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1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charts/chart31.xml" ContentType="application/vnd.openxmlformats-officedocument.drawingml.chart+xml"/>
  <Override PartName="/xl/charts/chart7.xml" ContentType="application/vnd.openxmlformats-officedocument.drawingml.chart+xml"/>
  <Override PartName="/xl/charts/chart29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33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34.xml" ContentType="application/vnd.openxmlformats-officedocument.drawingml.chart+xml"/>
  <Override PartName="/xl/charts/chart11.xml" ContentType="application/vnd.openxmlformats-officedocument.drawingml.chart+xml"/>
  <Override PartName="/xl/charts/chart35.xml" ContentType="application/vnd.openxmlformats-officedocument.drawingml.chart+xml"/>
  <Override PartName="/xl/charts/chart12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6.xml" ContentType="application/vnd.openxmlformats-officedocument.drawingml.char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5.xml" ContentType="application/vnd.openxmlformats-officedocument.drawingml.chart+xml"/>
  <Override PartName="/xl/charts/chart27.xml" ContentType="application/vnd.openxmlformats-officedocument.drawingml.chart+xml"/>
  <Override PartName="/xl/charts/chart4.xml" ContentType="application/vnd.openxmlformats-officedocument.drawingml.chart+xml"/>
  <Override PartName="/xl/charts/chart26.xml" ContentType="application/vnd.openxmlformats-officedocument.drawingml.chart+xml"/>
  <Override PartName="/xl/charts/chart3.xml" ContentType="application/vnd.openxmlformats-officedocument.drawingml.chart+xml"/>
  <Override PartName="/xl/charts/chart25.xml" ContentType="application/vnd.openxmlformats-officedocument.drawingml.chart+xml"/>
  <Override PartName="/xl/charts/chart2.xml" ContentType="application/vnd.openxmlformats-officedocument.drawingml.chart+xml"/>
  <Override PartName="/xl/charts/chart24.xml" ContentType="application/vnd.openxmlformats-officedocument.drawingml.chart+xml"/>
  <Override PartName="/xl/charts/chart13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NOTAS" sheetId="1" state="visible" r:id="rId2"/>
    <sheet name="B.cereus BZK-EUG" sheetId="2" state="visible" r:id="rId3"/>
    <sheet name="B.cereus BZK-CAR" sheetId="3" state="visible" r:id="rId4"/>
    <sheet name="B.cereus DDAC-CAR" sheetId="4" state="visible" r:id="rId5"/>
    <sheet name="B.cereus DDAC-EUG" sheetId="5" state="visible" r:id="rId6"/>
    <sheet name="E.coli BZK-CAR" sheetId="6" state="visible" r:id="rId7"/>
    <sheet name="E.coli DDAC-CAR" sheetId="7" state="visible" r:id="rId8"/>
    <sheet name="E.coli BZK-EUG" sheetId="8" state="visible" r:id="rId9"/>
    <sheet name="E.coli DDAC-EUG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<sst xmlns="http://schemas.openxmlformats.org/spreadsheetml/2006/main" count="791" uniqueCount="35">
  <si>
    <t xml:space="preserve">Control</t>
  </si>
  <si>
    <t xml:space="preserve">COUNTS</t>
  </si>
  <si>
    <t xml:space="preserve">STATS </t>
  </si>
  <si>
    <t xml:space="preserve">FLASK A</t>
  </si>
  <si>
    <t xml:space="preserve">FLASK B</t>
  </si>
  <si>
    <t xml:space="preserve">A</t>
  </si>
  <si>
    <t xml:space="preserve">B</t>
  </si>
  <si>
    <t xml:space="preserve">AVG A + B</t>
  </si>
  <si>
    <t xml:space="preserve">Time</t>
  </si>
  <si>
    <t xml:space="preserve">F.D</t>
  </si>
  <si>
    <t xml:space="preserve">Plate 1</t>
  </si>
  <si>
    <t xml:space="preserve">Plate 2</t>
  </si>
  <si>
    <t xml:space="preserve">Plate 3 </t>
  </si>
  <si>
    <t xml:space="preserve"> CFU/mL</t>
  </si>
  <si>
    <t xml:space="preserve">DevSt</t>
  </si>
  <si>
    <t xml:space="preserve">BZK 8 mg/L</t>
  </si>
  <si>
    <t xml:space="preserve">EUG 800 mg/L</t>
  </si>
  <si>
    <t xml:space="preserve">BZK 8 mg/L + EUG 800 mg/L</t>
  </si>
  <si>
    <t xml:space="preserve">Custom Y axis</t>
  </si>
  <si>
    <t xml:space="preserve">X</t>
  </si>
  <si>
    <t xml:space="preserve">Y</t>
  </si>
  <si>
    <t xml:space="preserve">Y Formated</t>
  </si>
  <si>
    <t xml:space="preserve">Detection limit</t>
  </si>
  <si>
    <t xml:space="preserve">BZK 4 mg/L</t>
  </si>
  <si>
    <t xml:space="preserve">CAR 100 mg/L</t>
  </si>
  <si>
    <t xml:space="preserve">BZK 4 mg/L + CAR 100 mg/L</t>
  </si>
  <si>
    <t xml:space="preserve">DDAC 1 mg/L</t>
  </si>
  <si>
    <t xml:space="preserve">DDAC 1 mg/L + CAR 100 mg/L</t>
  </si>
  <si>
    <t xml:space="preserve">DDAC 0.5 mg/L</t>
  </si>
  <si>
    <t xml:space="preserve">DDAC 0.5 mg/L + EUG 800 mg/L</t>
  </si>
  <si>
    <t xml:space="preserve">CAR 200 mg/L</t>
  </si>
  <si>
    <t xml:space="preserve">BZK 4 mg/L + CAR 200 mg/L</t>
  </si>
  <si>
    <t xml:space="preserve">DDAC 1 mg/L + CAR 200 mg/L</t>
  </si>
  <si>
    <t xml:space="preserve">BZK 16 mg/L</t>
  </si>
  <si>
    <t xml:space="preserve">BZK 16 mg/L + EUG 800 mg/L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</si>
</sst>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E+00"/>
    <numFmt numFmtId="167" formatCode="0.00"/>
    <numFmt numFmtId="168" formatCode="0.0"/>
    <numFmt numFmtId="169" formatCode="_-* #,##0.00_-;\-* #,##0.00_-;_-* \-??_-;_-@_-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sz val="11"/>
      <color rgb="FF000000"/>
      <name val="Segoe UI"/>
      <family val="2"/>
    </font>
    <font>
      <sz val="12"/>
      <color rgb="FF000000"/>
      <name val="Calibri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4"/>
      <color rgb="FF595959"/>
      <name val="Calibri"/>
      <family val="2"/>
    </font>
    <font>
      <sz val="9"/>
      <color rgb="FF404040"/>
      <name val="Calibri"/>
      <family val="2"/>
    </font>
    <font>
      <b val="true"/>
      <sz val="10"/>
      <color rgb="FF404040"/>
      <name val="Times New Roman"/>
      <family val="2"/>
    </font>
    <font>
      <sz val="10"/>
      <color rgb="FF000000"/>
      <name val="Calibri"/>
      <family val="2"/>
    </font>
    <font>
      <b val="true"/>
      <sz val="9"/>
      <color rgb="FF000000"/>
      <name val="Times New Roman"/>
      <family val="2"/>
    </font>
    <font>
      <b val="true"/>
      <sz val="10.5"/>
      <color rgb="FF595959"/>
      <name val="Times New Roman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8CBAD"/>
        <bgColor rgb="FFD9D9D9"/>
      </patternFill>
    </fill>
    <fill>
      <patternFill patternType="solid">
        <fgColor rgb="FFFF0000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AFABAB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D9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5B9BD5"/>
      <rgbColor rgb="FF0D0D0D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i="1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i="1" lang="gl-ES" sz="1400" spc="-1" strike="noStrike">
                <a:solidFill>
                  <a:srgbClr val="595959"/>
                </a:solidFill>
                <a:latin typeface="Calibri"/>
              </a:rPr>
              <a:t>B.cereus BZK - EUG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9737322145203"/>
          <c:y val="0.0915833333333333"/>
          <c:w val="0.73684786574243"/>
          <c:h val="0.75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"Control"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'B.cereus BZK-EUG'!$Q$5:$Q$11</c:f>
                <c:numCache>
                  <c:formatCode>General</c:formatCode>
                  <c:ptCount val="7"/>
                  <c:pt idx="0">
                    <c:v>74142.2582883979</c:v>
                  </c:pt>
                  <c:pt idx="1">
                    <c:v>7046605.01909852</c:v>
                  </c:pt>
                  <c:pt idx="2">
                    <c:v>55229367.1127009</c:v>
                  </c:pt>
                  <c:pt idx="3">
                    <c:v>428969771.285799</c:v>
                  </c:pt>
                  <c:pt idx="4">
                    <c:v>641289604.300616</c:v>
                  </c:pt>
                  <c:pt idx="5">
                    <c:v>483724952.343137</c:v>
                  </c:pt>
                  <c:pt idx="6">
                    <c:v>197515159.137989</c:v>
                  </c:pt>
                </c:numCache>
              </c:numRef>
            </c:plus>
            <c:minus>
              <c:numRef>
                <c:f>'B.cereus BZK-EUG'!$Q$5:$Q$11</c:f>
                <c:numCache>
                  <c:formatCode>General</c:formatCode>
                  <c:ptCount val="7"/>
                  <c:pt idx="0">
                    <c:v>74142.2582883979</c:v>
                  </c:pt>
                  <c:pt idx="1">
                    <c:v>7046605.01909852</c:v>
                  </c:pt>
                  <c:pt idx="2">
                    <c:v>55229367.1127009</c:v>
                  </c:pt>
                  <c:pt idx="3">
                    <c:v>428969771.285799</c:v>
                  </c:pt>
                  <c:pt idx="4">
                    <c:v>641289604.300616</c:v>
                  </c:pt>
                  <c:pt idx="5">
                    <c:v>483724952.343137</c:v>
                  </c:pt>
                  <c:pt idx="6">
                    <c:v>197515159.137989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'B.cereus BZK-EUG'!$C$5:$C$11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BZK-EUG'!$P$5:$P$11</c:f>
              <c:numCache>
                <c:formatCode>General</c:formatCode>
                <c:ptCount val="7"/>
                <c:pt idx="0">
                  <c:v>1213333.33333333</c:v>
                </c:pt>
                <c:pt idx="1">
                  <c:v>90500000</c:v>
                </c:pt>
                <c:pt idx="2">
                  <c:v>938333333.333333</c:v>
                </c:pt>
                <c:pt idx="3">
                  <c:v>4016666666.66667</c:v>
                </c:pt>
                <c:pt idx="4">
                  <c:v>6016666666.66667</c:v>
                </c:pt>
                <c:pt idx="5">
                  <c:v>6116666666.66667</c:v>
                </c:pt>
                <c:pt idx="6">
                  <c:v>2401666666.66667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'B.cereus BZK-EUG'!$A$14</c:f>
              <c:strCache>
                <c:ptCount val="1"/>
                <c:pt idx="0">
                  <c:v>BZK 8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'B.cereus BZK-EUG'!$M$18:$M$24</c:f>
                <c:numCache>
                  <c:formatCode>General</c:formatCode>
                  <c:ptCount val="7"/>
                  <c:pt idx="0">
                    <c:v>77172.2460186015</c:v>
                  </c:pt>
                  <c:pt idx="1">
                    <c:v>120369.800568452</c:v>
                  </c:pt>
                  <c:pt idx="2">
                    <c:v>6976.14984548545</c:v>
                  </c:pt>
                  <c:pt idx="3">
                    <c:v>849836.585598797</c:v>
                  </c:pt>
                  <c:pt idx="4">
                    <c:v>612825.877028341</c:v>
                  </c:pt>
                  <c:pt idx="5">
                    <c:v>5354126.13473634</c:v>
                  </c:pt>
                  <c:pt idx="6">
                    <c:v>6548960.90146283</c:v>
                  </c:pt>
                </c:numCache>
              </c:numRef>
            </c:plus>
            <c:minus>
              <c:numRef>
                <c:f>'B.cereus BZK-EUG'!$M$18:$M$24</c:f>
                <c:numCache>
                  <c:formatCode>General</c:formatCode>
                  <c:ptCount val="7"/>
                  <c:pt idx="0">
                    <c:v>77172.2460186015</c:v>
                  </c:pt>
                  <c:pt idx="1">
                    <c:v>120369.800568452</c:v>
                  </c:pt>
                  <c:pt idx="2">
                    <c:v>6976.14984548545</c:v>
                  </c:pt>
                  <c:pt idx="3">
                    <c:v>849836.585598797</c:v>
                  </c:pt>
                  <c:pt idx="4">
                    <c:v>612825.877028341</c:v>
                  </c:pt>
                  <c:pt idx="5">
                    <c:v>5354126.13473634</c:v>
                  </c:pt>
                  <c:pt idx="6">
                    <c:v>6548960.90146283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'B.cereus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BZK-EUG'!$P$18:$P$24</c:f>
              <c:numCache>
                <c:formatCode>General</c:formatCode>
                <c:ptCount val="7"/>
                <c:pt idx="0">
                  <c:v>1558333.33333333</c:v>
                </c:pt>
                <c:pt idx="1">
                  <c:v>856666.666666667</c:v>
                </c:pt>
                <c:pt idx="2">
                  <c:v>100500</c:v>
                </c:pt>
                <c:pt idx="3">
                  <c:v>4383333.33333333</c:v>
                </c:pt>
                <c:pt idx="4">
                  <c:v>10383333.3333333</c:v>
                </c:pt>
                <c:pt idx="5">
                  <c:v>28166666.6666667</c:v>
                </c:pt>
                <c:pt idx="6">
                  <c:v>95000000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'B.cereus BZK-EUG'!$A$27</c:f>
              <c:strCache>
                <c:ptCount val="1"/>
                <c:pt idx="0">
                  <c:v>EUG 800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'B.cereus BZK-EUG'!$Q$31:$Q$37</c:f>
                <c:numCache>
                  <c:formatCode>General</c:formatCode>
                  <c:ptCount val="7"/>
                  <c:pt idx="0">
                    <c:v>86808.1152326915</c:v>
                  </c:pt>
                  <c:pt idx="1">
                    <c:v>704660.501909852</c:v>
                  </c:pt>
                  <c:pt idx="2">
                    <c:v>5522936.71127009</c:v>
                  </c:pt>
                  <c:pt idx="3">
                    <c:v>7145540.79415778</c:v>
                  </c:pt>
                  <c:pt idx="4">
                    <c:v>6412896.04300616</c:v>
                  </c:pt>
                  <c:pt idx="5">
                    <c:v>4837249.52343137</c:v>
                  </c:pt>
                  <c:pt idx="6">
                    <c:v>3711722.19625151</c:v>
                  </c:pt>
                </c:numCache>
              </c:numRef>
            </c:plus>
            <c:minus>
              <c:numRef>
                <c:f>'B.cereus BZK-EUG'!$Q$31:$Q$37</c:f>
                <c:numCache>
                  <c:formatCode>General</c:formatCode>
                  <c:ptCount val="7"/>
                  <c:pt idx="0">
                    <c:v>86808.1152326915</c:v>
                  </c:pt>
                  <c:pt idx="1">
                    <c:v>704660.501909852</c:v>
                  </c:pt>
                  <c:pt idx="2">
                    <c:v>5522936.71127009</c:v>
                  </c:pt>
                  <c:pt idx="3">
                    <c:v>7145540.79415778</c:v>
                  </c:pt>
                  <c:pt idx="4">
                    <c:v>6412896.04300616</c:v>
                  </c:pt>
                  <c:pt idx="5">
                    <c:v>4837249.52343137</c:v>
                  </c:pt>
                  <c:pt idx="6">
                    <c:v>3711722.19625151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'B.cereus BZK-EUG'!$Q$18:$Q$24</c:f>
                <c:numCache>
                  <c:formatCode>General</c:formatCode>
                  <c:ptCount val="7"/>
                  <c:pt idx="0">
                    <c:v>100544.890660771</c:v>
                  </c:pt>
                  <c:pt idx="1">
                    <c:v>101483.272595439</c:v>
                  </c:pt>
                  <c:pt idx="2">
                    <c:v>11244.7924415561</c:v>
                  </c:pt>
                  <c:pt idx="3">
                    <c:v>609007.643085853</c:v>
                  </c:pt>
                  <c:pt idx="4">
                    <c:v>484364.242714692</c:v>
                  </c:pt>
                  <c:pt idx="5">
                    <c:v>4772030.58236426</c:v>
                  </c:pt>
                  <c:pt idx="6">
                    <c:v>6053369.11748693</c:v>
                  </c:pt>
                </c:numCache>
              </c:numRef>
            </c:plus>
            <c:minus>
              <c:numRef>
                <c:f>'B.cereus BZK-EUG'!$Q$18:$Q$24</c:f>
                <c:numCache>
                  <c:formatCode>General</c:formatCode>
                  <c:ptCount val="7"/>
                  <c:pt idx="0">
                    <c:v>100544.890660771</c:v>
                  </c:pt>
                  <c:pt idx="1">
                    <c:v>101483.272595439</c:v>
                  </c:pt>
                  <c:pt idx="2">
                    <c:v>11244.7924415561</c:v>
                  </c:pt>
                  <c:pt idx="3">
                    <c:v>609007.643085853</c:v>
                  </c:pt>
                  <c:pt idx="4">
                    <c:v>484364.242714692</c:v>
                  </c:pt>
                  <c:pt idx="5">
                    <c:v>4772030.58236426</c:v>
                  </c:pt>
                  <c:pt idx="6">
                    <c:v>6053369.11748693</c:v>
                  </c:pt>
                </c:numCache>
              </c:numRef>
            </c:minus>
            <c:spPr>
              <a:ln w="9360">
                <a:noFill/>
              </a:ln>
            </c:spPr>
          </c:errBars>
          <c:xVal>
            <c:numRef>
              <c:f>'B.cereus BZK-EUG'!$C$31:$C$37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BZK-EUG'!$P$31:$P$37</c:f>
              <c:numCache>
                <c:formatCode>General</c:formatCode>
                <c:ptCount val="7"/>
                <c:pt idx="0">
                  <c:v>1278333.33333333</c:v>
                </c:pt>
                <c:pt idx="1">
                  <c:v>9050000</c:v>
                </c:pt>
                <c:pt idx="2">
                  <c:v>93833333.3333333</c:v>
                </c:pt>
                <c:pt idx="3">
                  <c:v>93500000</c:v>
                </c:pt>
                <c:pt idx="4">
                  <c:v>60166666.6666667</c:v>
                </c:pt>
                <c:pt idx="5">
                  <c:v>61166666.6666667</c:v>
                </c:pt>
                <c:pt idx="6">
                  <c:v>46166666.6666667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"BZK 8 mg/L + EUG 800 mg/L"</c:f>
              <c:strCache>
                <c:ptCount val="1"/>
                <c:pt idx="0">
                  <c:v>BZK 8 mg/L + EUG 800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x"/>
            <c:errBarType val="both"/>
            <c:errValType val="fixedVal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'B.cereus BZK-EUG'!$C$44:$C$50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BZK-EUG'!$P$44:$P$50</c:f>
              <c:numCache>
                <c:formatCode>General</c:formatCode>
                <c:ptCount val="7"/>
                <c:pt idx="0">
                  <c:v>1375000</c:v>
                </c:pt>
                <c:pt idx="1">
                  <c:v>1983.33333333333</c:v>
                </c:pt>
                <c:pt idx="2">
                  <c:v>733.333333333333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"Detection limit"</c:f>
              <c:strCache>
                <c:ptCount val="1"/>
                <c:pt idx="0">
                  <c:v>Detection limit</c:v>
                </c:pt>
              </c:strCache>
            </c:strRef>
          </c:tx>
          <c:spPr>
            <a:solidFill>
              <a:srgbClr val="afabab"/>
            </a:solidFill>
            <a:ln cap="rnd" w="19080">
              <a:solidFill>
                <a:srgbClr val="afabab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BZK-EUG'!$C$44:$C$50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BZK-EUG'!$U$57:$U$63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IE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BZK-EUG'!$F$55:$F$66</c:f>
              <c:numCache>
                <c:formatCode>General</c:formatCode>
                <c:ptCount val="12"/>
              </c:numCache>
            </c:numRef>
          </c:xVal>
          <c:yVal>
            <c:numRef>
              <c:f>'B.cereus BZK-EUG'!$G$55:$G$66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6"/>
          <c:order val="6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0000"/>
            </a:solidFill>
            <a:ln w="9360">
              <a:solidFill>
                <a:srgbClr val="00000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Lbls>
            <c:numFmt formatCode="0.00E+00" sourceLinked="1"/>
            <c:dLbl>
              <c:idx val="0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10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9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7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4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3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0.00E+00" sourceLinked="1"/>
              <c:txPr>
                <a:bodyPr/>
                <a:lstStyle/>
                <a:p>
                  <a:pPr>
                    <a:defRPr b="0" lang="en-I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lang="en-IE" sz="10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BZK-EUG'!$Q$57:$Q$67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'B.cereus BZK-EUG'!$R$57:$R$67</c:f>
              <c:numCache>
                <c:formatCode>General</c:formatCode>
                <c:ptCount val="11"/>
                <c:pt idx="0">
                  <c:v>10000000000</c:v>
                </c:pt>
                <c:pt idx="1">
                  <c:v>1000000000</c:v>
                </c:pt>
                <c:pt idx="2">
                  <c:v>100000000</c:v>
                </c:pt>
                <c:pt idx="3">
                  <c:v>10000000</c:v>
                </c:pt>
                <c:pt idx="4">
                  <c:v>1000000</c:v>
                </c:pt>
                <c:pt idx="5">
                  <c:v>100000</c:v>
                </c:pt>
                <c:pt idx="6">
                  <c:v>10000</c:v>
                </c:pt>
                <c:pt idx="7">
                  <c:v>1000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</c:ser>
        <c:axId val="12752224"/>
        <c:axId val="28679440"/>
      </c:scatterChart>
      <c:valAx>
        <c:axId val="12752224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gl-ES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gl-ES" sz="1050" spc="-1" strike="noStrike">
                    <a:solidFill>
                      <a:srgbClr val="595959"/>
                    </a:solidFill>
                    <a:latin typeface="Times New Roman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lang="en-IE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8679440"/>
        <c:crosses val="autoZero"/>
        <c:crossBetween val="midCat"/>
        <c:majorUnit val="2"/>
        <c:minorUnit val="2"/>
      </c:valAx>
      <c:valAx>
        <c:axId val="28679440"/>
        <c:scaling>
          <c:logBase val="10"/>
          <c:orientation val="minMax"/>
        </c:scaling>
        <c:delete val="1"/>
        <c:axPos val="l"/>
        <c:title>
          <c:tx>
            <c:rich>
              <a:bodyPr rot="-5400000"/>
              <a:lstStyle/>
              <a:p>
                <a:pPr>
                  <a:defRPr b="1" lang="gl-ES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gl-ES" sz="1050" spc="-1" strike="noStrike">
                    <a:solidFill>
                      <a:srgbClr val="595959"/>
                    </a:solidFill>
                    <a:latin typeface="Times New Roman"/>
                  </a:rPr>
                  <a:t>Log10 (CFU/mL)</a:t>
                </a:r>
              </a:p>
            </c:rich>
          </c:tx>
          <c:layout>
            <c:manualLayout>
              <c:xMode val="edge"/>
              <c:yMode val="edge"/>
              <c:x val="0.0170740605618387"/>
              <c:y val="0.358916666666667"/>
            </c:manualLayout>
          </c:layout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IE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752224"/>
        <c:crossBetween val="midCat"/>
      </c:valAx>
      <c:spPr>
        <a:noFill/>
        <a:ln w="25560">
          <a:noFill/>
        </a:ln>
      </c:spPr>
    </c:plotArea>
    <c:legend>
      <c:legendPos val="r"/>
      <c:layout>
        <c:manualLayout>
          <c:xMode val="edge"/>
          <c:yMode val="edge"/>
          <c:x val="0.849653411163809"/>
          <c:y val="0.24525"/>
          <c:w val="0.149184574409865"/>
          <c:h val="0.55421285107092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IE" sz="105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BZK 4 mg/L + CAR 100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BZK-CAR'!$L$44:$L$50</c:f>
              <c:numCache>
                <c:formatCode>General</c:formatCode>
                <c:ptCount val="7"/>
                <c:pt idx="0">
                  <c:v>1666666.66666667</c:v>
                </c:pt>
                <c:pt idx="1">
                  <c:v>700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BZK-CAR'!$N$44:$N$50</c:f>
              <c:numCache>
                <c:formatCode>General</c:formatCode>
                <c:ptCount val="7"/>
                <c:pt idx="0">
                  <c:v>1320000</c:v>
                </c:pt>
                <c:pt idx="1">
                  <c:v>333.333333333333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BZK-CAR'!$P$44:$P$50</c:f>
              <c:numCache>
                <c:formatCode>General</c:formatCode>
                <c:ptCount val="7"/>
                <c:pt idx="0">
                  <c:v>1493333.33333333</c:v>
                </c:pt>
                <c:pt idx="1">
                  <c:v>516.666666666667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axId val="31648407"/>
        <c:axId val="65787800"/>
      </c:scatterChart>
      <c:valAx>
        <c:axId val="31648407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787800"/>
        <c:crosses val="autoZero"/>
        <c:crossBetween val="midCat"/>
        <c:majorUnit val="2"/>
        <c:minorUnit val="2"/>
      </c:valAx>
      <c:valAx>
        <c:axId val="65787800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64840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i="1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i="1" lang="gl-ES" sz="1400" spc="-1" strike="noStrike">
                <a:solidFill>
                  <a:srgbClr val="595959"/>
                </a:solidFill>
                <a:latin typeface="Calibri"/>
              </a:rPr>
              <a:t>B.cereus DDAC - CAR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9737322145203"/>
          <c:y val="0.0915833333333333"/>
          <c:w val="0.73684786574243"/>
          <c:h val="0.75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"Control"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'B.cereus DDAC-CAR'!$Q$5:$Q$11</c:f>
                <c:numCache>
                  <c:formatCode>General</c:formatCode>
                  <c:ptCount val="7"/>
                  <c:pt idx="0">
                    <c:v>109649.548328841</c:v>
                  </c:pt>
                  <c:pt idx="1">
                    <c:v>4609736.64225247</c:v>
                  </c:pt>
                  <c:pt idx="2">
                    <c:v>87971054.0981054</c:v>
                  </c:pt>
                  <c:pt idx="3">
                    <c:v>115112654.428798</c:v>
                  </c:pt>
                  <c:pt idx="4">
                    <c:v>474644059.511939</c:v>
                  </c:pt>
                  <c:pt idx="5">
                    <c:v>694422221.866655</c:v>
                  </c:pt>
                  <c:pt idx="6">
                    <c:v>599788585.104544</c:v>
                  </c:pt>
                </c:numCache>
              </c:numRef>
            </c:plus>
            <c:minus>
              <c:numRef>
                <c:f>'B.cereus DDAC-CAR'!$Q$5:$Q$11</c:f>
                <c:numCache>
                  <c:formatCode>General</c:formatCode>
                  <c:ptCount val="7"/>
                  <c:pt idx="0">
                    <c:v>109649.548328841</c:v>
                  </c:pt>
                  <c:pt idx="1">
                    <c:v>4609736.64225247</c:v>
                  </c:pt>
                  <c:pt idx="2">
                    <c:v>87971054.0981054</c:v>
                  </c:pt>
                  <c:pt idx="3">
                    <c:v>115112654.428798</c:v>
                  </c:pt>
                  <c:pt idx="4">
                    <c:v>474644059.511939</c:v>
                  </c:pt>
                  <c:pt idx="5">
                    <c:v>694422221.866655</c:v>
                  </c:pt>
                  <c:pt idx="6">
                    <c:v>599788585.104544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'B.cereus DDAC-CAR'!$C$5:$C$11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DDAC-CAR'!$P$5:$P$11</c:f>
              <c:numCache>
                <c:formatCode>General</c:formatCode>
                <c:ptCount val="7"/>
                <c:pt idx="0">
                  <c:v>1428333.33333333</c:v>
                </c:pt>
                <c:pt idx="1">
                  <c:v>32500000</c:v>
                </c:pt>
                <c:pt idx="2">
                  <c:v>818333333.333333</c:v>
                </c:pt>
                <c:pt idx="3">
                  <c:v>1881666666.66667</c:v>
                </c:pt>
                <c:pt idx="4">
                  <c:v>5083333333.33333</c:v>
                </c:pt>
                <c:pt idx="5">
                  <c:v>8533333333.33333</c:v>
                </c:pt>
                <c:pt idx="6">
                  <c:v>8033333333.33333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'B.cereus DDAC-CAR'!$A$14</c:f>
              <c:strCache>
                <c:ptCount val="1"/>
                <c:pt idx="0">
                  <c:v>DDAC 1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'B.cereus DDAC-CAR'!$M$18:$M$24</c:f>
                <c:numCache>
                  <c:formatCode>General</c:formatCode>
                  <c:ptCount val="7"/>
                  <c:pt idx="0">
                    <c:v>329983.164553722</c:v>
                  </c:pt>
                  <c:pt idx="1">
                    <c:v>33993.4634239519</c:v>
                  </c:pt>
                  <c:pt idx="2">
                    <c:v>2867441.75568088</c:v>
                  </c:pt>
                  <c:pt idx="3">
                    <c:v>8576453.55351241</c:v>
                  </c:pt>
                  <c:pt idx="4">
                    <c:v>10208928.5540757</c:v>
                  </c:pt>
                  <c:pt idx="5">
                    <c:v>3299831.64553722</c:v>
                  </c:pt>
                  <c:pt idx="6">
                    <c:v>154344492.037203</c:v>
                  </c:pt>
                </c:numCache>
              </c:numRef>
            </c:plus>
            <c:minus>
              <c:numRef>
                <c:f>'B.cereus DDAC-CAR'!$M$18:$M$24</c:f>
                <c:numCache>
                  <c:formatCode>General</c:formatCode>
                  <c:ptCount val="7"/>
                  <c:pt idx="0">
                    <c:v>329983.164553722</c:v>
                  </c:pt>
                  <c:pt idx="1">
                    <c:v>33993.4634239519</c:v>
                  </c:pt>
                  <c:pt idx="2">
                    <c:v>2867441.75568088</c:v>
                  </c:pt>
                  <c:pt idx="3">
                    <c:v>8576453.55351241</c:v>
                  </c:pt>
                  <c:pt idx="4">
                    <c:v>10208928.5540757</c:v>
                  </c:pt>
                  <c:pt idx="5">
                    <c:v>3299831.64553722</c:v>
                  </c:pt>
                  <c:pt idx="6">
                    <c:v>154344492.037203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DDAC-CAR'!$P$18:$P$24</c:f>
              <c:numCache>
                <c:formatCode>General</c:formatCode>
                <c:ptCount val="7"/>
                <c:pt idx="0">
                  <c:v>2516666.66666667</c:v>
                </c:pt>
                <c:pt idx="1">
                  <c:v>281666.666666667</c:v>
                </c:pt>
                <c:pt idx="2">
                  <c:v>34166666.6666667</c:v>
                </c:pt>
                <c:pt idx="3">
                  <c:v>114833333.333333</c:v>
                </c:pt>
                <c:pt idx="4">
                  <c:v>120166666.666667</c:v>
                </c:pt>
                <c:pt idx="5">
                  <c:v>173333333.333333</c:v>
                </c:pt>
                <c:pt idx="6">
                  <c:v>833500000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'B.cereus DDAC-CAR'!$A$27</c:f>
              <c:strCache>
                <c:ptCount val="1"/>
                <c:pt idx="0">
                  <c:v>CAR 100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'B.cereus DDAC-CAR'!$Q$31:$Q$37</c:f>
                <c:numCache>
                  <c:formatCode>General</c:formatCode>
                  <c:ptCount val="7"/>
                  <c:pt idx="0">
                    <c:v>25529.1571492736</c:v>
                  </c:pt>
                  <c:pt idx="1">
                    <c:v>76694.7754627225</c:v>
                  </c:pt>
                  <c:pt idx="2">
                    <c:v>804637.352609861</c:v>
                  </c:pt>
                  <c:pt idx="3">
                    <c:v>6779404.2995409</c:v>
                  </c:pt>
                  <c:pt idx="4">
                    <c:v>6185460.19754458</c:v>
                  </c:pt>
                  <c:pt idx="5">
                    <c:v>5355237.28431546</c:v>
                  </c:pt>
                  <c:pt idx="6">
                    <c:v>9911790.72410291</c:v>
                  </c:pt>
                </c:numCache>
              </c:numRef>
            </c:plus>
            <c:minus>
              <c:numRef>
                <c:f>'B.cereus DDAC-CAR'!$Q$31:$Q$37</c:f>
                <c:numCache>
                  <c:formatCode>General</c:formatCode>
                  <c:ptCount val="7"/>
                  <c:pt idx="0">
                    <c:v>25529.1571492736</c:v>
                  </c:pt>
                  <c:pt idx="1">
                    <c:v>76694.7754627225</c:v>
                  </c:pt>
                  <c:pt idx="2">
                    <c:v>804637.352609861</c:v>
                  </c:pt>
                  <c:pt idx="3">
                    <c:v>6779404.2995409</c:v>
                  </c:pt>
                  <c:pt idx="4">
                    <c:v>6185460.19754458</c:v>
                  </c:pt>
                  <c:pt idx="5">
                    <c:v>5355237.28431546</c:v>
                  </c:pt>
                  <c:pt idx="6">
                    <c:v>9911790.72410291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'B.cereus DDAC-CAR'!$Q$18:$Q$24</c:f>
                <c:numCache>
                  <c:formatCode>General</c:formatCode>
                  <c:ptCount val="7"/>
                  <c:pt idx="0">
                    <c:v>334958.899396621</c:v>
                  </c:pt>
                  <c:pt idx="1">
                    <c:v>27797.9662093224</c:v>
                  </c:pt>
                  <c:pt idx="2">
                    <c:v>2867441.75568088</c:v>
                  </c:pt>
                  <c:pt idx="3">
                    <c:v>9724728.92018957</c:v>
                  </c:pt>
                  <c:pt idx="4">
                    <c:v>10494784.8199699</c:v>
                  </c:pt>
                  <c:pt idx="5">
                    <c:v>6754380.09980646</c:v>
                  </c:pt>
                  <c:pt idx="6">
                    <c:v>80739068.445107</c:v>
                  </c:pt>
                </c:numCache>
              </c:numRef>
            </c:plus>
            <c:minus>
              <c:numRef>
                <c:f>'B.cereus DDAC-CAR'!$Q$18:$Q$24</c:f>
                <c:numCache>
                  <c:formatCode>General</c:formatCode>
                  <c:ptCount val="7"/>
                  <c:pt idx="0">
                    <c:v>334958.899396621</c:v>
                  </c:pt>
                  <c:pt idx="1">
                    <c:v>27797.9662093224</c:v>
                  </c:pt>
                  <c:pt idx="2">
                    <c:v>2867441.75568088</c:v>
                  </c:pt>
                  <c:pt idx="3">
                    <c:v>9724728.92018957</c:v>
                  </c:pt>
                  <c:pt idx="4">
                    <c:v>10494784.8199699</c:v>
                  </c:pt>
                  <c:pt idx="5">
                    <c:v>6754380.09980646</c:v>
                  </c:pt>
                  <c:pt idx="6">
                    <c:v>80739068.445107</c:v>
                  </c:pt>
                </c:numCache>
              </c:numRef>
            </c:minus>
            <c:spPr>
              <a:ln w="9360">
                <a:noFill/>
              </a:ln>
            </c:spPr>
          </c:errBars>
          <c:xVal>
            <c:numRef>
              <c:f>'B.cereus DDAC-CAR'!$C$31:$C$37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DDAC-CAR'!$P$31:$P$37</c:f>
              <c:numCache>
                <c:formatCode>General</c:formatCode>
                <c:ptCount val="7"/>
                <c:pt idx="0">
                  <c:v>1000000</c:v>
                </c:pt>
                <c:pt idx="1">
                  <c:v>820000</c:v>
                </c:pt>
                <c:pt idx="2">
                  <c:v>8600000</c:v>
                </c:pt>
                <c:pt idx="3">
                  <c:v>57500000</c:v>
                </c:pt>
                <c:pt idx="4">
                  <c:v>73166666.6666667</c:v>
                </c:pt>
                <c:pt idx="5">
                  <c:v>82500000</c:v>
                </c:pt>
                <c:pt idx="6">
                  <c:v>132500000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"DDAC 1 mg/L + CAR 100 mg/L"</c:f>
              <c:strCache>
                <c:ptCount val="1"/>
                <c:pt idx="0">
                  <c:v>DDAC 1 mg/L + CAR 100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x"/>
            <c:errBarType val="both"/>
            <c:errValType val="fixedVal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'B.cereus DDAC-CAR'!$C$44:$C$50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DDAC-CAR'!$P$44:$P$50</c:f>
              <c:numCache>
                <c:formatCode>General</c:formatCode>
                <c:ptCount val="7"/>
                <c:pt idx="0">
                  <c:v>1278333.33333333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"Detection limit"</c:f>
              <c:strCache>
                <c:ptCount val="1"/>
                <c:pt idx="0">
                  <c:v>Detection limit</c:v>
                </c:pt>
              </c:strCache>
            </c:strRef>
          </c:tx>
          <c:spPr>
            <a:solidFill>
              <a:srgbClr val="afabab"/>
            </a:solidFill>
            <a:ln cap="rnd" w="19080">
              <a:solidFill>
                <a:srgbClr val="afabab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DDAC-CAR'!$C$44:$C$50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DDAC-CAR'!$U$57:$U$63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IE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DDAC-CAR'!$F$55:$F$66</c:f>
              <c:numCache>
                <c:formatCode>General</c:formatCode>
                <c:ptCount val="12"/>
              </c:numCache>
            </c:numRef>
          </c:xVal>
          <c:yVal>
            <c:numRef>
              <c:f>'B.cereus DDAC-CAR'!$G$55:$G$66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6"/>
          <c:order val="6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0000"/>
            </a:solidFill>
            <a:ln w="9360">
              <a:solidFill>
                <a:srgbClr val="00000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Lbls>
            <c:numFmt formatCode="0.00E+00" sourceLinked="1"/>
            <c:dLbl>
              <c:idx val="0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10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9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7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4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3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0.00E+00" sourceLinked="1"/>
              <c:txPr>
                <a:bodyPr/>
                <a:lstStyle/>
                <a:p>
                  <a:pPr>
                    <a:defRPr b="0" lang="en-I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lang="en-IE" sz="10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DDAC-CAR'!$Q$57:$Q$67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'B.cereus DDAC-CAR'!$R$57:$R$67</c:f>
              <c:numCache>
                <c:formatCode>General</c:formatCode>
                <c:ptCount val="11"/>
                <c:pt idx="0">
                  <c:v>10000000000</c:v>
                </c:pt>
                <c:pt idx="1">
                  <c:v>1000000000</c:v>
                </c:pt>
                <c:pt idx="2">
                  <c:v>100000000</c:v>
                </c:pt>
                <c:pt idx="3">
                  <c:v>10000000</c:v>
                </c:pt>
                <c:pt idx="4">
                  <c:v>1000000</c:v>
                </c:pt>
                <c:pt idx="5">
                  <c:v>100000</c:v>
                </c:pt>
                <c:pt idx="6">
                  <c:v>10000</c:v>
                </c:pt>
                <c:pt idx="7">
                  <c:v>1000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</c:ser>
        <c:axId val="31025855"/>
        <c:axId val="80758057"/>
      </c:scatterChart>
      <c:valAx>
        <c:axId val="31025855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gl-ES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gl-ES" sz="1050" spc="-1" strike="noStrike">
                    <a:solidFill>
                      <a:srgbClr val="595959"/>
                    </a:solidFill>
                    <a:latin typeface="Times New Roman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lang="en-IE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0758057"/>
        <c:crosses val="autoZero"/>
        <c:crossBetween val="midCat"/>
        <c:majorUnit val="2"/>
        <c:minorUnit val="2"/>
      </c:valAx>
      <c:valAx>
        <c:axId val="80758057"/>
        <c:scaling>
          <c:logBase val="10"/>
          <c:orientation val="minMax"/>
        </c:scaling>
        <c:delete val="1"/>
        <c:axPos val="l"/>
        <c:title>
          <c:tx>
            <c:rich>
              <a:bodyPr rot="-5400000"/>
              <a:lstStyle/>
              <a:p>
                <a:pPr>
                  <a:defRPr b="1" lang="gl-ES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gl-ES" sz="1050" spc="-1" strike="noStrike">
                    <a:solidFill>
                      <a:srgbClr val="595959"/>
                    </a:solidFill>
                    <a:latin typeface="Times New Roman"/>
                  </a:rPr>
                  <a:t>Log10 (CFU/mL)</a:t>
                </a:r>
              </a:p>
            </c:rich>
          </c:tx>
          <c:layout>
            <c:manualLayout>
              <c:xMode val="edge"/>
              <c:yMode val="edge"/>
              <c:x val="0.0170740605618387"/>
              <c:y val="0.358916666666667"/>
            </c:manualLayout>
          </c:layout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IE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025855"/>
        <c:crossBetween val="midCat"/>
      </c:valAx>
      <c:spPr>
        <a:noFill/>
        <a:ln w="25560">
          <a:noFill/>
        </a:ln>
      </c:spPr>
    </c:plotArea>
    <c:legend>
      <c:legendPos val="r"/>
      <c:layout>
        <c:manualLayout>
          <c:xMode val="edge"/>
          <c:yMode val="edge"/>
          <c:x val="0.849653411163809"/>
          <c:y val="0.24525"/>
          <c:w val="0.149184574409865"/>
          <c:h val="0.55421285107092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IE" sz="105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Control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DDAC-CAR'!$L$5:$L$11</c:f>
              <c:numCache>
                <c:formatCode>General</c:formatCode>
                <c:ptCount val="7"/>
                <c:pt idx="0">
                  <c:v>1143333.33333333</c:v>
                </c:pt>
                <c:pt idx="1">
                  <c:v>35000000</c:v>
                </c:pt>
                <c:pt idx="2">
                  <c:v>970000000</c:v>
                </c:pt>
                <c:pt idx="3">
                  <c:v>1563333333.33333</c:v>
                </c:pt>
                <c:pt idx="4">
                  <c:v>3200000000</c:v>
                </c:pt>
                <c:pt idx="5">
                  <c:v>9133333333.33333</c:v>
                </c:pt>
                <c:pt idx="6">
                  <c:v>8900000000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DDAC-CAR'!$N$5:$N$11</c:f>
              <c:numCache>
                <c:formatCode>General</c:formatCode>
                <c:ptCount val="7"/>
                <c:pt idx="0">
                  <c:v>1713333.33333333</c:v>
                </c:pt>
                <c:pt idx="1">
                  <c:v>30000000</c:v>
                </c:pt>
                <c:pt idx="2">
                  <c:v>666666666.666667</c:v>
                </c:pt>
                <c:pt idx="3">
                  <c:v>2200000000</c:v>
                </c:pt>
                <c:pt idx="4">
                  <c:v>6966666666.66667</c:v>
                </c:pt>
                <c:pt idx="5">
                  <c:v>7933333333.33333</c:v>
                </c:pt>
                <c:pt idx="6">
                  <c:v>7166666666.66667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 A B"</c:f>
              <c:strCache>
                <c:ptCount val="1"/>
                <c:pt idx="0">
                  <c:v>AVG 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DDAC-CAR'!$P$5:$P$11</c:f>
              <c:numCache>
                <c:formatCode>General</c:formatCode>
                <c:ptCount val="7"/>
                <c:pt idx="0">
                  <c:v>1428333.33333333</c:v>
                </c:pt>
                <c:pt idx="1">
                  <c:v>32500000</c:v>
                </c:pt>
                <c:pt idx="2">
                  <c:v>818333333.333333</c:v>
                </c:pt>
                <c:pt idx="3">
                  <c:v>1881666666.66667</c:v>
                </c:pt>
                <c:pt idx="4">
                  <c:v>5083333333.33333</c:v>
                </c:pt>
                <c:pt idx="5">
                  <c:v>8533333333.33333</c:v>
                </c:pt>
                <c:pt idx="6">
                  <c:v>8033333333.33333</c:v>
                </c:pt>
              </c:numCache>
            </c:numRef>
          </c:yVal>
          <c:smooth val="1"/>
        </c:ser>
        <c:axId val="41743518"/>
        <c:axId val="78156181"/>
      </c:scatterChart>
      <c:valAx>
        <c:axId val="41743518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56181"/>
        <c:crosses val="autoZero"/>
        <c:crossBetween val="midCat"/>
        <c:majorUnit val="2"/>
        <c:minorUnit val="2"/>
      </c:valAx>
      <c:valAx>
        <c:axId val="78156181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74351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DDAC 1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DDAC-CAR'!$L$18:$L$24</c:f>
              <c:numCache>
                <c:formatCode>General</c:formatCode>
                <c:ptCount val="7"/>
                <c:pt idx="0">
                  <c:v>2566666.66666667</c:v>
                </c:pt>
                <c:pt idx="1">
                  <c:v>223333.333333333</c:v>
                </c:pt>
                <c:pt idx="2">
                  <c:v>27666666.6666667</c:v>
                </c:pt>
                <c:pt idx="3">
                  <c:v>106333333.333333</c:v>
                </c:pt>
                <c:pt idx="4">
                  <c:v>140666666.666667</c:v>
                </c:pt>
                <c:pt idx="5">
                  <c:v>133333333.333333</c:v>
                </c:pt>
                <c:pt idx="6">
                  <c:v>1483333333.33333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DDAC-CAR'!$N$18:$N$24</c:f>
              <c:numCache>
                <c:formatCode>General</c:formatCode>
                <c:ptCount val="7"/>
                <c:pt idx="0">
                  <c:v>2466666.66666667</c:v>
                </c:pt>
                <c:pt idx="1">
                  <c:v>340000</c:v>
                </c:pt>
                <c:pt idx="2">
                  <c:v>40666666.6666667</c:v>
                </c:pt>
                <c:pt idx="3">
                  <c:v>123333333.333333</c:v>
                </c:pt>
                <c:pt idx="4">
                  <c:v>99666666.6666667</c:v>
                </c:pt>
                <c:pt idx="5">
                  <c:v>213333333.333333</c:v>
                </c:pt>
                <c:pt idx="6">
                  <c:v>183666666.666667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DDAC-CAR'!$P$18:$P$24</c:f>
              <c:numCache>
                <c:formatCode>General</c:formatCode>
                <c:ptCount val="7"/>
                <c:pt idx="0">
                  <c:v>2516666.66666667</c:v>
                </c:pt>
                <c:pt idx="1">
                  <c:v>281666.666666667</c:v>
                </c:pt>
                <c:pt idx="2">
                  <c:v>34166666.6666667</c:v>
                </c:pt>
                <c:pt idx="3">
                  <c:v>114833333.333333</c:v>
                </c:pt>
                <c:pt idx="4">
                  <c:v>120166666.666667</c:v>
                </c:pt>
                <c:pt idx="5">
                  <c:v>173333333.333333</c:v>
                </c:pt>
                <c:pt idx="6">
                  <c:v>833500000</c:v>
                </c:pt>
              </c:numCache>
            </c:numRef>
          </c:yVal>
          <c:smooth val="1"/>
        </c:ser>
        <c:axId val="89199244"/>
        <c:axId val="96480590"/>
      </c:scatterChart>
      <c:valAx>
        <c:axId val="89199244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480590"/>
        <c:crosses val="autoZero"/>
        <c:crossBetween val="midCat"/>
        <c:majorUnit val="2"/>
        <c:minorUnit val="2"/>
      </c:valAx>
      <c:valAx>
        <c:axId val="96480590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19924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CAR 100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DDAC-CAR'!$L$31:$L$37</c:f>
              <c:numCache>
                <c:formatCode>General</c:formatCode>
                <c:ptCount val="7"/>
                <c:pt idx="0">
                  <c:v>1063333.33333333</c:v>
                </c:pt>
                <c:pt idx="1">
                  <c:v>713333.333333333</c:v>
                </c:pt>
                <c:pt idx="2">
                  <c:v>5333333.33333333</c:v>
                </c:pt>
                <c:pt idx="3">
                  <c:v>23666666.6666667</c:v>
                </c:pt>
                <c:pt idx="4">
                  <c:v>86333333.3333333</c:v>
                </c:pt>
                <c:pt idx="5">
                  <c:v>95000000</c:v>
                </c:pt>
                <c:pt idx="6">
                  <c:v>130000000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DDAC-CAR'!$N$31:$N$37</c:f>
              <c:numCache>
                <c:formatCode>General</c:formatCode>
                <c:ptCount val="7"/>
                <c:pt idx="0">
                  <c:v>936666.666666667</c:v>
                </c:pt>
                <c:pt idx="1">
                  <c:v>926666.666666667</c:v>
                </c:pt>
                <c:pt idx="2">
                  <c:v>11866666.6666667</c:v>
                </c:pt>
                <c:pt idx="3">
                  <c:v>91333333.3333333</c:v>
                </c:pt>
                <c:pt idx="4">
                  <c:v>60000000</c:v>
                </c:pt>
                <c:pt idx="5">
                  <c:v>70000000</c:v>
                </c:pt>
                <c:pt idx="6">
                  <c:v>135000000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 "</c:f>
              <c:strCache>
                <c:ptCount val="1"/>
                <c:pt idx="0">
                  <c:v>AVG A B 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DDAC-CAR'!$P$31:$P$37</c:f>
              <c:numCache>
                <c:formatCode>General</c:formatCode>
                <c:ptCount val="7"/>
                <c:pt idx="0">
                  <c:v>1000000</c:v>
                </c:pt>
                <c:pt idx="1">
                  <c:v>820000</c:v>
                </c:pt>
                <c:pt idx="2">
                  <c:v>8600000</c:v>
                </c:pt>
                <c:pt idx="3">
                  <c:v>57500000</c:v>
                </c:pt>
                <c:pt idx="4">
                  <c:v>73166666.6666667</c:v>
                </c:pt>
                <c:pt idx="5">
                  <c:v>82500000</c:v>
                </c:pt>
                <c:pt idx="6">
                  <c:v>132500000</c:v>
                </c:pt>
              </c:numCache>
            </c:numRef>
          </c:yVal>
          <c:smooth val="1"/>
        </c:ser>
        <c:axId val="12693397"/>
        <c:axId val="94200853"/>
      </c:scatterChart>
      <c:valAx>
        <c:axId val="12693397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200853"/>
        <c:crosses val="autoZero"/>
        <c:crossBetween val="midCat"/>
        <c:majorUnit val="2"/>
        <c:minorUnit val="2"/>
      </c:valAx>
      <c:valAx>
        <c:axId val="94200853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69339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DDAC 1 mg/L + CAR 100 mg/L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DDAC-CAR'!$L$44:$L$50</c:f>
              <c:numCache>
                <c:formatCode>General</c:formatCode>
                <c:ptCount val="7"/>
                <c:pt idx="0">
                  <c:v>1053333.33333333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DDAC-CAR'!$N$44:$N$50</c:f>
              <c:numCache>
                <c:formatCode>General</c:formatCode>
                <c:ptCount val="7"/>
                <c:pt idx="0">
                  <c:v>1503333.33333333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DDAC-CAR'!$P$44:$P$50</c:f>
              <c:numCache>
                <c:formatCode>General</c:formatCode>
                <c:ptCount val="7"/>
                <c:pt idx="0">
                  <c:v>1278333.33333333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axId val="29446990"/>
        <c:axId val="63443048"/>
      </c:scatterChart>
      <c:valAx>
        <c:axId val="29446990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443048"/>
        <c:crosses val="autoZero"/>
        <c:crossBetween val="midCat"/>
        <c:majorUnit val="2"/>
        <c:minorUnit val="2"/>
      </c:valAx>
      <c:valAx>
        <c:axId val="63443048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44699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i="1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i="1" lang="gl-ES" sz="1400" spc="-1" strike="noStrike">
                <a:solidFill>
                  <a:srgbClr val="595959"/>
                </a:solidFill>
                <a:latin typeface="Calibri"/>
              </a:rPr>
              <a:t>B.cereus DDAC - EUG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9737322145203"/>
          <c:y val="0.0915833333333333"/>
          <c:w val="0.73684786574243"/>
          <c:h val="0.75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"Control"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'B.cereus DDAC-EUG'!$Q$5:$Q$11</c:f>
                <c:numCache>
                  <c:formatCode>General</c:formatCode>
                  <c:ptCount val="7"/>
                  <c:pt idx="0">
                    <c:v>94686.4144618206</c:v>
                  </c:pt>
                  <c:pt idx="1">
                    <c:v>2943920.28877595</c:v>
                  </c:pt>
                  <c:pt idx="2">
                    <c:v>35207445.1615558</c:v>
                  </c:pt>
                  <c:pt idx="3">
                    <c:v>93217745.9234995</c:v>
                  </c:pt>
                  <c:pt idx="4">
                    <c:v>673903043.232162</c:v>
                  </c:pt>
                  <c:pt idx="5">
                    <c:v>476746854.068027</c:v>
                  </c:pt>
                  <c:pt idx="6">
                    <c:v>488632467.170637</c:v>
                  </c:pt>
                </c:numCache>
              </c:numRef>
            </c:plus>
            <c:minus>
              <c:numRef>
                <c:f>'B.cereus DDAC-EUG'!$Q$5:$Q$11</c:f>
                <c:numCache>
                  <c:formatCode>General</c:formatCode>
                  <c:ptCount val="7"/>
                  <c:pt idx="0">
                    <c:v>94686.4144618206</c:v>
                  </c:pt>
                  <c:pt idx="1">
                    <c:v>2943920.28877595</c:v>
                  </c:pt>
                  <c:pt idx="2">
                    <c:v>35207445.1615558</c:v>
                  </c:pt>
                  <c:pt idx="3">
                    <c:v>93217745.9234995</c:v>
                  </c:pt>
                  <c:pt idx="4">
                    <c:v>673903043.232162</c:v>
                  </c:pt>
                  <c:pt idx="5">
                    <c:v>476746854.068027</c:v>
                  </c:pt>
                  <c:pt idx="6">
                    <c:v>488632467.170637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'B.cereus DDAC-EUG'!$C$5:$C$11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DDAC-EUG'!$P$5:$P$11</c:f>
              <c:numCache>
                <c:formatCode>General</c:formatCode>
                <c:ptCount val="7"/>
                <c:pt idx="0">
                  <c:v>1941666.66666667</c:v>
                </c:pt>
                <c:pt idx="1">
                  <c:v>54000000</c:v>
                </c:pt>
                <c:pt idx="2">
                  <c:v>566666666.666667</c:v>
                </c:pt>
                <c:pt idx="3">
                  <c:v>2181666666.66667</c:v>
                </c:pt>
                <c:pt idx="4">
                  <c:v>5983333333.33333</c:v>
                </c:pt>
                <c:pt idx="5">
                  <c:v>6983333333.33333</c:v>
                </c:pt>
                <c:pt idx="6">
                  <c:v>4666666666.66667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'B.cereus DDAC-EUG'!$A$14</c:f>
              <c:strCache>
                <c:ptCount val="1"/>
                <c:pt idx="0">
                  <c:v>DDAC 0.5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'B.cereus DDAC-EUG'!$M$18:$M$24</c:f>
                <c:numCache>
                  <c:formatCode>General</c:formatCode>
                  <c:ptCount val="7"/>
                  <c:pt idx="0">
                    <c:v>50990.1951359278</c:v>
                  </c:pt>
                  <c:pt idx="1">
                    <c:v>3681787.00572909</c:v>
                  </c:pt>
                  <c:pt idx="2">
                    <c:v>6182412.33033047</c:v>
                  </c:pt>
                  <c:pt idx="3">
                    <c:v>14007934.2596338</c:v>
                  </c:pt>
                  <c:pt idx="4">
                    <c:v>50990195.1359278</c:v>
                  </c:pt>
                  <c:pt idx="5">
                    <c:v>46427960.9239471</c:v>
                  </c:pt>
                  <c:pt idx="6">
                    <c:v>75865377.8449403</c:v>
                  </c:pt>
                </c:numCache>
              </c:numRef>
            </c:plus>
            <c:minus>
              <c:numRef>
                <c:f>'B.cereus DDAC-EUG'!$M$18:$M$24</c:f>
                <c:numCache>
                  <c:formatCode>General</c:formatCode>
                  <c:ptCount val="7"/>
                  <c:pt idx="0">
                    <c:v>50990.1951359278</c:v>
                  </c:pt>
                  <c:pt idx="1">
                    <c:v>3681787.00572909</c:v>
                  </c:pt>
                  <c:pt idx="2">
                    <c:v>6182412.33033047</c:v>
                  </c:pt>
                  <c:pt idx="3">
                    <c:v>14007934.2596338</c:v>
                  </c:pt>
                  <c:pt idx="4">
                    <c:v>50990195.1359278</c:v>
                  </c:pt>
                  <c:pt idx="5">
                    <c:v>46427960.9239471</c:v>
                  </c:pt>
                  <c:pt idx="6">
                    <c:v>75865377.8449403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DDAC-EUG'!$P$18:$P$24</c:f>
              <c:numCache>
                <c:formatCode>General</c:formatCode>
                <c:ptCount val="7"/>
                <c:pt idx="0">
                  <c:v>1400000</c:v>
                </c:pt>
                <c:pt idx="1">
                  <c:v>31333333.3333333</c:v>
                </c:pt>
                <c:pt idx="2">
                  <c:v>109833333.333333</c:v>
                </c:pt>
                <c:pt idx="3">
                  <c:v>230500000</c:v>
                </c:pt>
                <c:pt idx="4">
                  <c:v>375000000</c:v>
                </c:pt>
                <c:pt idx="5">
                  <c:v>438333333.333333</c:v>
                </c:pt>
                <c:pt idx="6">
                  <c:v>560000000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'B.cereus DDAC-EUG'!$A$27</c:f>
              <c:strCache>
                <c:ptCount val="1"/>
                <c:pt idx="0">
                  <c:v>EUG 800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'B.cereus DDAC-EUG'!$Q$31:$Q$37</c:f>
                <c:numCache>
                  <c:formatCode>General</c:formatCode>
                  <c:ptCount val="7"/>
                  <c:pt idx="0">
                    <c:v>55677.1292786322</c:v>
                  </c:pt>
                  <c:pt idx="1">
                    <c:v>986895.022329686</c:v>
                  </c:pt>
                  <c:pt idx="2">
                    <c:v>24404137.0311548</c:v>
                  </c:pt>
                  <c:pt idx="3">
                    <c:v>7983339.77190042</c:v>
                  </c:pt>
                  <c:pt idx="4">
                    <c:v>13750802.7871111</c:v>
                  </c:pt>
                  <c:pt idx="5">
                    <c:v>5545245.29801336</c:v>
                  </c:pt>
                  <c:pt idx="6">
                    <c:v>6977051.09099353</c:v>
                  </c:pt>
                </c:numCache>
              </c:numRef>
            </c:plus>
            <c:minus>
              <c:numRef>
                <c:f>'B.cereus DDAC-EUG'!$Q$31:$Q$37</c:f>
                <c:numCache>
                  <c:formatCode>General</c:formatCode>
                  <c:ptCount val="7"/>
                  <c:pt idx="0">
                    <c:v>55677.1292786322</c:v>
                  </c:pt>
                  <c:pt idx="1">
                    <c:v>986895.022329686</c:v>
                  </c:pt>
                  <c:pt idx="2">
                    <c:v>24404137.0311548</c:v>
                  </c:pt>
                  <c:pt idx="3">
                    <c:v>7983339.77190042</c:v>
                  </c:pt>
                  <c:pt idx="4">
                    <c:v>13750802.7871111</c:v>
                  </c:pt>
                  <c:pt idx="5">
                    <c:v>5545245.29801336</c:v>
                  </c:pt>
                  <c:pt idx="6">
                    <c:v>6977051.09099353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'B.cereus DDAC-EUG'!$Q$18:$Q$24</c:f>
                <c:numCache>
                  <c:formatCode>General</c:formatCode>
                  <c:ptCount val="7"/>
                  <c:pt idx="0">
                    <c:v>81619.9583695731</c:v>
                  </c:pt>
                  <c:pt idx="1">
                    <c:v>2868295.83669271</c:v>
                  </c:pt>
                  <c:pt idx="2">
                    <c:v>6719796.34134477</c:v>
                  </c:pt>
                  <c:pt idx="3">
                    <c:v>24000698.8417928</c:v>
                  </c:pt>
                  <c:pt idx="4">
                    <c:v>50990195.1359278</c:v>
                  </c:pt>
                  <c:pt idx="5">
                    <c:v>44163655.6119344</c:v>
                  </c:pt>
                  <c:pt idx="6">
                    <c:v>75865377.8449403</c:v>
                  </c:pt>
                </c:numCache>
              </c:numRef>
            </c:plus>
            <c:minus>
              <c:numRef>
                <c:f>'B.cereus DDAC-EUG'!$Q$18:$Q$24</c:f>
                <c:numCache>
                  <c:formatCode>General</c:formatCode>
                  <c:ptCount val="7"/>
                  <c:pt idx="0">
                    <c:v>81619.9583695731</c:v>
                  </c:pt>
                  <c:pt idx="1">
                    <c:v>2868295.83669271</c:v>
                  </c:pt>
                  <c:pt idx="2">
                    <c:v>6719796.34134477</c:v>
                  </c:pt>
                  <c:pt idx="3">
                    <c:v>24000698.8417928</c:v>
                  </c:pt>
                  <c:pt idx="4">
                    <c:v>50990195.1359278</c:v>
                  </c:pt>
                  <c:pt idx="5">
                    <c:v>44163655.6119344</c:v>
                  </c:pt>
                  <c:pt idx="6">
                    <c:v>75865377.8449403</c:v>
                  </c:pt>
                </c:numCache>
              </c:numRef>
            </c:minus>
            <c:spPr>
              <a:ln w="9360">
                <a:noFill/>
              </a:ln>
            </c:spPr>
          </c:errBars>
          <c:xVal>
            <c:numRef>
              <c:f>'B.cereus DDAC-EUG'!$C$31:$C$37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DDAC-EUG'!$P$31:$P$37</c:f>
              <c:numCache>
                <c:formatCode>General</c:formatCode>
                <c:ptCount val="7"/>
                <c:pt idx="0">
                  <c:v>1303333.33333333</c:v>
                </c:pt>
                <c:pt idx="1">
                  <c:v>9216666.66666667</c:v>
                </c:pt>
                <c:pt idx="2">
                  <c:v>60166666.6666667</c:v>
                </c:pt>
                <c:pt idx="3">
                  <c:v>138500000</c:v>
                </c:pt>
                <c:pt idx="4">
                  <c:v>148000000</c:v>
                </c:pt>
                <c:pt idx="5">
                  <c:v>87833333.3333333</c:v>
                </c:pt>
                <c:pt idx="6">
                  <c:v>131333333.333333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"DDAC 0.5 mg/L + EUG 800 mg/L"</c:f>
              <c:strCache>
                <c:ptCount val="1"/>
                <c:pt idx="0">
                  <c:v>DDAC 0.5 mg/L + EUG 800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x"/>
            <c:errBarType val="both"/>
            <c:errValType val="fixedVal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'B.cereus DDAC-EUG'!$C$44:$C$50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DDAC-EUG'!$P$44:$P$50</c:f>
              <c:numCache>
                <c:formatCode>General</c:formatCode>
                <c:ptCount val="7"/>
                <c:pt idx="0">
                  <c:v>1236666.66666667</c:v>
                </c:pt>
                <c:pt idx="1">
                  <c:v>4916.66666666667</c:v>
                </c:pt>
                <c:pt idx="2">
                  <c:v>2633.33333333333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"Detection limit"</c:f>
              <c:strCache>
                <c:ptCount val="1"/>
                <c:pt idx="0">
                  <c:v>Detection limit</c:v>
                </c:pt>
              </c:strCache>
            </c:strRef>
          </c:tx>
          <c:spPr>
            <a:solidFill>
              <a:srgbClr val="afabab"/>
            </a:solidFill>
            <a:ln cap="rnd" w="19080">
              <a:solidFill>
                <a:srgbClr val="afabab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DDAC-EUG'!$C$44:$C$50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DDAC-EUG'!$U$57:$U$63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IE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DDAC-EUG'!$F$55:$F$66</c:f>
              <c:numCache>
                <c:formatCode>General</c:formatCode>
                <c:ptCount val="12"/>
              </c:numCache>
            </c:numRef>
          </c:xVal>
          <c:yVal>
            <c:numRef>
              <c:f>'B.cereus DDAC-EUG'!$G$55:$G$66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6"/>
          <c:order val="6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0000"/>
            </a:solidFill>
            <a:ln w="9360">
              <a:solidFill>
                <a:srgbClr val="00000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Lbls>
            <c:numFmt formatCode="0.00E+00" sourceLinked="1"/>
            <c:dLbl>
              <c:idx val="0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10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9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7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4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3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0.00E+00" sourceLinked="1"/>
              <c:txPr>
                <a:bodyPr/>
                <a:lstStyle/>
                <a:p>
                  <a:pPr>
                    <a:defRPr b="0" lang="en-I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lang="en-IE" sz="10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DDAC-EUG'!$Q$57:$Q$67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'B.cereus DDAC-EUG'!$R$57:$R$67</c:f>
              <c:numCache>
                <c:formatCode>General</c:formatCode>
                <c:ptCount val="11"/>
                <c:pt idx="0">
                  <c:v>10000000000</c:v>
                </c:pt>
                <c:pt idx="1">
                  <c:v>1000000000</c:v>
                </c:pt>
                <c:pt idx="2">
                  <c:v>100000000</c:v>
                </c:pt>
                <c:pt idx="3">
                  <c:v>10000000</c:v>
                </c:pt>
                <c:pt idx="4">
                  <c:v>1000000</c:v>
                </c:pt>
                <c:pt idx="5">
                  <c:v>100000</c:v>
                </c:pt>
                <c:pt idx="6">
                  <c:v>10000</c:v>
                </c:pt>
                <c:pt idx="7">
                  <c:v>1000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</c:ser>
        <c:axId val="65240182"/>
        <c:axId val="89201027"/>
      </c:scatterChart>
      <c:valAx>
        <c:axId val="65240182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gl-ES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gl-ES" sz="1050" spc="-1" strike="noStrike">
                    <a:solidFill>
                      <a:srgbClr val="595959"/>
                    </a:solidFill>
                    <a:latin typeface="Times New Roman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lang="en-IE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9201027"/>
        <c:crosses val="autoZero"/>
        <c:crossBetween val="midCat"/>
        <c:majorUnit val="2"/>
        <c:minorUnit val="2"/>
      </c:valAx>
      <c:valAx>
        <c:axId val="89201027"/>
        <c:scaling>
          <c:logBase val="10"/>
          <c:orientation val="minMax"/>
        </c:scaling>
        <c:delete val="1"/>
        <c:axPos val="l"/>
        <c:title>
          <c:tx>
            <c:rich>
              <a:bodyPr rot="-5400000"/>
              <a:lstStyle/>
              <a:p>
                <a:pPr>
                  <a:defRPr b="1" lang="gl-ES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gl-ES" sz="1050" spc="-1" strike="noStrike">
                    <a:solidFill>
                      <a:srgbClr val="595959"/>
                    </a:solidFill>
                    <a:latin typeface="Times New Roman"/>
                  </a:rPr>
                  <a:t>Log10 (CFU/mL)</a:t>
                </a:r>
              </a:p>
            </c:rich>
          </c:tx>
          <c:layout>
            <c:manualLayout>
              <c:xMode val="edge"/>
              <c:yMode val="edge"/>
              <c:x val="0.0170740605618387"/>
              <c:y val="0.358916666666667"/>
            </c:manualLayout>
          </c:layout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IE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240182"/>
        <c:crossBetween val="midCat"/>
      </c:valAx>
      <c:spPr>
        <a:noFill/>
        <a:ln w="25560">
          <a:noFill/>
        </a:ln>
      </c:spPr>
    </c:plotArea>
    <c:legend>
      <c:legendPos val="r"/>
      <c:layout>
        <c:manualLayout>
          <c:xMode val="edge"/>
          <c:yMode val="edge"/>
          <c:x val="0.849653411163809"/>
          <c:y val="0.24525"/>
          <c:w val="0.149184574409865"/>
          <c:h val="0.55421285107092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IE" sz="105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Control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DDAC-EUG'!$L$5:$L$11</c:f>
              <c:numCache>
                <c:formatCode>General</c:formatCode>
                <c:ptCount val="7"/>
                <c:pt idx="0">
                  <c:v>2066666.66666667</c:v>
                </c:pt>
                <c:pt idx="1">
                  <c:v>56000000</c:v>
                </c:pt>
                <c:pt idx="2">
                  <c:v>360000000</c:v>
                </c:pt>
                <c:pt idx="3">
                  <c:v>2343333333.33333</c:v>
                </c:pt>
                <c:pt idx="4">
                  <c:v>7700000000</c:v>
                </c:pt>
                <c:pt idx="5">
                  <c:v>5666666666.66667</c:v>
                </c:pt>
                <c:pt idx="6">
                  <c:v>3833333333.33333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DDAC-EUG'!$N$5:$N$11</c:f>
              <c:numCache>
                <c:formatCode>General</c:formatCode>
                <c:ptCount val="7"/>
                <c:pt idx="0">
                  <c:v>1816666.66666667</c:v>
                </c:pt>
                <c:pt idx="1">
                  <c:v>52000000</c:v>
                </c:pt>
                <c:pt idx="2">
                  <c:v>773333333.333333</c:v>
                </c:pt>
                <c:pt idx="3">
                  <c:v>2020000000</c:v>
                </c:pt>
                <c:pt idx="4">
                  <c:v>4266666666.66667</c:v>
                </c:pt>
                <c:pt idx="5">
                  <c:v>8300000000</c:v>
                </c:pt>
                <c:pt idx="6">
                  <c:v>5500000000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 A B"</c:f>
              <c:strCache>
                <c:ptCount val="1"/>
                <c:pt idx="0">
                  <c:v>AVG 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DDAC-EUG'!$P$5:$P$11</c:f>
              <c:numCache>
                <c:formatCode>General</c:formatCode>
                <c:ptCount val="7"/>
                <c:pt idx="0">
                  <c:v>1941666.66666667</c:v>
                </c:pt>
                <c:pt idx="1">
                  <c:v>54000000</c:v>
                </c:pt>
                <c:pt idx="2">
                  <c:v>566666666.666667</c:v>
                </c:pt>
                <c:pt idx="3">
                  <c:v>2181666666.66667</c:v>
                </c:pt>
                <c:pt idx="4">
                  <c:v>5983333333.33333</c:v>
                </c:pt>
                <c:pt idx="5">
                  <c:v>6983333333.33333</c:v>
                </c:pt>
                <c:pt idx="6">
                  <c:v>4666666666.66667</c:v>
                </c:pt>
              </c:numCache>
            </c:numRef>
          </c:yVal>
          <c:smooth val="1"/>
        </c:ser>
        <c:axId val="29957368"/>
        <c:axId val="40330658"/>
      </c:scatterChart>
      <c:valAx>
        <c:axId val="29957368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330658"/>
        <c:crosses val="autoZero"/>
        <c:crossBetween val="midCat"/>
        <c:majorUnit val="2"/>
        <c:minorUnit val="2"/>
      </c:valAx>
      <c:valAx>
        <c:axId val="40330658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95736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DDAC 0.5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DDAC-EUG'!$L$18:$L$24</c:f>
              <c:numCache>
                <c:formatCode>General</c:formatCode>
                <c:ptCount val="7"/>
                <c:pt idx="0">
                  <c:v>1430000</c:v>
                </c:pt>
                <c:pt idx="1">
                  <c:v>37333333.3333333</c:v>
                </c:pt>
                <c:pt idx="2">
                  <c:v>77666666.6666667</c:v>
                </c:pt>
                <c:pt idx="3">
                  <c:v>137666666.666667</c:v>
                </c:pt>
                <c:pt idx="4">
                  <c:v>270000000</c:v>
                </c:pt>
                <c:pt idx="5">
                  <c:v>343333333.333333</c:v>
                </c:pt>
                <c:pt idx="6">
                  <c:v>393333333.333333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DDAC-EUG'!$N$18:$N$24</c:f>
              <c:numCache>
                <c:formatCode>General</c:formatCode>
                <c:ptCount val="7"/>
                <c:pt idx="0">
                  <c:v>1370000</c:v>
                </c:pt>
                <c:pt idx="1">
                  <c:v>25333333.3333333</c:v>
                </c:pt>
                <c:pt idx="2">
                  <c:v>142000000</c:v>
                </c:pt>
                <c:pt idx="3">
                  <c:v>323333333.333333</c:v>
                </c:pt>
                <c:pt idx="4">
                  <c:v>480000000</c:v>
                </c:pt>
                <c:pt idx="5">
                  <c:v>533333333.333333</c:v>
                </c:pt>
                <c:pt idx="6">
                  <c:v>726666666.666667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DDAC-EUG'!$P$18:$P$24</c:f>
              <c:numCache>
                <c:formatCode>General</c:formatCode>
                <c:ptCount val="7"/>
                <c:pt idx="0">
                  <c:v>1400000</c:v>
                </c:pt>
                <c:pt idx="1">
                  <c:v>31333333.3333333</c:v>
                </c:pt>
                <c:pt idx="2">
                  <c:v>109833333.333333</c:v>
                </c:pt>
                <c:pt idx="3">
                  <c:v>230500000</c:v>
                </c:pt>
                <c:pt idx="4">
                  <c:v>375000000</c:v>
                </c:pt>
                <c:pt idx="5">
                  <c:v>438333333.333333</c:v>
                </c:pt>
                <c:pt idx="6">
                  <c:v>560000000</c:v>
                </c:pt>
              </c:numCache>
            </c:numRef>
          </c:yVal>
          <c:smooth val="1"/>
        </c:ser>
        <c:axId val="35177500"/>
        <c:axId val="56289832"/>
      </c:scatterChart>
      <c:valAx>
        <c:axId val="35177500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289832"/>
        <c:crosses val="autoZero"/>
        <c:crossBetween val="midCat"/>
        <c:majorUnit val="2"/>
        <c:minorUnit val="2"/>
      </c:valAx>
      <c:valAx>
        <c:axId val="56289832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17750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EUG 800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DDAC-EUG'!$L$31:$L$37</c:f>
              <c:numCache>
                <c:formatCode>General</c:formatCode>
                <c:ptCount val="7"/>
                <c:pt idx="0">
                  <c:v>1306666.66666667</c:v>
                </c:pt>
                <c:pt idx="1">
                  <c:v>8866666.66666667</c:v>
                </c:pt>
                <c:pt idx="2">
                  <c:v>66333333.3333333</c:v>
                </c:pt>
                <c:pt idx="3">
                  <c:v>187666666.666667</c:v>
                </c:pt>
                <c:pt idx="4">
                  <c:v>93333333.3333333</c:v>
                </c:pt>
                <c:pt idx="5">
                  <c:v>95333333.3333333</c:v>
                </c:pt>
                <c:pt idx="6">
                  <c:v>184333333.333333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DDAC-EUG'!$N$31:$N$37</c:f>
              <c:numCache>
                <c:formatCode>General</c:formatCode>
                <c:ptCount val="7"/>
                <c:pt idx="0">
                  <c:v>1300000</c:v>
                </c:pt>
                <c:pt idx="1">
                  <c:v>9566666.66666667</c:v>
                </c:pt>
                <c:pt idx="2">
                  <c:v>54000000</c:v>
                </c:pt>
                <c:pt idx="3">
                  <c:v>89333333.3333333</c:v>
                </c:pt>
                <c:pt idx="4">
                  <c:v>202666666.666667</c:v>
                </c:pt>
                <c:pt idx="5">
                  <c:v>80333333.3333333</c:v>
                </c:pt>
                <c:pt idx="6">
                  <c:v>78333333.3333333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 "</c:f>
              <c:strCache>
                <c:ptCount val="1"/>
                <c:pt idx="0">
                  <c:v>AVG A B 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DDAC-EUG'!$P$31:$P$37</c:f>
              <c:numCache>
                <c:formatCode>General</c:formatCode>
                <c:ptCount val="7"/>
                <c:pt idx="0">
                  <c:v>1303333.33333333</c:v>
                </c:pt>
                <c:pt idx="1">
                  <c:v>9216666.66666667</c:v>
                </c:pt>
                <c:pt idx="2">
                  <c:v>60166666.6666667</c:v>
                </c:pt>
                <c:pt idx="3">
                  <c:v>138500000</c:v>
                </c:pt>
                <c:pt idx="4">
                  <c:v>148000000</c:v>
                </c:pt>
                <c:pt idx="5">
                  <c:v>87833333.3333333</c:v>
                </c:pt>
                <c:pt idx="6">
                  <c:v>131333333.333333</c:v>
                </c:pt>
              </c:numCache>
            </c:numRef>
          </c:yVal>
          <c:smooth val="1"/>
        </c:ser>
        <c:axId val="43718863"/>
        <c:axId val="10033239"/>
      </c:scatterChart>
      <c:valAx>
        <c:axId val="43718863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033239"/>
        <c:crosses val="autoZero"/>
        <c:crossBetween val="midCat"/>
        <c:majorUnit val="2"/>
        <c:minorUnit val="2"/>
      </c:valAx>
      <c:valAx>
        <c:axId val="10033239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71886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Control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BZK-EUG'!$L$5:$L$11</c:f>
              <c:numCache>
                <c:formatCode>General</c:formatCode>
                <c:ptCount val="7"/>
                <c:pt idx="0">
                  <c:v>1126666.66666667</c:v>
                </c:pt>
                <c:pt idx="1">
                  <c:v>109333333.333333</c:v>
                </c:pt>
                <c:pt idx="2">
                  <c:v>873333333.333333</c:v>
                </c:pt>
                <c:pt idx="3">
                  <c:v>3100000000</c:v>
                </c:pt>
                <c:pt idx="4">
                  <c:v>7700000000</c:v>
                </c:pt>
                <c:pt idx="5">
                  <c:v>9300000000</c:v>
                </c:pt>
                <c:pt idx="6">
                  <c:v>2193333333.33333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BZK-EUG'!$N$5:$N$11</c:f>
              <c:numCache>
                <c:formatCode>General</c:formatCode>
                <c:ptCount val="7"/>
                <c:pt idx="0">
                  <c:v>1300000</c:v>
                </c:pt>
                <c:pt idx="1">
                  <c:v>71666666.6666667</c:v>
                </c:pt>
                <c:pt idx="2">
                  <c:v>1003333333.33333</c:v>
                </c:pt>
                <c:pt idx="3">
                  <c:v>4933333333.33333</c:v>
                </c:pt>
                <c:pt idx="4">
                  <c:v>4333333333.33333</c:v>
                </c:pt>
                <c:pt idx="5">
                  <c:v>2933333333.33333</c:v>
                </c:pt>
                <c:pt idx="6">
                  <c:v>2610000000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 A B"</c:f>
              <c:strCache>
                <c:ptCount val="1"/>
                <c:pt idx="0">
                  <c:v>AVG 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BZK-EUG'!$P$5:$P$11</c:f>
              <c:numCache>
                <c:formatCode>General</c:formatCode>
                <c:ptCount val="7"/>
                <c:pt idx="0">
                  <c:v>1213333.33333333</c:v>
                </c:pt>
                <c:pt idx="1">
                  <c:v>90500000</c:v>
                </c:pt>
                <c:pt idx="2">
                  <c:v>938333333.333333</c:v>
                </c:pt>
                <c:pt idx="3">
                  <c:v>4016666666.66667</c:v>
                </c:pt>
                <c:pt idx="4">
                  <c:v>6016666666.66667</c:v>
                </c:pt>
                <c:pt idx="5">
                  <c:v>6116666666.66667</c:v>
                </c:pt>
                <c:pt idx="6">
                  <c:v>2401666666.66667</c:v>
                </c:pt>
              </c:numCache>
            </c:numRef>
          </c:yVal>
          <c:smooth val="1"/>
        </c:ser>
        <c:axId val="86099357"/>
        <c:axId val="72365214"/>
      </c:scatterChart>
      <c:valAx>
        <c:axId val="86099357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365214"/>
        <c:crosses val="autoZero"/>
        <c:crossBetween val="midCat"/>
        <c:majorUnit val="2"/>
        <c:minorUnit val="2"/>
      </c:valAx>
      <c:valAx>
        <c:axId val="72365214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09935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DDAC 0.5 mg/L + EUG 800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DDAC-EUG'!$L$44:$L$50</c:f>
              <c:numCache>
                <c:formatCode>General</c:formatCode>
                <c:ptCount val="7"/>
                <c:pt idx="0">
                  <c:v>1360000</c:v>
                </c:pt>
                <c:pt idx="1">
                  <c:v>6166.66666666667</c:v>
                </c:pt>
                <c:pt idx="2">
                  <c:v>2666.66666666667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DDAC-EUG'!$N$44:$N$50</c:f>
              <c:numCache>
                <c:formatCode>General</c:formatCode>
                <c:ptCount val="7"/>
                <c:pt idx="0">
                  <c:v>1113333.33333333</c:v>
                </c:pt>
                <c:pt idx="1">
                  <c:v>3666.66666666667</c:v>
                </c:pt>
                <c:pt idx="2">
                  <c:v>2600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DDAC-EUG'!$P$44:$P$50</c:f>
              <c:numCache>
                <c:formatCode>General</c:formatCode>
                <c:ptCount val="7"/>
                <c:pt idx="0">
                  <c:v>1236666.66666667</c:v>
                </c:pt>
                <c:pt idx="1">
                  <c:v>4916.66666666667</c:v>
                </c:pt>
                <c:pt idx="2">
                  <c:v>2633.33333333333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axId val="7045383"/>
        <c:axId val="43810113"/>
      </c:scatterChart>
      <c:valAx>
        <c:axId val="7045383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810113"/>
        <c:crosses val="autoZero"/>
        <c:crossBetween val="midCat"/>
        <c:majorUnit val="2"/>
        <c:minorUnit val="2"/>
      </c:valAx>
      <c:valAx>
        <c:axId val="43810113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4538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i="1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i="1" lang="gl-ES" sz="1400" spc="-1" strike="noStrike">
                <a:solidFill>
                  <a:srgbClr val="595959"/>
                </a:solidFill>
                <a:latin typeface="Calibri"/>
              </a:rPr>
              <a:t>E.coli BZK - CAR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9737322145203"/>
          <c:y val="0.0915833333333333"/>
          <c:w val="0.73684786574243"/>
          <c:h val="0.75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"Control"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'E.coli BZK-CAR'!$Q$5:$Q$11</c:f>
                <c:numCache>
                  <c:formatCode>General</c:formatCode>
                  <c:ptCount val="7"/>
                  <c:pt idx="0">
                    <c:v>67466.0975002524</c:v>
                  </c:pt>
                  <c:pt idx="1">
                    <c:v>12684198.393627</c:v>
                  </c:pt>
                  <c:pt idx="2">
                    <c:v>70279365.1857473</c:v>
                  </c:pt>
                  <c:pt idx="3">
                    <c:v>169967317.11976</c:v>
                  </c:pt>
                  <c:pt idx="4">
                    <c:v>200138607.169929</c:v>
                  </c:pt>
                  <c:pt idx="5">
                    <c:v>319416655.175097</c:v>
                  </c:pt>
                  <c:pt idx="6">
                    <c:v>199387952.383176</c:v>
                  </c:pt>
                </c:numCache>
              </c:numRef>
            </c:plus>
            <c:minus>
              <c:numRef>
                <c:f>'E.coli BZK-CAR'!$Q$5:$Q$11</c:f>
                <c:numCache>
                  <c:formatCode>General</c:formatCode>
                  <c:ptCount val="7"/>
                  <c:pt idx="0">
                    <c:v>67466.0975002524</c:v>
                  </c:pt>
                  <c:pt idx="1">
                    <c:v>12684198.393627</c:v>
                  </c:pt>
                  <c:pt idx="2">
                    <c:v>70279365.1857473</c:v>
                  </c:pt>
                  <c:pt idx="3">
                    <c:v>169967317.11976</c:v>
                  </c:pt>
                  <c:pt idx="4">
                    <c:v>200138607.169929</c:v>
                  </c:pt>
                  <c:pt idx="5">
                    <c:v>319416655.175097</c:v>
                  </c:pt>
                  <c:pt idx="6">
                    <c:v>199387952.383176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'E.coli BZK-CAR'!$C$5:$C$11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BZK-CAR'!$P$5:$P$11</c:f>
              <c:numCache>
                <c:formatCode>General</c:formatCode>
                <c:ptCount val="7"/>
                <c:pt idx="0">
                  <c:v>1096666.66666667</c:v>
                </c:pt>
                <c:pt idx="1">
                  <c:v>87500000</c:v>
                </c:pt>
                <c:pt idx="2">
                  <c:v>748333333.333333</c:v>
                </c:pt>
                <c:pt idx="3">
                  <c:v>1130000000</c:v>
                </c:pt>
                <c:pt idx="4">
                  <c:v>2513333333.33333</c:v>
                </c:pt>
                <c:pt idx="5">
                  <c:v>2221666666.66667</c:v>
                </c:pt>
                <c:pt idx="6">
                  <c:v>1975000000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'E.coli BZK-CAR'!$A$14</c:f>
              <c:strCache>
                <c:ptCount val="1"/>
                <c:pt idx="0">
                  <c:v>BZK 4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'E.coli BZK-CAR'!$M$18:$M$24</c:f>
                <c:numCache>
                  <c:formatCode>General</c:formatCode>
                  <c:ptCount val="7"/>
                  <c:pt idx="0">
                    <c:v>75865.3778449403</c:v>
                  </c:pt>
                  <c:pt idx="1">
                    <c:v>57348.8351136175</c:v>
                  </c:pt>
                  <c:pt idx="2">
                    <c:v>71180.5216802087</c:v>
                  </c:pt>
                  <c:pt idx="3">
                    <c:v>7133644.8530109</c:v>
                  </c:pt>
                  <c:pt idx="4">
                    <c:v>9977753.03139718</c:v>
                  </c:pt>
                  <c:pt idx="5">
                    <c:v>69442222.1866655</c:v>
                  </c:pt>
                  <c:pt idx="6">
                    <c:v>32659863.237109</c:v>
                  </c:pt>
                </c:numCache>
              </c:numRef>
            </c:plus>
            <c:minus>
              <c:numRef>
                <c:f>'E.coli BZK-CAR'!$M$18:$M$24</c:f>
                <c:numCache>
                  <c:formatCode>General</c:formatCode>
                  <c:ptCount val="7"/>
                  <c:pt idx="0">
                    <c:v>75865.3778449403</c:v>
                  </c:pt>
                  <c:pt idx="1">
                    <c:v>57348.8351136175</c:v>
                  </c:pt>
                  <c:pt idx="2">
                    <c:v>71180.5216802087</c:v>
                  </c:pt>
                  <c:pt idx="3">
                    <c:v>7133644.8530109</c:v>
                  </c:pt>
                  <c:pt idx="4">
                    <c:v>9977753.03139718</c:v>
                  </c:pt>
                  <c:pt idx="5">
                    <c:v>69442222.1866655</c:v>
                  </c:pt>
                  <c:pt idx="6">
                    <c:v>32659863.237109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'E.coli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BZK-CAR'!$P$18:$P$24</c:f>
              <c:numCache>
                <c:formatCode>General</c:formatCode>
                <c:ptCount val="7"/>
                <c:pt idx="0">
                  <c:v>921666.666666667</c:v>
                </c:pt>
                <c:pt idx="1">
                  <c:v>1480000</c:v>
                </c:pt>
                <c:pt idx="2">
                  <c:v>965000</c:v>
                </c:pt>
                <c:pt idx="3">
                  <c:v>113833333.333333</c:v>
                </c:pt>
                <c:pt idx="4">
                  <c:v>262666666.666667</c:v>
                </c:pt>
                <c:pt idx="5">
                  <c:v>366666666.666667</c:v>
                </c:pt>
                <c:pt idx="6">
                  <c:v>1105000000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'E.coli BZK-CAR'!$A$27</c:f>
              <c:strCache>
                <c:ptCount val="1"/>
                <c:pt idx="0">
                  <c:v>CAR 200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'E.coli BZK-CAR'!$Q$31:$Q$37</c:f>
                <c:numCache>
                  <c:formatCode>General</c:formatCode>
                  <c:ptCount val="7"/>
                  <c:pt idx="0">
                    <c:v>132618.798402748</c:v>
                  </c:pt>
                  <c:pt idx="1">
                    <c:v>148380.325166143</c:v>
                  </c:pt>
                  <c:pt idx="2">
                    <c:v>230927.440758451</c:v>
                  </c:pt>
                  <c:pt idx="3">
                    <c:v>4141329.12119956</c:v>
                  </c:pt>
                  <c:pt idx="4">
                    <c:v>11689382.6433103</c:v>
                  </c:pt>
                  <c:pt idx="5">
                    <c:v>12697322.2381459</c:v>
                  </c:pt>
                  <c:pt idx="6">
                    <c:v>43544668.2336628</c:v>
                  </c:pt>
                </c:numCache>
              </c:numRef>
            </c:plus>
            <c:minus>
              <c:numRef>
                <c:f>'E.coli BZK-CAR'!$Q$31:$Q$37</c:f>
                <c:numCache>
                  <c:formatCode>General</c:formatCode>
                  <c:ptCount val="7"/>
                  <c:pt idx="0">
                    <c:v>132618.798402748</c:v>
                  </c:pt>
                  <c:pt idx="1">
                    <c:v>148380.325166143</c:v>
                  </c:pt>
                  <c:pt idx="2">
                    <c:v>230927.440758451</c:v>
                  </c:pt>
                  <c:pt idx="3">
                    <c:v>4141329.12119956</c:v>
                  </c:pt>
                  <c:pt idx="4">
                    <c:v>11689382.6433103</c:v>
                  </c:pt>
                  <c:pt idx="5">
                    <c:v>12697322.2381459</c:v>
                  </c:pt>
                  <c:pt idx="6">
                    <c:v>43544668.2336628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'E.coli BZK-CAR'!$Q$18:$Q$24</c:f>
                <c:numCache>
                  <c:formatCode>General</c:formatCode>
                  <c:ptCount val="7"/>
                  <c:pt idx="0">
                    <c:v>68025.1390645831</c:v>
                  </c:pt>
                  <c:pt idx="1">
                    <c:v>68325.6750680431</c:v>
                  </c:pt>
                  <c:pt idx="2">
                    <c:v>54298.5477739741</c:v>
                  </c:pt>
                  <c:pt idx="3">
                    <c:v>7587601.78711039</c:v>
                  </c:pt>
                  <c:pt idx="4">
                    <c:v>12016599.3964679</c:v>
                  </c:pt>
                  <c:pt idx="5">
                    <c:v>44995134.4316144</c:v>
                  </c:pt>
                  <c:pt idx="6">
                    <c:v>55274336.4370476</c:v>
                  </c:pt>
                </c:numCache>
              </c:numRef>
            </c:plus>
            <c:minus>
              <c:numRef>
                <c:f>'E.coli BZK-CAR'!$Q$18:$Q$24</c:f>
                <c:numCache>
                  <c:formatCode>General</c:formatCode>
                  <c:ptCount val="7"/>
                  <c:pt idx="0">
                    <c:v>68025.1390645831</c:v>
                  </c:pt>
                  <c:pt idx="1">
                    <c:v>68325.6750680431</c:v>
                  </c:pt>
                  <c:pt idx="2">
                    <c:v>54298.5477739741</c:v>
                  </c:pt>
                  <c:pt idx="3">
                    <c:v>7587601.78711039</c:v>
                  </c:pt>
                  <c:pt idx="4">
                    <c:v>12016599.3964679</c:v>
                  </c:pt>
                  <c:pt idx="5">
                    <c:v>44995134.4316144</c:v>
                  </c:pt>
                  <c:pt idx="6">
                    <c:v>55274336.4370476</c:v>
                  </c:pt>
                </c:numCache>
              </c:numRef>
            </c:minus>
            <c:spPr>
              <a:ln w="9360">
                <a:noFill/>
              </a:ln>
            </c:spPr>
          </c:errBars>
          <c:xVal>
            <c:numRef>
              <c:f>'E.coli BZK-CAR'!$C$31:$C$37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BZK-CAR'!$P$31:$P$37</c:f>
              <c:numCache>
                <c:formatCode>General</c:formatCode>
                <c:ptCount val="7"/>
                <c:pt idx="0">
                  <c:v>1068333.33333333</c:v>
                </c:pt>
                <c:pt idx="1">
                  <c:v>2270000</c:v>
                </c:pt>
                <c:pt idx="2">
                  <c:v>2995000</c:v>
                </c:pt>
                <c:pt idx="3">
                  <c:v>25833333.3333333</c:v>
                </c:pt>
                <c:pt idx="4">
                  <c:v>122166666.666667</c:v>
                </c:pt>
                <c:pt idx="5">
                  <c:v>99500000</c:v>
                </c:pt>
                <c:pt idx="6">
                  <c:v>174666666.666667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"BZK 4 mg/L + CAR 200 mg/L"</c:f>
              <c:strCache>
                <c:ptCount val="1"/>
                <c:pt idx="0">
                  <c:v>BZK 4 mg/L + CAR 200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x"/>
            <c:errBarType val="both"/>
            <c:errValType val="fixedVal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'E.coli BZK-CAR'!$C$44:$C$50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BZK-CAR'!$P$44:$P$50</c:f>
              <c:numCache>
                <c:formatCode>General</c:formatCode>
                <c:ptCount val="7"/>
                <c:pt idx="0">
                  <c:v>833333.333333333</c:v>
                </c:pt>
                <c:pt idx="1">
                  <c:v>8883.33333333333</c:v>
                </c:pt>
                <c:pt idx="2">
                  <c:v>4700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"Detection limit"</c:f>
              <c:strCache>
                <c:ptCount val="1"/>
                <c:pt idx="0">
                  <c:v>Detection limit</c:v>
                </c:pt>
              </c:strCache>
            </c:strRef>
          </c:tx>
          <c:spPr>
            <a:solidFill>
              <a:srgbClr val="afabab"/>
            </a:solidFill>
            <a:ln cap="rnd" w="19080">
              <a:solidFill>
                <a:srgbClr val="afabab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BZK-CAR'!$C$44:$C$50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BZK-CAR'!$U$57:$U$63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IE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BZK-CAR'!$F$55:$F$66</c:f>
              <c:numCache>
                <c:formatCode>General</c:formatCode>
                <c:ptCount val="12"/>
              </c:numCache>
            </c:numRef>
          </c:xVal>
          <c:yVal>
            <c:numRef>
              <c:f>'E.coli BZK-CAR'!$G$55:$G$66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6"/>
          <c:order val="6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0000"/>
            </a:solidFill>
            <a:ln w="9360">
              <a:solidFill>
                <a:srgbClr val="00000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Lbls>
            <c:numFmt formatCode="0.00E+00" sourceLinked="1"/>
            <c:dLbl>
              <c:idx val="0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10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9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7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4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3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0.00E+00" sourceLinked="1"/>
              <c:txPr>
                <a:bodyPr/>
                <a:lstStyle/>
                <a:p>
                  <a:pPr>
                    <a:defRPr b="0" lang="en-I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lang="en-IE" sz="10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BZK-CAR'!$Q$57:$Q$67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'E.coli BZK-CAR'!$R$57:$R$67</c:f>
              <c:numCache>
                <c:formatCode>General</c:formatCode>
                <c:ptCount val="11"/>
                <c:pt idx="0">
                  <c:v>10000000000</c:v>
                </c:pt>
                <c:pt idx="1">
                  <c:v>1000000000</c:v>
                </c:pt>
                <c:pt idx="2">
                  <c:v>100000000</c:v>
                </c:pt>
                <c:pt idx="3">
                  <c:v>10000000</c:v>
                </c:pt>
                <c:pt idx="4">
                  <c:v>1000000</c:v>
                </c:pt>
                <c:pt idx="5">
                  <c:v>100000</c:v>
                </c:pt>
                <c:pt idx="6">
                  <c:v>10000</c:v>
                </c:pt>
                <c:pt idx="7">
                  <c:v>1000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</c:ser>
        <c:axId val="33352624"/>
        <c:axId val="36934875"/>
      </c:scatterChart>
      <c:valAx>
        <c:axId val="33352624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gl-ES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gl-ES" sz="1050" spc="-1" strike="noStrike">
                    <a:solidFill>
                      <a:srgbClr val="595959"/>
                    </a:solidFill>
                    <a:latin typeface="Times New Roman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lang="en-IE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6934875"/>
        <c:crosses val="autoZero"/>
        <c:crossBetween val="midCat"/>
        <c:majorUnit val="2"/>
        <c:minorUnit val="2"/>
      </c:valAx>
      <c:valAx>
        <c:axId val="36934875"/>
        <c:scaling>
          <c:logBase val="10"/>
          <c:orientation val="minMax"/>
        </c:scaling>
        <c:delete val="1"/>
        <c:axPos val="l"/>
        <c:title>
          <c:tx>
            <c:rich>
              <a:bodyPr rot="-5400000"/>
              <a:lstStyle/>
              <a:p>
                <a:pPr>
                  <a:defRPr b="1" lang="gl-ES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gl-ES" sz="1050" spc="-1" strike="noStrike">
                    <a:solidFill>
                      <a:srgbClr val="595959"/>
                    </a:solidFill>
                    <a:latin typeface="Times New Roman"/>
                  </a:rPr>
                  <a:t>Log10 (CFU/mL)</a:t>
                </a:r>
              </a:p>
            </c:rich>
          </c:tx>
          <c:layout>
            <c:manualLayout>
              <c:xMode val="edge"/>
              <c:yMode val="edge"/>
              <c:x val="0.0170740605618387"/>
              <c:y val="0.358916666666667"/>
            </c:manualLayout>
          </c:layout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IE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352624"/>
        <c:crossBetween val="midCat"/>
      </c:valAx>
      <c:spPr>
        <a:noFill/>
        <a:ln w="25560">
          <a:noFill/>
        </a:ln>
      </c:spPr>
    </c:plotArea>
    <c:legend>
      <c:legendPos val="r"/>
      <c:layout>
        <c:manualLayout>
          <c:xMode val="edge"/>
          <c:yMode val="edge"/>
          <c:x val="0.849653411163809"/>
          <c:y val="0.24525"/>
          <c:w val="0.149184574409865"/>
          <c:h val="0.55421285107092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IE" sz="105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Control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BZK-CAR'!$L$5:$L$11</c:f>
              <c:numCache>
                <c:formatCode>General</c:formatCode>
                <c:ptCount val="7"/>
                <c:pt idx="0">
                  <c:v>1106666.66666667</c:v>
                </c:pt>
                <c:pt idx="1">
                  <c:v>60333333.3333333</c:v>
                </c:pt>
                <c:pt idx="2">
                  <c:v>600000000</c:v>
                </c:pt>
                <c:pt idx="3">
                  <c:v>763333333.333333</c:v>
                </c:pt>
                <c:pt idx="4">
                  <c:v>2453333333.33333</c:v>
                </c:pt>
                <c:pt idx="5">
                  <c:v>1916666666.66667</c:v>
                </c:pt>
                <c:pt idx="6">
                  <c:v>1543333333.33333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BZK-CAR'!$N$5:$N$11</c:f>
              <c:numCache>
                <c:formatCode>General</c:formatCode>
                <c:ptCount val="7"/>
                <c:pt idx="0">
                  <c:v>1086666.66666667</c:v>
                </c:pt>
                <c:pt idx="1">
                  <c:v>114666666.666667</c:v>
                </c:pt>
                <c:pt idx="2">
                  <c:v>896666666.666667</c:v>
                </c:pt>
                <c:pt idx="3">
                  <c:v>1496666666.66667</c:v>
                </c:pt>
                <c:pt idx="4">
                  <c:v>2573333333.33333</c:v>
                </c:pt>
                <c:pt idx="5">
                  <c:v>2526666666.66667</c:v>
                </c:pt>
                <c:pt idx="6">
                  <c:v>2406666666.66667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 A B"</c:f>
              <c:strCache>
                <c:ptCount val="1"/>
                <c:pt idx="0">
                  <c:v>AVG 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BZK-CAR'!$P$5:$P$11</c:f>
              <c:numCache>
                <c:formatCode>General</c:formatCode>
                <c:ptCount val="7"/>
                <c:pt idx="0">
                  <c:v>1096666.66666667</c:v>
                </c:pt>
                <c:pt idx="1">
                  <c:v>87500000</c:v>
                </c:pt>
                <c:pt idx="2">
                  <c:v>748333333.333333</c:v>
                </c:pt>
                <c:pt idx="3">
                  <c:v>1130000000</c:v>
                </c:pt>
                <c:pt idx="4">
                  <c:v>2513333333.33333</c:v>
                </c:pt>
                <c:pt idx="5">
                  <c:v>2221666666.66667</c:v>
                </c:pt>
                <c:pt idx="6">
                  <c:v>1975000000</c:v>
                </c:pt>
              </c:numCache>
            </c:numRef>
          </c:yVal>
          <c:smooth val="1"/>
        </c:ser>
        <c:axId val="36667137"/>
        <c:axId val="87842654"/>
      </c:scatterChart>
      <c:valAx>
        <c:axId val="36667137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842654"/>
        <c:crosses val="autoZero"/>
        <c:crossBetween val="midCat"/>
        <c:majorUnit val="2"/>
        <c:minorUnit val="2"/>
      </c:valAx>
      <c:valAx>
        <c:axId val="87842654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66713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BZK 4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BZK-CAR'!$L$18:$L$24</c:f>
              <c:numCache>
                <c:formatCode>General</c:formatCode>
                <c:ptCount val="7"/>
                <c:pt idx="0">
                  <c:v>956666.666666667</c:v>
                </c:pt>
                <c:pt idx="1">
                  <c:v>1286666.66666667</c:v>
                </c:pt>
                <c:pt idx="2">
                  <c:v>920000</c:v>
                </c:pt>
                <c:pt idx="3">
                  <c:v>96666666.6666667</c:v>
                </c:pt>
                <c:pt idx="4">
                  <c:v>277666666.666667</c:v>
                </c:pt>
                <c:pt idx="5">
                  <c:v>476666666.666667</c:v>
                </c:pt>
                <c:pt idx="6">
                  <c:v>1180000000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BZK-CAR'!$N$18:$N$24</c:f>
              <c:numCache>
                <c:formatCode>General</c:formatCode>
                <c:ptCount val="7"/>
                <c:pt idx="0">
                  <c:v>886666.666666667</c:v>
                </c:pt>
                <c:pt idx="1">
                  <c:v>1673333.33333333</c:v>
                </c:pt>
                <c:pt idx="2">
                  <c:v>1010000</c:v>
                </c:pt>
                <c:pt idx="3">
                  <c:v>131000000</c:v>
                </c:pt>
                <c:pt idx="4">
                  <c:v>247666666.666667</c:v>
                </c:pt>
                <c:pt idx="5">
                  <c:v>256666666.666667</c:v>
                </c:pt>
                <c:pt idx="6">
                  <c:v>1030000000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BZK-CAR'!$P$18:$P$24</c:f>
              <c:numCache>
                <c:formatCode>General</c:formatCode>
                <c:ptCount val="7"/>
                <c:pt idx="0">
                  <c:v>921666.666666667</c:v>
                </c:pt>
                <c:pt idx="1">
                  <c:v>1480000</c:v>
                </c:pt>
                <c:pt idx="2">
                  <c:v>965000</c:v>
                </c:pt>
                <c:pt idx="3">
                  <c:v>113833333.333333</c:v>
                </c:pt>
                <c:pt idx="4">
                  <c:v>262666666.666667</c:v>
                </c:pt>
                <c:pt idx="5">
                  <c:v>366666666.666667</c:v>
                </c:pt>
                <c:pt idx="6">
                  <c:v>1105000000</c:v>
                </c:pt>
              </c:numCache>
            </c:numRef>
          </c:yVal>
          <c:smooth val="1"/>
        </c:ser>
        <c:axId val="31050017"/>
        <c:axId val="62469609"/>
      </c:scatterChart>
      <c:valAx>
        <c:axId val="31050017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469609"/>
        <c:crosses val="autoZero"/>
        <c:crossBetween val="midCat"/>
        <c:majorUnit val="2"/>
        <c:minorUnit val="2"/>
      </c:valAx>
      <c:valAx>
        <c:axId val="62469609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05001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Carvacrol 200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BZK-CAR'!$L$31:$L$37</c:f>
              <c:numCache>
                <c:formatCode>General</c:formatCode>
                <c:ptCount val="7"/>
                <c:pt idx="0">
                  <c:v>1000000</c:v>
                </c:pt>
                <c:pt idx="1">
                  <c:v>1950000</c:v>
                </c:pt>
                <c:pt idx="2">
                  <c:v>3733333.33333333</c:v>
                </c:pt>
                <c:pt idx="3">
                  <c:v>20666666.6666667</c:v>
                </c:pt>
                <c:pt idx="4">
                  <c:v>120000000</c:v>
                </c:pt>
                <c:pt idx="5">
                  <c:v>71333333.3333333</c:v>
                </c:pt>
                <c:pt idx="6">
                  <c:v>117666666.666667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BZK-CAR'!$N$31:$N$37</c:f>
              <c:numCache>
                <c:formatCode>General</c:formatCode>
                <c:ptCount val="7"/>
                <c:pt idx="0">
                  <c:v>1136666.66666667</c:v>
                </c:pt>
                <c:pt idx="1">
                  <c:v>2590000</c:v>
                </c:pt>
                <c:pt idx="2">
                  <c:v>2256666.66666667</c:v>
                </c:pt>
                <c:pt idx="3">
                  <c:v>31000000</c:v>
                </c:pt>
                <c:pt idx="4">
                  <c:v>124333333.333333</c:v>
                </c:pt>
                <c:pt idx="5">
                  <c:v>127666666.666667</c:v>
                </c:pt>
                <c:pt idx="6">
                  <c:v>231666666.666667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 "</c:f>
              <c:strCache>
                <c:ptCount val="1"/>
                <c:pt idx="0">
                  <c:v>AVG A B 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BZK-CAR'!$P$31:$P$37</c:f>
              <c:numCache>
                <c:formatCode>General</c:formatCode>
                <c:ptCount val="7"/>
                <c:pt idx="0">
                  <c:v>1068333.33333333</c:v>
                </c:pt>
                <c:pt idx="1">
                  <c:v>2270000</c:v>
                </c:pt>
                <c:pt idx="2">
                  <c:v>2995000</c:v>
                </c:pt>
                <c:pt idx="3">
                  <c:v>25833333.3333333</c:v>
                </c:pt>
                <c:pt idx="4">
                  <c:v>122166666.666667</c:v>
                </c:pt>
                <c:pt idx="5">
                  <c:v>99500000</c:v>
                </c:pt>
                <c:pt idx="6">
                  <c:v>174666666.666667</c:v>
                </c:pt>
              </c:numCache>
            </c:numRef>
          </c:yVal>
          <c:smooth val="1"/>
        </c:ser>
        <c:axId val="55897229"/>
        <c:axId val="36537704"/>
      </c:scatterChart>
      <c:valAx>
        <c:axId val="55897229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37704"/>
        <c:crosses val="autoZero"/>
        <c:crossBetween val="midCat"/>
        <c:majorUnit val="2"/>
        <c:minorUnit val="2"/>
      </c:valAx>
      <c:valAx>
        <c:axId val="36537704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89722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BZK 4 mg/L + CAR 200 mg/L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BZK-CAR'!$L$44:$L$50</c:f>
              <c:numCache>
                <c:formatCode>General</c:formatCode>
                <c:ptCount val="7"/>
                <c:pt idx="0">
                  <c:v>866666.666666667</c:v>
                </c:pt>
                <c:pt idx="1">
                  <c:v>8966.66666666667</c:v>
                </c:pt>
                <c:pt idx="2">
                  <c:v>4400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BZK-CAR'!$N$44:$N$50</c:f>
              <c:numCache>
                <c:formatCode>General</c:formatCode>
                <c:ptCount val="7"/>
                <c:pt idx="0">
                  <c:v>800000</c:v>
                </c:pt>
                <c:pt idx="1">
                  <c:v>8800</c:v>
                </c:pt>
                <c:pt idx="2">
                  <c:v>5000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BZK-CAR'!$P$44:$P$50</c:f>
              <c:numCache>
                <c:formatCode>General</c:formatCode>
                <c:ptCount val="7"/>
                <c:pt idx="0">
                  <c:v>833333.333333333</c:v>
                </c:pt>
                <c:pt idx="1">
                  <c:v>8883.33333333333</c:v>
                </c:pt>
                <c:pt idx="2">
                  <c:v>4700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axId val="63653458"/>
        <c:axId val="81576483"/>
      </c:scatterChart>
      <c:valAx>
        <c:axId val="63653458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576483"/>
        <c:crosses val="autoZero"/>
        <c:crossBetween val="midCat"/>
        <c:majorUnit val="2"/>
        <c:minorUnit val="2"/>
      </c:valAx>
      <c:valAx>
        <c:axId val="81576483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65345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i="1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i="1" lang="gl-ES" sz="1400" spc="-1" strike="noStrike">
                <a:solidFill>
                  <a:srgbClr val="595959"/>
                </a:solidFill>
                <a:latin typeface="Calibri"/>
              </a:rPr>
              <a:t>E.coli DDAC-CAR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9737322145203"/>
          <c:y val="0.0915833333333333"/>
          <c:w val="0.73684786574243"/>
          <c:h val="0.75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"Control"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'E.coli DDAC-CAR'!$Q$5:$Q$11</c:f>
                <c:numCache>
                  <c:formatCode>General</c:formatCode>
                  <c:ptCount val="7"/>
                  <c:pt idx="0">
                    <c:v>72230.0498448331</c:v>
                  </c:pt>
                  <c:pt idx="1">
                    <c:v>9151270.68477317</c:v>
                  </c:pt>
                  <c:pt idx="2">
                    <c:v>45890797.6510365</c:v>
                  </c:pt>
                  <c:pt idx="3">
                    <c:v>69643791.6214933</c:v>
                  </c:pt>
                  <c:pt idx="4">
                    <c:v>180149543.386851</c:v>
                  </c:pt>
                  <c:pt idx="5">
                    <c:v>322352384.632829</c:v>
                  </c:pt>
                  <c:pt idx="6">
                    <c:v>73934177.4341565</c:v>
                  </c:pt>
                </c:numCache>
              </c:numRef>
            </c:plus>
            <c:minus>
              <c:numRef>
                <c:f>'E.coli DDAC-CAR'!$Q$5:$Q$11</c:f>
                <c:numCache>
                  <c:formatCode>General</c:formatCode>
                  <c:ptCount val="7"/>
                  <c:pt idx="0">
                    <c:v>72230.0498448331</c:v>
                  </c:pt>
                  <c:pt idx="1">
                    <c:v>9151270.68477317</c:v>
                  </c:pt>
                  <c:pt idx="2">
                    <c:v>45890797.6510365</c:v>
                  </c:pt>
                  <c:pt idx="3">
                    <c:v>69643791.6214933</c:v>
                  </c:pt>
                  <c:pt idx="4">
                    <c:v>180149543.386851</c:v>
                  </c:pt>
                  <c:pt idx="5">
                    <c:v>322352384.632829</c:v>
                  </c:pt>
                  <c:pt idx="6">
                    <c:v>73934177.4341565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'E.coli DDAC-CAR'!$C$5:$C$11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DDAC-CAR'!$P$5:$P$11</c:f>
              <c:numCache>
                <c:formatCode>General</c:formatCode>
                <c:ptCount val="7"/>
                <c:pt idx="0">
                  <c:v>1591666.66666667</c:v>
                </c:pt>
                <c:pt idx="1">
                  <c:v>79500000</c:v>
                </c:pt>
                <c:pt idx="2">
                  <c:v>1753333333.33333</c:v>
                </c:pt>
                <c:pt idx="3">
                  <c:v>2095000000</c:v>
                </c:pt>
                <c:pt idx="4">
                  <c:v>3021666666.66667</c:v>
                </c:pt>
                <c:pt idx="5">
                  <c:v>2736666666.66667</c:v>
                </c:pt>
                <c:pt idx="6">
                  <c:v>1941666666.66667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'E.coli DDAC-CAR'!$A$14</c:f>
              <c:strCache>
                <c:ptCount val="1"/>
                <c:pt idx="0">
                  <c:v>DDAC 1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'E.coli DDAC-CAR'!$M$18:$M$24</c:f>
                <c:numCache>
                  <c:formatCode>General</c:formatCode>
                  <c:ptCount val="7"/>
                  <c:pt idx="0">
                    <c:v>176320.415405843</c:v>
                  </c:pt>
                  <c:pt idx="1">
                    <c:v>9428.09041582063</c:v>
                  </c:pt>
                  <c:pt idx="2">
                    <c:v>36817.8700572909</c:v>
                  </c:pt>
                  <c:pt idx="3">
                    <c:v>5887840.5775519</c:v>
                  </c:pt>
                  <c:pt idx="4">
                    <c:v>26849374.0874697</c:v>
                  </c:pt>
                  <c:pt idx="5">
                    <c:v>67986926.8479038</c:v>
                  </c:pt>
                  <c:pt idx="6">
                    <c:v>20548046.6765633</c:v>
                  </c:pt>
                </c:numCache>
              </c:numRef>
            </c:plus>
            <c:minus>
              <c:numRef>
                <c:f>'E.coli DDAC-CAR'!$M$18:$M$24</c:f>
                <c:numCache>
                  <c:formatCode>General</c:formatCode>
                  <c:ptCount val="7"/>
                  <c:pt idx="0">
                    <c:v>176320.415405843</c:v>
                  </c:pt>
                  <c:pt idx="1">
                    <c:v>9428.09041582063</c:v>
                  </c:pt>
                  <c:pt idx="2">
                    <c:v>36817.8700572909</c:v>
                  </c:pt>
                  <c:pt idx="3">
                    <c:v>5887840.5775519</c:v>
                  </c:pt>
                  <c:pt idx="4">
                    <c:v>26849374.0874697</c:v>
                  </c:pt>
                  <c:pt idx="5">
                    <c:v>67986926.8479038</c:v>
                  </c:pt>
                  <c:pt idx="6">
                    <c:v>20548046.6765633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DDAC-CAR'!$P$18:$P$24</c:f>
              <c:numCache>
                <c:formatCode>General</c:formatCode>
                <c:ptCount val="7"/>
                <c:pt idx="0">
                  <c:v>2548333.33333333</c:v>
                </c:pt>
                <c:pt idx="1">
                  <c:v>303333.333333333</c:v>
                </c:pt>
                <c:pt idx="2">
                  <c:v>573333.333333333</c:v>
                </c:pt>
                <c:pt idx="3">
                  <c:v>73166666.6666667</c:v>
                </c:pt>
                <c:pt idx="4">
                  <c:v>204000000</c:v>
                </c:pt>
                <c:pt idx="5">
                  <c:v>570000000</c:v>
                </c:pt>
                <c:pt idx="6">
                  <c:v>770000000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'E.coli DDAC-CAR'!$A$27</c:f>
              <c:strCache>
                <c:ptCount val="1"/>
                <c:pt idx="0">
                  <c:v>CAR 200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'E.coli DDAC-CAR'!$Q$31:$Q$37</c:f>
                <c:numCache>
                  <c:formatCode>General</c:formatCode>
                  <c:ptCount val="7"/>
                  <c:pt idx="0">
                    <c:v>179193.330645128</c:v>
                  </c:pt>
                  <c:pt idx="1">
                    <c:v>474019.021493686</c:v>
                  </c:pt>
                  <c:pt idx="2">
                    <c:v>339677.008754025</c:v>
                  </c:pt>
                  <c:pt idx="3">
                    <c:v>1467632.48959687</c:v>
                  </c:pt>
                  <c:pt idx="4">
                    <c:v>5235982.87767999</c:v>
                  </c:pt>
                  <c:pt idx="5">
                    <c:v>7879391.66153502</c:v>
                  </c:pt>
                  <c:pt idx="6">
                    <c:v>25576785.7186511</c:v>
                  </c:pt>
                </c:numCache>
              </c:numRef>
            </c:plus>
            <c:minus>
              <c:numRef>
                <c:f>'E.coli DDAC-CAR'!$Q$31:$Q$37</c:f>
                <c:numCache>
                  <c:formatCode>General</c:formatCode>
                  <c:ptCount val="7"/>
                  <c:pt idx="0">
                    <c:v>179193.330645128</c:v>
                  </c:pt>
                  <c:pt idx="1">
                    <c:v>474019.021493686</c:v>
                  </c:pt>
                  <c:pt idx="2">
                    <c:v>339677.008754025</c:v>
                  </c:pt>
                  <c:pt idx="3">
                    <c:v>1467632.48959687</c:v>
                  </c:pt>
                  <c:pt idx="4">
                    <c:v>5235982.87767999</c:v>
                  </c:pt>
                  <c:pt idx="5">
                    <c:v>7879391.66153502</c:v>
                  </c:pt>
                  <c:pt idx="6">
                    <c:v>25576785.7186511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'E.coli DDAC-CAR'!$Q$18:$Q$24</c:f>
                <c:numCache>
                  <c:formatCode>General</c:formatCode>
                  <c:ptCount val="7"/>
                  <c:pt idx="0">
                    <c:v>133620.813359541</c:v>
                  </c:pt>
                  <c:pt idx="1">
                    <c:v>21710.7769198863</c:v>
                  </c:pt>
                  <c:pt idx="2">
                    <c:v>69562.2992060548</c:v>
                  </c:pt>
                  <c:pt idx="3">
                    <c:v>6343266.63117114</c:v>
                  </c:pt>
                  <c:pt idx="4">
                    <c:v>19373543.1429264</c:v>
                  </c:pt>
                  <c:pt idx="5">
                    <c:v>67986926.8479038</c:v>
                  </c:pt>
                  <c:pt idx="6">
                    <c:v>40366473.4803946</c:v>
                  </c:pt>
                </c:numCache>
              </c:numRef>
            </c:plus>
            <c:minus>
              <c:numRef>
                <c:f>'E.coli DDAC-CAR'!$Q$18:$Q$24</c:f>
                <c:numCache>
                  <c:formatCode>General</c:formatCode>
                  <c:ptCount val="7"/>
                  <c:pt idx="0">
                    <c:v>133620.813359541</c:v>
                  </c:pt>
                  <c:pt idx="1">
                    <c:v>21710.7769198863</c:v>
                  </c:pt>
                  <c:pt idx="2">
                    <c:v>69562.2992060548</c:v>
                  </c:pt>
                  <c:pt idx="3">
                    <c:v>6343266.63117114</c:v>
                  </c:pt>
                  <c:pt idx="4">
                    <c:v>19373543.1429264</c:v>
                  </c:pt>
                  <c:pt idx="5">
                    <c:v>67986926.8479038</c:v>
                  </c:pt>
                  <c:pt idx="6">
                    <c:v>40366473.4803946</c:v>
                  </c:pt>
                </c:numCache>
              </c:numRef>
            </c:minus>
            <c:spPr>
              <a:ln w="9360">
                <a:noFill/>
              </a:ln>
            </c:spPr>
          </c:errBars>
          <c:xVal>
            <c:numRef>
              <c:f>'E.coli DDAC-CAR'!$C$31:$C$37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DDAC-CAR'!$P$31:$P$37</c:f>
              <c:numCache>
                <c:formatCode>General</c:formatCode>
                <c:ptCount val="7"/>
                <c:pt idx="0">
                  <c:v>1926666.66666667</c:v>
                </c:pt>
                <c:pt idx="1">
                  <c:v>3550000</c:v>
                </c:pt>
                <c:pt idx="2">
                  <c:v>3396666.66666667</c:v>
                </c:pt>
                <c:pt idx="3">
                  <c:v>23950000</c:v>
                </c:pt>
                <c:pt idx="4">
                  <c:v>50433333.3333333</c:v>
                </c:pt>
                <c:pt idx="5">
                  <c:v>65666666.6666667</c:v>
                </c:pt>
                <c:pt idx="6">
                  <c:v>101500000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"DDAC 1 mg/L + CAR 200 mg/L"</c:f>
              <c:strCache>
                <c:ptCount val="1"/>
                <c:pt idx="0">
                  <c:v>DDAC 1 mg/L + CAR 200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x"/>
            <c:errBarType val="both"/>
            <c:errValType val="fixedVal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'E.coli DDAC-CAR'!$C$44:$C$50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DDAC-CAR'!$P$44:$P$50</c:f>
              <c:numCache>
                <c:formatCode>General</c:formatCode>
                <c:ptCount val="7"/>
                <c:pt idx="0">
                  <c:v>1865000</c:v>
                </c:pt>
                <c:pt idx="1">
                  <c:v>1916.66666666667</c:v>
                </c:pt>
                <c:pt idx="2">
                  <c:v>111.666666666667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"Detection limit"</c:f>
              <c:strCache>
                <c:ptCount val="1"/>
                <c:pt idx="0">
                  <c:v>Detection limit</c:v>
                </c:pt>
              </c:strCache>
            </c:strRef>
          </c:tx>
          <c:spPr>
            <a:solidFill>
              <a:srgbClr val="afabab"/>
            </a:solidFill>
            <a:ln cap="rnd" w="19080">
              <a:solidFill>
                <a:srgbClr val="afabab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DDAC-CAR'!$C$44:$C$50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DDAC-CAR'!$U$57:$U$63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IE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DDAC-CAR'!$F$55:$F$66</c:f>
              <c:numCache>
                <c:formatCode>General</c:formatCode>
                <c:ptCount val="12"/>
              </c:numCache>
            </c:numRef>
          </c:xVal>
          <c:yVal>
            <c:numRef>
              <c:f>'E.coli DDAC-CAR'!$G$55:$G$66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6"/>
          <c:order val="6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0000"/>
            </a:solidFill>
            <a:ln w="9360">
              <a:solidFill>
                <a:srgbClr val="00000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Lbls>
            <c:numFmt formatCode="0.00E+00" sourceLinked="1"/>
            <c:dLbl>
              <c:idx val="0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10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9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7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4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3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0.00E+00" sourceLinked="1"/>
              <c:txPr>
                <a:bodyPr/>
                <a:lstStyle/>
                <a:p>
                  <a:pPr>
                    <a:defRPr b="0" lang="en-I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lang="en-IE" sz="10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DDAC-CAR'!$Q$57:$Q$67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'E.coli DDAC-CAR'!$R$57:$R$67</c:f>
              <c:numCache>
                <c:formatCode>General</c:formatCode>
                <c:ptCount val="11"/>
                <c:pt idx="0">
                  <c:v>10000000000</c:v>
                </c:pt>
                <c:pt idx="1">
                  <c:v>1000000000</c:v>
                </c:pt>
                <c:pt idx="2">
                  <c:v>100000000</c:v>
                </c:pt>
                <c:pt idx="3">
                  <c:v>10000000</c:v>
                </c:pt>
                <c:pt idx="4">
                  <c:v>1000000</c:v>
                </c:pt>
                <c:pt idx="5">
                  <c:v>100000</c:v>
                </c:pt>
                <c:pt idx="6">
                  <c:v>10000</c:v>
                </c:pt>
                <c:pt idx="7">
                  <c:v>1000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</c:ser>
        <c:axId val="1104054"/>
        <c:axId val="14022316"/>
      </c:scatterChart>
      <c:valAx>
        <c:axId val="1104054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gl-ES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gl-ES" sz="1050" spc="-1" strike="noStrike">
                    <a:solidFill>
                      <a:srgbClr val="595959"/>
                    </a:solidFill>
                    <a:latin typeface="Times New Roman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lang="en-IE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4022316"/>
        <c:crosses val="autoZero"/>
        <c:crossBetween val="midCat"/>
        <c:majorUnit val="2"/>
        <c:minorUnit val="2"/>
      </c:valAx>
      <c:valAx>
        <c:axId val="14022316"/>
        <c:scaling>
          <c:logBase val="10"/>
          <c:orientation val="minMax"/>
        </c:scaling>
        <c:delete val="1"/>
        <c:axPos val="l"/>
        <c:title>
          <c:tx>
            <c:rich>
              <a:bodyPr rot="-5400000"/>
              <a:lstStyle/>
              <a:p>
                <a:pPr>
                  <a:defRPr b="1" lang="gl-ES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gl-ES" sz="1050" spc="-1" strike="noStrike">
                    <a:solidFill>
                      <a:srgbClr val="595959"/>
                    </a:solidFill>
                    <a:latin typeface="Times New Roman"/>
                  </a:rPr>
                  <a:t>Log10 (CFU/mL)</a:t>
                </a:r>
              </a:p>
            </c:rich>
          </c:tx>
          <c:layout>
            <c:manualLayout>
              <c:xMode val="edge"/>
              <c:yMode val="edge"/>
              <c:x val="0.0170740605618387"/>
              <c:y val="0.358916666666667"/>
            </c:manualLayout>
          </c:layout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IE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04054"/>
        <c:crossBetween val="midCat"/>
      </c:valAx>
      <c:spPr>
        <a:noFill/>
        <a:ln w="25560">
          <a:noFill/>
        </a:ln>
      </c:spPr>
    </c:plotArea>
    <c:legend>
      <c:legendPos val="r"/>
      <c:layout>
        <c:manualLayout>
          <c:xMode val="edge"/>
          <c:yMode val="edge"/>
          <c:x val="0.849653411163809"/>
          <c:y val="0.24525"/>
          <c:w val="0.149184574409865"/>
          <c:h val="0.55421285107092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IE" sz="105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Control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DDAC-CAR'!$L$5:$L$11</c:f>
              <c:numCache>
                <c:formatCode>General</c:formatCode>
                <c:ptCount val="7"/>
                <c:pt idx="0">
                  <c:v>1743333.33333333</c:v>
                </c:pt>
                <c:pt idx="1">
                  <c:v>56000000</c:v>
                </c:pt>
                <c:pt idx="2">
                  <c:v>1640000000</c:v>
                </c:pt>
                <c:pt idx="3">
                  <c:v>1950000000</c:v>
                </c:pt>
                <c:pt idx="4">
                  <c:v>2576666666.66667</c:v>
                </c:pt>
                <c:pt idx="5">
                  <c:v>1940000000</c:v>
                </c:pt>
                <c:pt idx="6">
                  <c:v>1673333333.33333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DDAC-CAR'!$N$5:$N$11</c:f>
              <c:numCache>
                <c:formatCode>General</c:formatCode>
                <c:ptCount val="7"/>
                <c:pt idx="0">
                  <c:v>1440000</c:v>
                </c:pt>
                <c:pt idx="1">
                  <c:v>103000000</c:v>
                </c:pt>
                <c:pt idx="2">
                  <c:v>1866666666.66667</c:v>
                </c:pt>
                <c:pt idx="3">
                  <c:v>2240000000</c:v>
                </c:pt>
                <c:pt idx="4">
                  <c:v>3466666666.66667</c:v>
                </c:pt>
                <c:pt idx="5">
                  <c:v>3533333333.33333</c:v>
                </c:pt>
                <c:pt idx="6">
                  <c:v>2210000000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 A B"</c:f>
              <c:strCache>
                <c:ptCount val="1"/>
                <c:pt idx="0">
                  <c:v>AVG 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DDAC-CAR'!$P$5:$P$11</c:f>
              <c:numCache>
                <c:formatCode>General</c:formatCode>
                <c:ptCount val="7"/>
                <c:pt idx="0">
                  <c:v>1591666.66666667</c:v>
                </c:pt>
                <c:pt idx="1">
                  <c:v>79500000</c:v>
                </c:pt>
                <c:pt idx="2">
                  <c:v>1753333333.33333</c:v>
                </c:pt>
                <c:pt idx="3">
                  <c:v>2095000000</c:v>
                </c:pt>
                <c:pt idx="4">
                  <c:v>3021666666.66667</c:v>
                </c:pt>
                <c:pt idx="5">
                  <c:v>2736666666.66667</c:v>
                </c:pt>
                <c:pt idx="6">
                  <c:v>1941666666.66667</c:v>
                </c:pt>
              </c:numCache>
            </c:numRef>
          </c:yVal>
          <c:smooth val="1"/>
        </c:ser>
        <c:axId val="56571169"/>
        <c:axId val="94573198"/>
      </c:scatterChart>
      <c:valAx>
        <c:axId val="56571169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573198"/>
        <c:crosses val="autoZero"/>
        <c:crossBetween val="midCat"/>
        <c:majorUnit val="2"/>
        <c:minorUnit val="2"/>
      </c:valAx>
      <c:valAx>
        <c:axId val="94573198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57116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DDAC 1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DDAC-CAR'!$L$18:$L$24</c:f>
              <c:numCache>
                <c:formatCode>General</c:formatCode>
                <c:ptCount val="7"/>
                <c:pt idx="0">
                  <c:v>2256666.66666667</c:v>
                </c:pt>
                <c:pt idx="1">
                  <c:v>243333.333333333</c:v>
                </c:pt>
                <c:pt idx="2">
                  <c:v>426666.666666667</c:v>
                </c:pt>
                <c:pt idx="3">
                  <c:v>76000000</c:v>
                </c:pt>
                <c:pt idx="4">
                  <c:v>156333333.333333</c:v>
                </c:pt>
                <c:pt idx="5">
                  <c:v>423333333.333333</c:v>
                </c:pt>
                <c:pt idx="6">
                  <c:v>683333333.333333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DDAC-CAR'!$N$18:$N$24</c:f>
              <c:numCache>
                <c:formatCode>General</c:formatCode>
                <c:ptCount val="7"/>
                <c:pt idx="0">
                  <c:v>2840000</c:v>
                </c:pt>
                <c:pt idx="1">
                  <c:v>363333.333333333</c:v>
                </c:pt>
                <c:pt idx="2">
                  <c:v>720000</c:v>
                </c:pt>
                <c:pt idx="3">
                  <c:v>70333333.3333333</c:v>
                </c:pt>
                <c:pt idx="4">
                  <c:v>251666666.666667</c:v>
                </c:pt>
                <c:pt idx="5">
                  <c:v>716666666.666667</c:v>
                </c:pt>
                <c:pt idx="6">
                  <c:v>856666666.666667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DDAC-CAR'!$P$18:$P$24</c:f>
              <c:numCache>
                <c:formatCode>General</c:formatCode>
                <c:ptCount val="7"/>
                <c:pt idx="0">
                  <c:v>2548333.33333333</c:v>
                </c:pt>
                <c:pt idx="1">
                  <c:v>303333.333333333</c:v>
                </c:pt>
                <c:pt idx="2">
                  <c:v>573333.333333333</c:v>
                </c:pt>
                <c:pt idx="3">
                  <c:v>73166666.6666667</c:v>
                </c:pt>
                <c:pt idx="4">
                  <c:v>204000000</c:v>
                </c:pt>
                <c:pt idx="5">
                  <c:v>570000000</c:v>
                </c:pt>
                <c:pt idx="6">
                  <c:v>770000000</c:v>
                </c:pt>
              </c:numCache>
            </c:numRef>
          </c:yVal>
          <c:smooth val="1"/>
        </c:ser>
        <c:axId val="62330466"/>
        <c:axId val="44433375"/>
      </c:scatterChart>
      <c:valAx>
        <c:axId val="62330466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33375"/>
        <c:crosses val="autoZero"/>
        <c:crossBetween val="midCat"/>
        <c:majorUnit val="2"/>
        <c:minorUnit val="2"/>
      </c:valAx>
      <c:valAx>
        <c:axId val="44433375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33046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CAR 200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50242107302"/>
          <c:y val="0.212298927613941"/>
          <c:w val="0.646394215249532"/>
          <c:h val="0.520609919571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DDAC-CAR'!$L$31:$L$37</c:f>
              <c:numCache>
                <c:formatCode>General</c:formatCode>
                <c:ptCount val="7"/>
                <c:pt idx="0">
                  <c:v>2396666.66666667</c:v>
                </c:pt>
                <c:pt idx="1">
                  <c:v>2533333.33333333</c:v>
                </c:pt>
                <c:pt idx="2">
                  <c:v>4600000</c:v>
                </c:pt>
                <c:pt idx="3">
                  <c:v>20166666.6666667</c:v>
                </c:pt>
                <c:pt idx="4">
                  <c:v>27866666.6666667</c:v>
                </c:pt>
                <c:pt idx="5">
                  <c:v>49000000</c:v>
                </c:pt>
                <c:pt idx="6">
                  <c:v>133000000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DDAC-CAR'!$N$31:$N$37</c:f>
              <c:numCache>
                <c:formatCode>General</c:formatCode>
                <c:ptCount val="7"/>
                <c:pt idx="0">
                  <c:v>1456666.66666667</c:v>
                </c:pt>
                <c:pt idx="1">
                  <c:v>4566666.66666667</c:v>
                </c:pt>
                <c:pt idx="2">
                  <c:v>2193333.33333333</c:v>
                </c:pt>
                <c:pt idx="3">
                  <c:v>27733333.3333333</c:v>
                </c:pt>
                <c:pt idx="4">
                  <c:v>73000000</c:v>
                </c:pt>
                <c:pt idx="5">
                  <c:v>82333333.3333333</c:v>
                </c:pt>
                <c:pt idx="6">
                  <c:v>70000000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DDAC-CAR'!$P$31:$P$37</c:f>
              <c:numCache>
                <c:formatCode>General</c:formatCode>
                <c:ptCount val="7"/>
                <c:pt idx="0">
                  <c:v>1926666.66666667</c:v>
                </c:pt>
                <c:pt idx="1">
                  <c:v>3550000</c:v>
                </c:pt>
                <c:pt idx="2">
                  <c:v>3396666.66666667</c:v>
                </c:pt>
                <c:pt idx="3">
                  <c:v>23950000</c:v>
                </c:pt>
                <c:pt idx="4">
                  <c:v>50433333.3333333</c:v>
                </c:pt>
                <c:pt idx="5">
                  <c:v>65666666.6666667</c:v>
                </c:pt>
                <c:pt idx="6">
                  <c:v>101500000</c:v>
                </c:pt>
              </c:numCache>
            </c:numRef>
          </c:yVal>
          <c:smooth val="1"/>
        </c:ser>
        <c:axId val="12392056"/>
        <c:axId val="26697860"/>
      </c:scatterChart>
      <c:valAx>
        <c:axId val="12392056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697860"/>
        <c:crosses val="autoZero"/>
        <c:crossBetween val="midCat"/>
        <c:majorUnit val="2"/>
        <c:minorUnit val="2"/>
      </c:valAx>
      <c:valAx>
        <c:axId val="26697860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9205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BZK 8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BZK-EUG'!$L$18:$L$24</c:f>
              <c:numCache>
                <c:formatCode>General</c:formatCode>
                <c:ptCount val="7"/>
                <c:pt idx="0">
                  <c:v>1333333.33333333</c:v>
                </c:pt>
                <c:pt idx="1">
                  <c:v>886666.666666667</c:v>
                </c:pt>
                <c:pt idx="2">
                  <c:v>102000</c:v>
                </c:pt>
                <c:pt idx="3">
                  <c:v>3933333.33333333</c:v>
                </c:pt>
                <c:pt idx="4">
                  <c:v>12466666.6666667</c:v>
                </c:pt>
                <c:pt idx="5">
                  <c:v>38000000</c:v>
                </c:pt>
                <c:pt idx="6">
                  <c:v>120333333.333333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BZK-EUG'!$N$18:$N$24</c:f>
              <c:numCache>
                <c:formatCode>General</c:formatCode>
                <c:ptCount val="7"/>
                <c:pt idx="0">
                  <c:v>1783333.33333333</c:v>
                </c:pt>
                <c:pt idx="1">
                  <c:v>826666.666666667</c:v>
                </c:pt>
                <c:pt idx="2">
                  <c:v>99000</c:v>
                </c:pt>
                <c:pt idx="3">
                  <c:v>4833333.33333333</c:v>
                </c:pt>
                <c:pt idx="4">
                  <c:v>8300000</c:v>
                </c:pt>
                <c:pt idx="5">
                  <c:v>18333333.3333333</c:v>
                </c:pt>
                <c:pt idx="6">
                  <c:v>69666666.6666667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BZK-EUG'!$P$18:$P$24</c:f>
              <c:numCache>
                <c:formatCode>General</c:formatCode>
                <c:ptCount val="7"/>
                <c:pt idx="0">
                  <c:v>1558333.33333333</c:v>
                </c:pt>
                <c:pt idx="1">
                  <c:v>856666.666666667</c:v>
                </c:pt>
                <c:pt idx="2">
                  <c:v>100500</c:v>
                </c:pt>
                <c:pt idx="3">
                  <c:v>4383333.33333333</c:v>
                </c:pt>
                <c:pt idx="4">
                  <c:v>10383333.3333333</c:v>
                </c:pt>
                <c:pt idx="5">
                  <c:v>28166666.6666667</c:v>
                </c:pt>
                <c:pt idx="6">
                  <c:v>95000000</c:v>
                </c:pt>
              </c:numCache>
            </c:numRef>
          </c:yVal>
          <c:smooth val="1"/>
        </c:ser>
        <c:axId val="50288215"/>
        <c:axId val="77945405"/>
      </c:scatterChart>
      <c:valAx>
        <c:axId val="50288215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945405"/>
        <c:crosses val="autoZero"/>
        <c:crossBetween val="midCat"/>
        <c:majorUnit val="2"/>
        <c:minorUnit val="2"/>
      </c:valAx>
      <c:valAx>
        <c:axId val="77945405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28821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DDAC 1 mg/L + CAR 200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DDAC-CAR'!$L$44:$L$50</c:f>
              <c:numCache>
                <c:formatCode>General</c:formatCode>
                <c:ptCount val="7"/>
                <c:pt idx="0">
                  <c:v>1200000</c:v>
                </c:pt>
                <c:pt idx="1">
                  <c:v>1500</c:v>
                </c:pt>
                <c:pt idx="2">
                  <c:v>126.666666666667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DDAC-CAR'!$N$44:$N$50</c:f>
              <c:numCache>
                <c:formatCode>General</c:formatCode>
                <c:ptCount val="7"/>
                <c:pt idx="0">
                  <c:v>2530000</c:v>
                </c:pt>
                <c:pt idx="1">
                  <c:v>2333.33333333333</c:v>
                </c:pt>
                <c:pt idx="2">
                  <c:v>96.6666666666667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DDAC-CAR'!$P$44:$P$50</c:f>
              <c:numCache>
                <c:formatCode>General</c:formatCode>
                <c:ptCount val="7"/>
                <c:pt idx="0">
                  <c:v>1865000</c:v>
                </c:pt>
                <c:pt idx="1">
                  <c:v>1916.66666666667</c:v>
                </c:pt>
                <c:pt idx="2">
                  <c:v>111.666666666667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axId val="67153703"/>
        <c:axId val="71600151"/>
      </c:scatterChart>
      <c:valAx>
        <c:axId val="67153703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600151"/>
        <c:crosses val="autoZero"/>
        <c:crossBetween val="midCat"/>
        <c:majorUnit val="2"/>
        <c:minorUnit val="2"/>
      </c:valAx>
      <c:valAx>
        <c:axId val="71600151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15370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i="1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i="1" lang="gl-ES" sz="1400" spc="-1" strike="noStrike">
                <a:solidFill>
                  <a:srgbClr val="595959"/>
                </a:solidFill>
                <a:latin typeface="Calibri"/>
              </a:rPr>
              <a:t>E.coli BZK - EUG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9737322145203"/>
          <c:y val="0.0915833333333333"/>
          <c:w val="0.73684786574243"/>
          <c:h val="0.75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"Control"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'E.coli BZK-EUG'!$Q$5:$Q$11</c:f>
                <c:numCache>
                  <c:formatCode>General</c:formatCode>
                  <c:ptCount val="7"/>
                  <c:pt idx="0">
                    <c:v>125334.39396557</c:v>
                  </c:pt>
                  <c:pt idx="1">
                    <c:v>8350157.0510084</c:v>
                  </c:pt>
                  <c:pt idx="2">
                    <c:v>78181530.8496013</c:v>
                  </c:pt>
                  <c:pt idx="3">
                    <c:v>135363698.479411</c:v>
                  </c:pt>
                  <c:pt idx="4">
                    <c:v>187307689.23043</c:v>
                  </c:pt>
                  <c:pt idx="5">
                    <c:v>173053298.923046</c:v>
                  </c:pt>
                  <c:pt idx="6">
                    <c:v>267846255.610727</c:v>
                  </c:pt>
                </c:numCache>
              </c:numRef>
            </c:plus>
            <c:minus>
              <c:numRef>
                <c:f>'E.coli BZK-EUG'!$Q$5:$Q$11</c:f>
                <c:numCache>
                  <c:formatCode>General</c:formatCode>
                  <c:ptCount val="7"/>
                  <c:pt idx="0">
                    <c:v>125334.39396557</c:v>
                  </c:pt>
                  <c:pt idx="1">
                    <c:v>8350157.0510084</c:v>
                  </c:pt>
                  <c:pt idx="2">
                    <c:v>78181530.8496013</c:v>
                  </c:pt>
                  <c:pt idx="3">
                    <c:v>135363698.479411</c:v>
                  </c:pt>
                  <c:pt idx="4">
                    <c:v>187307689.23043</c:v>
                  </c:pt>
                  <c:pt idx="5">
                    <c:v>173053298.923046</c:v>
                  </c:pt>
                  <c:pt idx="6">
                    <c:v>267846255.610727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'E.coli BZK-EUG'!$C$5:$C$11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BZK-EUG'!$P$5:$P$11</c:f>
              <c:numCache>
                <c:formatCode>General</c:formatCode>
                <c:ptCount val="7"/>
                <c:pt idx="0">
                  <c:v>1441666.66666667</c:v>
                </c:pt>
                <c:pt idx="1">
                  <c:v>87000000</c:v>
                </c:pt>
                <c:pt idx="2">
                  <c:v>748333333.333333</c:v>
                </c:pt>
                <c:pt idx="3">
                  <c:v>2145000000</c:v>
                </c:pt>
                <c:pt idx="4">
                  <c:v>3078333333.33333</c:v>
                </c:pt>
                <c:pt idx="5">
                  <c:v>2275000000</c:v>
                </c:pt>
                <c:pt idx="6">
                  <c:v>1966666666.66667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'E.coli BZK-EUG'!$A$14</c:f>
              <c:strCache>
                <c:ptCount val="1"/>
                <c:pt idx="0">
                  <c:v>BZK 16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'E.coli BZK-EUG'!$M$18:$M$24</c:f>
                <c:numCache>
                  <c:formatCode>General</c:formatCode>
                  <c:ptCount val="7"/>
                  <c:pt idx="0">
                    <c:v>49888.7651569859</c:v>
                  </c:pt>
                  <c:pt idx="1">
                    <c:v>1395.22996909709</c:v>
                  </c:pt>
                  <c:pt idx="2">
                    <c:v>659.966329107444</c:v>
                  </c:pt>
                  <c:pt idx="3">
                    <c:v>6128.25877028341</c:v>
                  </c:pt>
                  <c:pt idx="4">
                    <c:v>61824.1233033047</c:v>
                  </c:pt>
                  <c:pt idx="5">
                    <c:v>4921607.68674447</c:v>
                  </c:pt>
                  <c:pt idx="6">
                    <c:v>35590260.8401044</c:v>
                  </c:pt>
                </c:numCache>
              </c:numRef>
            </c:plus>
            <c:minus>
              <c:numRef>
                <c:f>'E.coli BZK-EUG'!$M$18:$M$24</c:f>
                <c:numCache>
                  <c:formatCode>General</c:formatCode>
                  <c:ptCount val="7"/>
                  <c:pt idx="0">
                    <c:v>49888.7651569859</c:v>
                  </c:pt>
                  <c:pt idx="1">
                    <c:v>1395.22996909709</c:v>
                  </c:pt>
                  <c:pt idx="2">
                    <c:v>659.966329107444</c:v>
                  </c:pt>
                  <c:pt idx="3">
                    <c:v>6128.25877028341</c:v>
                  </c:pt>
                  <c:pt idx="4">
                    <c:v>61824.1233033047</c:v>
                  </c:pt>
                  <c:pt idx="5">
                    <c:v>4921607.68674447</c:v>
                  </c:pt>
                  <c:pt idx="6">
                    <c:v>35590260.8401044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'E.coli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BZK-EUG'!$P$18:$P$24</c:f>
              <c:numCache>
                <c:formatCode>General</c:formatCode>
                <c:ptCount val="7"/>
                <c:pt idx="0">
                  <c:v>915000</c:v>
                </c:pt>
                <c:pt idx="1">
                  <c:v>12833.3333333333</c:v>
                </c:pt>
                <c:pt idx="2">
                  <c:v>18383.3333333333</c:v>
                </c:pt>
                <c:pt idx="3">
                  <c:v>212166.666666667</c:v>
                </c:pt>
                <c:pt idx="4">
                  <c:v>2080000</c:v>
                </c:pt>
                <c:pt idx="5">
                  <c:v>90333333.3333333</c:v>
                </c:pt>
                <c:pt idx="6">
                  <c:v>1445000000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'E.coli BZK-EUG'!$A$27</c:f>
              <c:strCache>
                <c:ptCount val="1"/>
                <c:pt idx="0">
                  <c:v>EUG 800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'E.coli BZK-EUG'!$Q$31:$Q$37</c:f>
                <c:numCache>
                  <c:formatCode>General</c:formatCode>
                  <c:ptCount val="7"/>
                  <c:pt idx="0">
                    <c:v>244923.071619182</c:v>
                  </c:pt>
                  <c:pt idx="1">
                    <c:v>108530.80544285</c:v>
                  </c:pt>
                  <c:pt idx="2">
                    <c:v>1144403.33773936</c:v>
                  </c:pt>
                  <c:pt idx="3">
                    <c:v>5212484.96934754</c:v>
                  </c:pt>
                  <c:pt idx="4">
                    <c:v>5809247.16674598</c:v>
                  </c:pt>
                  <c:pt idx="5">
                    <c:v>20222488.3670797</c:v>
                  </c:pt>
                  <c:pt idx="6">
                    <c:v>55136191.2792488</c:v>
                  </c:pt>
                </c:numCache>
              </c:numRef>
            </c:plus>
            <c:minus>
              <c:numRef>
                <c:f>'E.coli BZK-EUG'!$Q$31:$Q$37</c:f>
                <c:numCache>
                  <c:formatCode>General</c:formatCode>
                  <c:ptCount val="7"/>
                  <c:pt idx="0">
                    <c:v>244923.071619182</c:v>
                  </c:pt>
                  <c:pt idx="1">
                    <c:v>108530.80544285</c:v>
                  </c:pt>
                  <c:pt idx="2">
                    <c:v>1144403.33773936</c:v>
                  </c:pt>
                  <c:pt idx="3">
                    <c:v>5212484.96934754</c:v>
                  </c:pt>
                  <c:pt idx="4">
                    <c:v>5809247.16674598</c:v>
                  </c:pt>
                  <c:pt idx="5">
                    <c:v>20222488.3670797</c:v>
                  </c:pt>
                  <c:pt idx="6">
                    <c:v>55136191.2792488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'E.coli BZK-EUG'!$Q$18:$Q$24</c:f>
                <c:numCache>
                  <c:formatCode>General</c:formatCode>
                  <c:ptCount val="7"/>
                  <c:pt idx="0">
                    <c:v>78847.5880078137</c:v>
                  </c:pt>
                  <c:pt idx="1">
                    <c:v>1039.99229428478</c:v>
                  </c:pt>
                  <c:pt idx="2">
                    <c:v>1134.13903667471</c:v>
                  </c:pt>
                  <c:pt idx="3">
                    <c:v>10182.1815531626</c:v>
                  </c:pt>
                  <c:pt idx="4">
                    <c:v>101189.290459346</c:v>
                  </c:pt>
                  <c:pt idx="5">
                    <c:v>3708022.97229688</c:v>
                  </c:pt>
                  <c:pt idx="6">
                    <c:v>56739535.2385453</c:v>
                  </c:pt>
                </c:numCache>
              </c:numRef>
            </c:plus>
            <c:minus>
              <c:numRef>
                <c:f>'E.coli BZK-EUG'!$Q$18:$Q$24</c:f>
                <c:numCache>
                  <c:formatCode>General</c:formatCode>
                  <c:ptCount val="7"/>
                  <c:pt idx="0">
                    <c:v>78847.5880078137</c:v>
                  </c:pt>
                  <c:pt idx="1">
                    <c:v>1039.99229428478</c:v>
                  </c:pt>
                  <c:pt idx="2">
                    <c:v>1134.13903667471</c:v>
                  </c:pt>
                  <c:pt idx="3">
                    <c:v>10182.1815531626</c:v>
                  </c:pt>
                  <c:pt idx="4">
                    <c:v>101189.290459346</c:v>
                  </c:pt>
                  <c:pt idx="5">
                    <c:v>3708022.97229688</c:v>
                  </c:pt>
                  <c:pt idx="6">
                    <c:v>56739535.2385453</c:v>
                  </c:pt>
                </c:numCache>
              </c:numRef>
            </c:minus>
            <c:spPr>
              <a:ln w="9360">
                <a:noFill/>
              </a:ln>
            </c:spPr>
          </c:errBars>
          <c:xVal>
            <c:numRef>
              <c:f>'E.coli BZK-EUG'!$C$31:$C$37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BZK-EUG'!$P$31:$P$37</c:f>
              <c:numCache>
                <c:formatCode>General</c:formatCode>
                <c:ptCount val="7"/>
                <c:pt idx="0">
                  <c:v>1468333.33333333</c:v>
                </c:pt>
                <c:pt idx="1">
                  <c:v>1713333.33333333</c:v>
                </c:pt>
                <c:pt idx="2">
                  <c:v>19550000</c:v>
                </c:pt>
                <c:pt idx="3">
                  <c:v>34500000</c:v>
                </c:pt>
                <c:pt idx="4">
                  <c:v>97000000</c:v>
                </c:pt>
                <c:pt idx="5">
                  <c:v>237666666.666667</c:v>
                </c:pt>
                <c:pt idx="6">
                  <c:v>521666666.666667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"BZK 16 mg/L + CAR 200 mg/L"</c:f>
              <c:strCache>
                <c:ptCount val="1"/>
                <c:pt idx="0">
                  <c:v>BZK 16 mg/L + CAR 200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x"/>
            <c:errBarType val="both"/>
            <c:errValType val="fixedVal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'E.coli BZK-EUG'!$C$44:$C$50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BZK-EUG'!$P$44:$P$50</c:f>
              <c:numCache>
                <c:formatCode>General</c:formatCode>
                <c:ptCount val="7"/>
                <c:pt idx="0">
                  <c:v>848333.333333333</c:v>
                </c:pt>
                <c:pt idx="1">
                  <c:v>22850</c:v>
                </c:pt>
                <c:pt idx="2">
                  <c:v>6600</c:v>
                </c:pt>
                <c:pt idx="3">
                  <c:v>1250</c:v>
                </c:pt>
                <c:pt idx="4">
                  <c:v>478.333333333333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"Detection limit"</c:f>
              <c:strCache>
                <c:ptCount val="1"/>
                <c:pt idx="0">
                  <c:v>Detection limit</c:v>
                </c:pt>
              </c:strCache>
            </c:strRef>
          </c:tx>
          <c:spPr>
            <a:solidFill>
              <a:srgbClr val="afabab"/>
            </a:solidFill>
            <a:ln cap="rnd" w="19080">
              <a:solidFill>
                <a:srgbClr val="afabab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BZK-EUG'!$C$44:$C$50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BZK-EUG'!$U$57:$U$63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IE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BZK-EUG'!$F$55:$F$66</c:f>
              <c:numCache>
                <c:formatCode>General</c:formatCode>
                <c:ptCount val="12"/>
              </c:numCache>
            </c:numRef>
          </c:xVal>
          <c:yVal>
            <c:numRef>
              <c:f>'E.coli BZK-EUG'!$G$55:$G$66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6"/>
          <c:order val="6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0000"/>
            </a:solidFill>
            <a:ln w="9360">
              <a:solidFill>
                <a:srgbClr val="00000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Lbls>
            <c:numFmt formatCode="0.00E+00" sourceLinked="1"/>
            <c:dLbl>
              <c:idx val="0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10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9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7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4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3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0.00E+00" sourceLinked="1"/>
              <c:txPr>
                <a:bodyPr/>
                <a:lstStyle/>
                <a:p>
                  <a:pPr>
                    <a:defRPr b="0" lang="en-I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lang="en-IE" sz="10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BZK-EUG'!$Q$57:$Q$67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'E.coli BZK-EUG'!$R$57:$R$67</c:f>
              <c:numCache>
                <c:formatCode>General</c:formatCode>
                <c:ptCount val="11"/>
                <c:pt idx="0">
                  <c:v>10000000000</c:v>
                </c:pt>
                <c:pt idx="1">
                  <c:v>1000000000</c:v>
                </c:pt>
                <c:pt idx="2">
                  <c:v>100000000</c:v>
                </c:pt>
                <c:pt idx="3">
                  <c:v>10000000</c:v>
                </c:pt>
                <c:pt idx="4">
                  <c:v>1000000</c:v>
                </c:pt>
                <c:pt idx="5">
                  <c:v>100000</c:v>
                </c:pt>
                <c:pt idx="6">
                  <c:v>10000</c:v>
                </c:pt>
                <c:pt idx="7">
                  <c:v>1000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</c:ser>
        <c:axId val="74552226"/>
        <c:axId val="75508045"/>
      </c:scatterChart>
      <c:valAx>
        <c:axId val="74552226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gl-ES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gl-ES" sz="1050" spc="-1" strike="noStrike">
                    <a:solidFill>
                      <a:srgbClr val="595959"/>
                    </a:solidFill>
                    <a:latin typeface="Times New Roman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lang="en-IE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5508045"/>
        <c:crosses val="autoZero"/>
        <c:crossBetween val="midCat"/>
        <c:majorUnit val="2"/>
        <c:minorUnit val="2"/>
      </c:valAx>
      <c:valAx>
        <c:axId val="75508045"/>
        <c:scaling>
          <c:logBase val="10"/>
          <c:orientation val="minMax"/>
        </c:scaling>
        <c:delete val="1"/>
        <c:axPos val="l"/>
        <c:title>
          <c:tx>
            <c:rich>
              <a:bodyPr rot="-5400000"/>
              <a:lstStyle/>
              <a:p>
                <a:pPr>
                  <a:defRPr b="1" lang="gl-ES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gl-ES" sz="1050" spc="-1" strike="noStrike">
                    <a:solidFill>
                      <a:srgbClr val="595959"/>
                    </a:solidFill>
                    <a:latin typeface="Times New Roman"/>
                  </a:rPr>
                  <a:t>Log10 (CFU/mL)</a:t>
                </a:r>
              </a:p>
            </c:rich>
          </c:tx>
          <c:layout>
            <c:manualLayout>
              <c:xMode val="edge"/>
              <c:yMode val="edge"/>
              <c:x val="0.0170740605618387"/>
              <c:y val="0.358916666666667"/>
            </c:manualLayout>
          </c:layout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IE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552226"/>
        <c:crossBetween val="midCat"/>
      </c:valAx>
      <c:spPr>
        <a:noFill/>
        <a:ln w="25560">
          <a:noFill/>
        </a:ln>
      </c:spPr>
    </c:plotArea>
    <c:legend>
      <c:legendPos val="r"/>
      <c:layout>
        <c:manualLayout>
          <c:xMode val="edge"/>
          <c:yMode val="edge"/>
          <c:x val="0.849653411163809"/>
          <c:y val="0.24525"/>
          <c:w val="0.149184574409865"/>
          <c:h val="0.55421285107092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IE" sz="105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Control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BZK-EUG'!$L$5:$L$11</c:f>
              <c:numCache>
                <c:formatCode>General</c:formatCode>
                <c:ptCount val="7"/>
                <c:pt idx="0">
                  <c:v>356666.666666667</c:v>
                </c:pt>
                <c:pt idx="1">
                  <c:v>111000000</c:v>
                </c:pt>
                <c:pt idx="2">
                  <c:v>930000000</c:v>
                </c:pt>
                <c:pt idx="3">
                  <c:v>2470000000</c:v>
                </c:pt>
                <c:pt idx="4">
                  <c:v>3800000000</c:v>
                </c:pt>
                <c:pt idx="5">
                  <c:v>2823333333.33333</c:v>
                </c:pt>
                <c:pt idx="6">
                  <c:v>2546666666.66667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BZK-EUG'!$N$5:$N$11</c:f>
              <c:numCache>
                <c:formatCode>General</c:formatCode>
                <c:ptCount val="7"/>
                <c:pt idx="0">
                  <c:v>2526666.66666667</c:v>
                </c:pt>
                <c:pt idx="1">
                  <c:v>63000000</c:v>
                </c:pt>
                <c:pt idx="2">
                  <c:v>566666666.666667</c:v>
                </c:pt>
                <c:pt idx="3">
                  <c:v>1820000000</c:v>
                </c:pt>
                <c:pt idx="4">
                  <c:v>2356666666.66667</c:v>
                </c:pt>
                <c:pt idx="5">
                  <c:v>1726666666.66667</c:v>
                </c:pt>
                <c:pt idx="6">
                  <c:v>1386666666.66667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 A B"</c:f>
              <c:strCache>
                <c:ptCount val="1"/>
                <c:pt idx="0">
                  <c:v>AVG 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BZK-EUG'!$P$5:$P$11</c:f>
              <c:numCache>
                <c:formatCode>General</c:formatCode>
                <c:ptCount val="7"/>
                <c:pt idx="0">
                  <c:v>1441666.66666667</c:v>
                </c:pt>
                <c:pt idx="1">
                  <c:v>87000000</c:v>
                </c:pt>
                <c:pt idx="2">
                  <c:v>748333333.333333</c:v>
                </c:pt>
                <c:pt idx="3">
                  <c:v>2145000000</c:v>
                </c:pt>
                <c:pt idx="4">
                  <c:v>3078333333.33333</c:v>
                </c:pt>
                <c:pt idx="5">
                  <c:v>2275000000</c:v>
                </c:pt>
                <c:pt idx="6">
                  <c:v>1966666666.66667</c:v>
                </c:pt>
              </c:numCache>
            </c:numRef>
          </c:yVal>
          <c:smooth val="1"/>
        </c:ser>
        <c:axId val="19657665"/>
        <c:axId val="26518783"/>
      </c:scatterChart>
      <c:valAx>
        <c:axId val="19657665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518783"/>
        <c:crosses val="autoZero"/>
        <c:crossBetween val="midCat"/>
        <c:majorUnit val="2"/>
        <c:minorUnit val="2"/>
      </c:valAx>
      <c:valAx>
        <c:axId val="26518783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65766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BZK 16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BZK-EUG'!$L$18:$L$24</c:f>
              <c:numCache>
                <c:formatCode>General</c:formatCode>
                <c:ptCount val="7"/>
                <c:pt idx="0">
                  <c:v>943333.333333333</c:v>
                </c:pt>
                <c:pt idx="1">
                  <c:v>12900</c:v>
                </c:pt>
                <c:pt idx="2">
                  <c:v>17666.6666666667</c:v>
                </c:pt>
                <c:pt idx="3">
                  <c:v>213333.333333333</c:v>
                </c:pt>
                <c:pt idx="4">
                  <c:v>1683333.33333333</c:v>
                </c:pt>
                <c:pt idx="5">
                  <c:v>95333333.3333333</c:v>
                </c:pt>
                <c:pt idx="6">
                  <c:v>1860000000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BZK-EUG'!$N$18:$N$24</c:f>
              <c:numCache>
                <c:formatCode>General</c:formatCode>
                <c:ptCount val="7"/>
                <c:pt idx="0">
                  <c:v>886666.666666667</c:v>
                </c:pt>
                <c:pt idx="1">
                  <c:v>12766.6666666667</c:v>
                </c:pt>
                <c:pt idx="2">
                  <c:v>19100</c:v>
                </c:pt>
                <c:pt idx="3">
                  <c:v>211000</c:v>
                </c:pt>
                <c:pt idx="4">
                  <c:v>2476666.66666667</c:v>
                </c:pt>
                <c:pt idx="5">
                  <c:v>85333333.3333333</c:v>
                </c:pt>
                <c:pt idx="6">
                  <c:v>1030000000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BZK-EUG'!$P$18:$P$24</c:f>
              <c:numCache>
                <c:formatCode>General</c:formatCode>
                <c:ptCount val="7"/>
                <c:pt idx="0">
                  <c:v>915000</c:v>
                </c:pt>
                <c:pt idx="1">
                  <c:v>12833.3333333333</c:v>
                </c:pt>
                <c:pt idx="2">
                  <c:v>18383.3333333333</c:v>
                </c:pt>
                <c:pt idx="3">
                  <c:v>212166.666666667</c:v>
                </c:pt>
                <c:pt idx="4">
                  <c:v>2080000</c:v>
                </c:pt>
                <c:pt idx="5">
                  <c:v>90333333.3333333</c:v>
                </c:pt>
                <c:pt idx="6">
                  <c:v>1445000000</c:v>
                </c:pt>
              </c:numCache>
            </c:numRef>
          </c:yVal>
          <c:smooth val="1"/>
        </c:ser>
        <c:axId val="73478861"/>
        <c:axId val="81063113"/>
      </c:scatterChart>
      <c:valAx>
        <c:axId val="73478861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063113"/>
        <c:crosses val="autoZero"/>
        <c:crossBetween val="midCat"/>
        <c:majorUnit val="2"/>
        <c:minorUnit val="2"/>
      </c:valAx>
      <c:valAx>
        <c:axId val="81063113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47886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EUG 800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BZK-EUG'!$L$31:$L$37</c:f>
              <c:numCache>
                <c:formatCode>General</c:formatCode>
                <c:ptCount val="7"/>
                <c:pt idx="0">
                  <c:v>1453333.33333333</c:v>
                </c:pt>
                <c:pt idx="1">
                  <c:v>1903333.33333333</c:v>
                </c:pt>
                <c:pt idx="2">
                  <c:v>18233333.3333333</c:v>
                </c:pt>
                <c:pt idx="3">
                  <c:v>27000000</c:v>
                </c:pt>
                <c:pt idx="4">
                  <c:v>100333333.333333</c:v>
                </c:pt>
                <c:pt idx="5">
                  <c:v>218333333.333333</c:v>
                </c:pt>
                <c:pt idx="6">
                  <c:v>350000000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BZK-EUG'!$N$31:$N$37</c:f>
              <c:numCache>
                <c:formatCode>General</c:formatCode>
                <c:ptCount val="7"/>
                <c:pt idx="0">
                  <c:v>1483333.33333333</c:v>
                </c:pt>
                <c:pt idx="1">
                  <c:v>1523333.33333333</c:v>
                </c:pt>
                <c:pt idx="2">
                  <c:v>20866666.6666667</c:v>
                </c:pt>
                <c:pt idx="3">
                  <c:v>42000000</c:v>
                </c:pt>
                <c:pt idx="4">
                  <c:v>93666666.6666667</c:v>
                </c:pt>
                <c:pt idx="5">
                  <c:v>257000000</c:v>
                </c:pt>
                <c:pt idx="6">
                  <c:v>693333333.333333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 "</c:f>
              <c:strCache>
                <c:ptCount val="1"/>
                <c:pt idx="0">
                  <c:v>AVG A B 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BZK-EUG'!$P$31:$P$37</c:f>
              <c:numCache>
                <c:formatCode>General</c:formatCode>
                <c:ptCount val="7"/>
                <c:pt idx="0">
                  <c:v>1468333.33333333</c:v>
                </c:pt>
                <c:pt idx="1">
                  <c:v>1713333.33333333</c:v>
                </c:pt>
                <c:pt idx="2">
                  <c:v>19550000</c:v>
                </c:pt>
                <c:pt idx="3">
                  <c:v>34500000</c:v>
                </c:pt>
                <c:pt idx="4">
                  <c:v>97000000</c:v>
                </c:pt>
                <c:pt idx="5">
                  <c:v>237666666.666667</c:v>
                </c:pt>
                <c:pt idx="6">
                  <c:v>521666666.666667</c:v>
                </c:pt>
              </c:numCache>
            </c:numRef>
          </c:yVal>
          <c:smooth val="1"/>
        </c:ser>
        <c:axId val="45728027"/>
        <c:axId val="21211514"/>
      </c:scatterChart>
      <c:valAx>
        <c:axId val="45728027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211514"/>
        <c:crosses val="autoZero"/>
        <c:crossBetween val="midCat"/>
        <c:majorUnit val="2"/>
        <c:minorUnit val="2"/>
      </c:valAx>
      <c:valAx>
        <c:axId val="21211514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72802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BZK 16 mg/L + EUX 800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BZK-EUG'!$L$44:$L$50</c:f>
              <c:numCache>
                <c:formatCode>General</c:formatCode>
                <c:ptCount val="7"/>
                <c:pt idx="0">
                  <c:v>863333.333333333</c:v>
                </c:pt>
                <c:pt idx="1">
                  <c:v>21733.3333333333</c:v>
                </c:pt>
                <c:pt idx="2">
                  <c:v>5066.66666666667</c:v>
                </c:pt>
                <c:pt idx="3">
                  <c:v>900</c:v>
                </c:pt>
                <c:pt idx="4">
                  <c:v>866.666666666666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BZK-EUG'!$N$44:$N$50</c:f>
              <c:numCache>
                <c:formatCode>General</c:formatCode>
                <c:ptCount val="7"/>
                <c:pt idx="0">
                  <c:v>833333.333333333</c:v>
                </c:pt>
                <c:pt idx="1">
                  <c:v>23966.6666666667</c:v>
                </c:pt>
                <c:pt idx="2">
                  <c:v>8133.33333333333</c:v>
                </c:pt>
                <c:pt idx="3">
                  <c:v>1600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BZK-EUG'!$P$44:$P$50</c:f>
              <c:numCache>
                <c:formatCode>General</c:formatCode>
                <c:ptCount val="7"/>
                <c:pt idx="0">
                  <c:v>848333.333333333</c:v>
                </c:pt>
                <c:pt idx="1">
                  <c:v>22850</c:v>
                </c:pt>
                <c:pt idx="2">
                  <c:v>6600</c:v>
                </c:pt>
                <c:pt idx="3">
                  <c:v>1250</c:v>
                </c:pt>
                <c:pt idx="4">
                  <c:v>478.333333333333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axId val="45153026"/>
        <c:axId val="61298493"/>
      </c:scatterChart>
      <c:valAx>
        <c:axId val="45153026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98493"/>
        <c:crosses val="autoZero"/>
        <c:crossBetween val="midCat"/>
        <c:majorUnit val="2"/>
        <c:minorUnit val="2"/>
      </c:valAx>
      <c:valAx>
        <c:axId val="61298493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15302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i="1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i="1" lang="gl-ES" sz="1400" spc="-1" strike="noStrike">
                <a:solidFill>
                  <a:srgbClr val="595959"/>
                </a:solidFill>
                <a:latin typeface="Calibri"/>
              </a:rPr>
              <a:t>E.coli DDAC-EUG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9737322145203"/>
          <c:y val="0.0915833333333333"/>
          <c:w val="0.73684786574243"/>
          <c:h val="0.75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"Control"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'E.coli DDAC-EUG'!$Q$5:$Q$11</c:f>
                <c:numCache>
                  <c:formatCode>General</c:formatCode>
                  <c:ptCount val="7"/>
                  <c:pt idx="0">
                    <c:v>78847.5880078137</c:v>
                  </c:pt>
                  <c:pt idx="1">
                    <c:v>6572542.467496</c:v>
                  </c:pt>
                  <c:pt idx="2">
                    <c:v>78181530.8496013</c:v>
                  </c:pt>
                  <c:pt idx="3">
                    <c:v>258012344.973464</c:v>
                  </c:pt>
                  <c:pt idx="4">
                    <c:v>517905491.508892</c:v>
                  </c:pt>
                  <c:pt idx="5">
                    <c:v>1035728527.83037</c:v>
                  </c:pt>
                  <c:pt idx="6">
                    <c:v>182391520.270726</c:v>
                  </c:pt>
                </c:numCache>
              </c:numRef>
            </c:plus>
            <c:minus>
              <c:numRef>
                <c:f>'E.coli DDAC-EUG'!$Q$5:$Q$11</c:f>
                <c:numCache>
                  <c:formatCode>General</c:formatCode>
                  <c:ptCount val="7"/>
                  <c:pt idx="0">
                    <c:v>78847.5880078137</c:v>
                  </c:pt>
                  <c:pt idx="1">
                    <c:v>6572542.467496</c:v>
                  </c:pt>
                  <c:pt idx="2">
                    <c:v>78181530.8496013</c:v>
                  </c:pt>
                  <c:pt idx="3">
                    <c:v>258012344.973464</c:v>
                  </c:pt>
                  <c:pt idx="4">
                    <c:v>517905491.508892</c:v>
                  </c:pt>
                  <c:pt idx="5">
                    <c:v>1035728527.83037</c:v>
                  </c:pt>
                  <c:pt idx="6">
                    <c:v>182391520.270726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'E.coli DDAC-EUG'!$C$5:$C$11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DDAC-EUG'!$P$5:$P$11</c:f>
              <c:numCache>
                <c:formatCode>General</c:formatCode>
                <c:ptCount val="7"/>
                <c:pt idx="0">
                  <c:v>1185000</c:v>
                </c:pt>
                <c:pt idx="1">
                  <c:v>90000000</c:v>
                </c:pt>
                <c:pt idx="2">
                  <c:v>748333333.333333</c:v>
                </c:pt>
                <c:pt idx="3">
                  <c:v>2500000000</c:v>
                </c:pt>
                <c:pt idx="4">
                  <c:v>4466666666.66667</c:v>
                </c:pt>
                <c:pt idx="5">
                  <c:v>3950000000</c:v>
                </c:pt>
                <c:pt idx="6">
                  <c:v>975000000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'E.coli DDAC-EUG'!$A$14</c:f>
              <c:strCache>
                <c:ptCount val="1"/>
                <c:pt idx="0">
                  <c:v>DDAC 0.5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'E.coli DDAC-EUG'!$M$18:$M$24</c:f>
                <c:numCache>
                  <c:formatCode>General</c:formatCode>
                  <c:ptCount val="7"/>
                  <c:pt idx="0">
                    <c:v>96724.1208569794</c:v>
                  </c:pt>
                  <c:pt idx="1">
                    <c:v>7760297.81788188</c:v>
                  </c:pt>
                  <c:pt idx="2">
                    <c:v>57348835.1136175</c:v>
                  </c:pt>
                  <c:pt idx="3">
                    <c:v>74087035.9029762</c:v>
                  </c:pt>
                  <c:pt idx="4">
                    <c:v>180185090.023194</c:v>
                  </c:pt>
                  <c:pt idx="5">
                    <c:v>199387952.383176</c:v>
                  </c:pt>
                  <c:pt idx="6">
                    <c:v>271579740.694249</c:v>
                  </c:pt>
                </c:numCache>
              </c:numRef>
            </c:plus>
            <c:minus>
              <c:numRef>
                <c:f>'E.coli DDAC-EUG'!$M$18:$M$24</c:f>
                <c:numCache>
                  <c:formatCode>General</c:formatCode>
                  <c:ptCount val="7"/>
                  <c:pt idx="0">
                    <c:v>96724.1208569794</c:v>
                  </c:pt>
                  <c:pt idx="1">
                    <c:v>7760297.81788188</c:v>
                  </c:pt>
                  <c:pt idx="2">
                    <c:v>57348835.1136175</c:v>
                  </c:pt>
                  <c:pt idx="3">
                    <c:v>74087035.9029762</c:v>
                  </c:pt>
                  <c:pt idx="4">
                    <c:v>180185090.023194</c:v>
                  </c:pt>
                  <c:pt idx="5">
                    <c:v>199387952.383176</c:v>
                  </c:pt>
                  <c:pt idx="6">
                    <c:v>271579740.694249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'E.coli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DDAC-EUG'!$P$18:$P$24</c:f>
              <c:numCache>
                <c:formatCode>General</c:formatCode>
                <c:ptCount val="7"/>
                <c:pt idx="0">
                  <c:v>906666.666666667</c:v>
                </c:pt>
                <c:pt idx="1">
                  <c:v>35833333.3333333</c:v>
                </c:pt>
                <c:pt idx="2">
                  <c:v>308333333.333333</c:v>
                </c:pt>
                <c:pt idx="3">
                  <c:v>1201666666.66667</c:v>
                </c:pt>
                <c:pt idx="4">
                  <c:v>2356666666.66667</c:v>
                </c:pt>
                <c:pt idx="5">
                  <c:v>2456666666.66667</c:v>
                </c:pt>
                <c:pt idx="6">
                  <c:v>1966666666.66667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'E.coli DDAC-EUG'!$A$27</c:f>
              <c:strCache>
                <c:ptCount val="1"/>
                <c:pt idx="0">
                  <c:v>EUG 800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'E.coli DDAC-EUG'!$Q$31:$Q$37</c:f>
                <c:numCache>
                  <c:formatCode>General</c:formatCode>
                  <c:ptCount val="7"/>
                  <c:pt idx="0">
                    <c:v>101607.471244535</c:v>
                  </c:pt>
                  <c:pt idx="1">
                    <c:v>94961.539158611</c:v>
                  </c:pt>
                  <c:pt idx="2">
                    <c:v>682286.378437048</c:v>
                  </c:pt>
                  <c:pt idx="3">
                    <c:v>9719642.91873111</c:v>
                  </c:pt>
                  <c:pt idx="4">
                    <c:v>6250885.03440039</c:v>
                  </c:pt>
                  <c:pt idx="5">
                    <c:v>36836319.0891303</c:v>
                  </c:pt>
                  <c:pt idx="6">
                    <c:v>9478413.032836</c:v>
                  </c:pt>
                </c:numCache>
              </c:numRef>
            </c:plus>
            <c:minus>
              <c:numRef>
                <c:f>'E.coli DDAC-EUG'!$Q$31:$Q$37</c:f>
                <c:numCache>
                  <c:formatCode>General</c:formatCode>
                  <c:ptCount val="7"/>
                  <c:pt idx="0">
                    <c:v>101607.471244535</c:v>
                  </c:pt>
                  <c:pt idx="1">
                    <c:v>94961.539158611</c:v>
                  </c:pt>
                  <c:pt idx="2">
                    <c:v>682286.378437048</c:v>
                  </c:pt>
                  <c:pt idx="3">
                    <c:v>9719642.91873111</c:v>
                  </c:pt>
                  <c:pt idx="4">
                    <c:v>6250885.03440039</c:v>
                  </c:pt>
                  <c:pt idx="5">
                    <c:v>36836319.0891303</c:v>
                  </c:pt>
                  <c:pt idx="6">
                    <c:v>9478413.032836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'E.coli DDAC-EUG'!$Q$18:$Q$24</c:f>
                <c:numCache>
                  <c:formatCode>General</c:formatCode>
                  <c:ptCount val="7"/>
                  <c:pt idx="0">
                    <c:v>80247.271211338</c:v>
                  </c:pt>
                  <c:pt idx="1">
                    <c:v>4696645.48986867</c:v>
                  </c:pt>
                  <c:pt idx="2">
                    <c:v>33388462.7647191</c:v>
                  </c:pt>
                  <c:pt idx="3">
                    <c:v>57993193.101449</c:v>
                  </c:pt>
                  <c:pt idx="4">
                    <c:v>153382003.498422</c:v>
                  </c:pt>
                  <c:pt idx="5">
                    <c:v>132097679.683627</c:v>
                  </c:pt>
                  <c:pt idx="6">
                    <c:v>267846255.610727</c:v>
                  </c:pt>
                </c:numCache>
              </c:numRef>
            </c:plus>
            <c:minus>
              <c:numRef>
                <c:f>'E.coli DDAC-EUG'!$Q$18:$Q$24</c:f>
                <c:numCache>
                  <c:formatCode>General</c:formatCode>
                  <c:ptCount val="7"/>
                  <c:pt idx="0">
                    <c:v>80247.271211338</c:v>
                  </c:pt>
                  <c:pt idx="1">
                    <c:v>4696645.48986867</c:v>
                  </c:pt>
                  <c:pt idx="2">
                    <c:v>33388462.7647191</c:v>
                  </c:pt>
                  <c:pt idx="3">
                    <c:v>57993193.101449</c:v>
                  </c:pt>
                  <c:pt idx="4">
                    <c:v>153382003.498422</c:v>
                  </c:pt>
                  <c:pt idx="5">
                    <c:v>132097679.683627</c:v>
                  </c:pt>
                  <c:pt idx="6">
                    <c:v>267846255.610727</c:v>
                  </c:pt>
                </c:numCache>
              </c:numRef>
            </c:minus>
            <c:spPr>
              <a:ln w="9360">
                <a:noFill/>
              </a:ln>
            </c:spPr>
          </c:errBars>
          <c:xVal>
            <c:numRef>
              <c:f>'E.coli DDAC-EUG'!$C$31:$C$37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DDAC-EUG'!$P$31:$P$37</c:f>
              <c:numCache>
                <c:formatCode>General</c:formatCode>
                <c:ptCount val="7"/>
                <c:pt idx="0">
                  <c:v>1140000</c:v>
                </c:pt>
                <c:pt idx="1">
                  <c:v>1445000</c:v>
                </c:pt>
                <c:pt idx="2">
                  <c:v>10416666.6666667</c:v>
                </c:pt>
                <c:pt idx="3">
                  <c:v>83666666.6666667</c:v>
                </c:pt>
                <c:pt idx="4">
                  <c:v>132666666.666667</c:v>
                </c:pt>
                <c:pt idx="5">
                  <c:v>368333333.333333</c:v>
                </c:pt>
                <c:pt idx="6">
                  <c:v>142333333.333333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"DDAC 0.5 mg/L + EUG 800 mg/L"</c:f>
              <c:strCache>
                <c:ptCount val="1"/>
                <c:pt idx="0">
                  <c:v>DDAC 0.5 mg/L + EUG 800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x"/>
            <c:errBarType val="both"/>
            <c:errValType val="fixedVal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'E.coli DDAC-EUG'!$C$44:$C$50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DDAC-EUG'!$P$44:$P$50</c:f>
              <c:numCache>
                <c:formatCode>General</c:formatCode>
                <c:ptCount val="7"/>
                <c:pt idx="0">
                  <c:v>1179166.66666667</c:v>
                </c:pt>
                <c:pt idx="1">
                  <c:v>38666.6666666667</c:v>
                </c:pt>
                <c:pt idx="2">
                  <c:v>24333.3333333333</c:v>
                </c:pt>
                <c:pt idx="3">
                  <c:v>350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"Detection limit"</c:f>
              <c:strCache>
                <c:ptCount val="1"/>
                <c:pt idx="0">
                  <c:v>Detection limit</c:v>
                </c:pt>
              </c:strCache>
            </c:strRef>
          </c:tx>
          <c:spPr>
            <a:solidFill>
              <a:srgbClr val="afabab"/>
            </a:solidFill>
            <a:ln cap="rnd" w="19080">
              <a:solidFill>
                <a:srgbClr val="afabab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DDAC-EUG'!$C$44:$C$50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DDAC-EUG'!$U$57:$U$63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IE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DDAC-EUG'!$F$55:$F$66</c:f>
              <c:numCache>
                <c:formatCode>General</c:formatCode>
                <c:ptCount val="12"/>
              </c:numCache>
            </c:numRef>
          </c:xVal>
          <c:yVal>
            <c:numRef>
              <c:f>'E.coli DDAC-EUG'!$G$55:$G$66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6"/>
          <c:order val="6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0000"/>
            </a:solidFill>
            <a:ln w="9360">
              <a:solidFill>
                <a:srgbClr val="00000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Lbls>
            <c:numFmt formatCode="0.00E+00" sourceLinked="1"/>
            <c:dLbl>
              <c:idx val="0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10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9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7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4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3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0.00E+00" sourceLinked="1"/>
              <c:txPr>
                <a:bodyPr/>
                <a:lstStyle/>
                <a:p>
                  <a:pPr>
                    <a:defRPr b="0" lang="en-I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lang="en-IE" sz="10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DDAC-EUG'!$Q$57:$Q$67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'E.coli DDAC-EUG'!$R$57:$R$67</c:f>
              <c:numCache>
                <c:formatCode>General</c:formatCode>
                <c:ptCount val="11"/>
                <c:pt idx="0">
                  <c:v>10000000000</c:v>
                </c:pt>
                <c:pt idx="1">
                  <c:v>1000000000</c:v>
                </c:pt>
                <c:pt idx="2">
                  <c:v>100000000</c:v>
                </c:pt>
                <c:pt idx="3">
                  <c:v>10000000</c:v>
                </c:pt>
                <c:pt idx="4">
                  <c:v>1000000</c:v>
                </c:pt>
                <c:pt idx="5">
                  <c:v>100000</c:v>
                </c:pt>
                <c:pt idx="6">
                  <c:v>10000</c:v>
                </c:pt>
                <c:pt idx="7">
                  <c:v>1000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</c:ser>
        <c:axId val="67306778"/>
        <c:axId val="43545228"/>
      </c:scatterChart>
      <c:valAx>
        <c:axId val="67306778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gl-ES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gl-ES" sz="1050" spc="-1" strike="noStrike">
                    <a:solidFill>
                      <a:srgbClr val="595959"/>
                    </a:solidFill>
                    <a:latin typeface="Times New Roman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lang="en-IE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3545228"/>
        <c:crosses val="autoZero"/>
        <c:crossBetween val="midCat"/>
        <c:majorUnit val="2"/>
        <c:minorUnit val="2"/>
      </c:valAx>
      <c:valAx>
        <c:axId val="43545228"/>
        <c:scaling>
          <c:logBase val="10"/>
          <c:orientation val="minMax"/>
        </c:scaling>
        <c:delete val="1"/>
        <c:axPos val="l"/>
        <c:title>
          <c:tx>
            <c:rich>
              <a:bodyPr rot="-5400000"/>
              <a:lstStyle/>
              <a:p>
                <a:pPr>
                  <a:defRPr b="1" lang="gl-ES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gl-ES" sz="1050" spc="-1" strike="noStrike">
                    <a:solidFill>
                      <a:srgbClr val="595959"/>
                    </a:solidFill>
                    <a:latin typeface="Times New Roman"/>
                  </a:rPr>
                  <a:t>Log10 (CFU/mL)</a:t>
                </a:r>
              </a:p>
            </c:rich>
          </c:tx>
          <c:layout>
            <c:manualLayout>
              <c:xMode val="edge"/>
              <c:yMode val="edge"/>
              <c:x val="0.0170740605618387"/>
              <c:y val="0.358916666666667"/>
            </c:manualLayout>
          </c:layout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IE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306778"/>
        <c:crossBetween val="midCat"/>
      </c:valAx>
      <c:spPr>
        <a:noFill/>
        <a:ln w="25560">
          <a:noFill/>
        </a:ln>
      </c:spPr>
    </c:plotArea>
    <c:legend>
      <c:legendPos val="r"/>
      <c:layout>
        <c:manualLayout>
          <c:xMode val="edge"/>
          <c:yMode val="edge"/>
          <c:x val="0.849653411163809"/>
          <c:y val="0.24525"/>
          <c:w val="0.149184574409865"/>
          <c:h val="0.55421285107092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IE" sz="105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Control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DDAC-EUG'!$L$5:$L$11</c:f>
              <c:numCache>
                <c:formatCode>General</c:formatCode>
                <c:ptCount val="7"/>
                <c:pt idx="0">
                  <c:v>1036666.66666667</c:v>
                </c:pt>
                <c:pt idx="1">
                  <c:v>111000000</c:v>
                </c:pt>
                <c:pt idx="2">
                  <c:v>566666666.666667</c:v>
                </c:pt>
                <c:pt idx="3">
                  <c:v>2300000000</c:v>
                </c:pt>
                <c:pt idx="4">
                  <c:v>3966666666.66667</c:v>
                </c:pt>
                <c:pt idx="5">
                  <c:v>2500000000</c:v>
                </c:pt>
                <c:pt idx="6">
                  <c:v>580000000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DDAC-EUG'!$N$5:$N$11</c:f>
              <c:numCache>
                <c:formatCode>General</c:formatCode>
                <c:ptCount val="7"/>
                <c:pt idx="0">
                  <c:v>1333333.33333333</c:v>
                </c:pt>
                <c:pt idx="1">
                  <c:v>69000000</c:v>
                </c:pt>
                <c:pt idx="2">
                  <c:v>930000000</c:v>
                </c:pt>
                <c:pt idx="3">
                  <c:v>2700000000</c:v>
                </c:pt>
                <c:pt idx="4">
                  <c:v>4966666666.66667</c:v>
                </c:pt>
                <c:pt idx="5">
                  <c:v>5400000000</c:v>
                </c:pt>
                <c:pt idx="6">
                  <c:v>1370000000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 A B"</c:f>
              <c:strCache>
                <c:ptCount val="1"/>
                <c:pt idx="0">
                  <c:v>AVG 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DDAC-EUG'!$P$5:$P$11</c:f>
              <c:numCache>
                <c:formatCode>General</c:formatCode>
                <c:ptCount val="7"/>
                <c:pt idx="0">
                  <c:v>1185000</c:v>
                </c:pt>
                <c:pt idx="1">
                  <c:v>90000000</c:v>
                </c:pt>
                <c:pt idx="2">
                  <c:v>748333333.333333</c:v>
                </c:pt>
                <c:pt idx="3">
                  <c:v>2500000000</c:v>
                </c:pt>
                <c:pt idx="4">
                  <c:v>4466666666.66667</c:v>
                </c:pt>
                <c:pt idx="5">
                  <c:v>3950000000</c:v>
                </c:pt>
                <c:pt idx="6">
                  <c:v>975000000</c:v>
                </c:pt>
              </c:numCache>
            </c:numRef>
          </c:yVal>
          <c:smooth val="1"/>
        </c:ser>
        <c:axId val="96924291"/>
        <c:axId val="87045718"/>
      </c:scatterChart>
      <c:valAx>
        <c:axId val="96924291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045718"/>
        <c:crosses val="autoZero"/>
        <c:crossBetween val="midCat"/>
        <c:majorUnit val="2"/>
        <c:minorUnit val="2"/>
      </c:valAx>
      <c:valAx>
        <c:axId val="87045718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92429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DDAC 0.5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DDAC-EUG'!$L$18:$L$24</c:f>
              <c:numCache>
                <c:formatCode>General</c:formatCode>
                <c:ptCount val="7"/>
                <c:pt idx="0">
                  <c:v>953333.333333333</c:v>
                </c:pt>
                <c:pt idx="1">
                  <c:v>45666666.6666667</c:v>
                </c:pt>
                <c:pt idx="2">
                  <c:v>293333333.333333</c:v>
                </c:pt>
                <c:pt idx="3">
                  <c:v>986666666.666667</c:v>
                </c:pt>
                <c:pt idx="4">
                  <c:v>2280000000</c:v>
                </c:pt>
                <c:pt idx="5">
                  <c:v>2113333333.33333</c:v>
                </c:pt>
                <c:pt idx="6">
                  <c:v>1386666666.66667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DDAC-EUG'!$N$18:$N$24</c:f>
              <c:numCache>
                <c:formatCode>General</c:formatCode>
                <c:ptCount val="7"/>
                <c:pt idx="0">
                  <c:v>860000</c:v>
                </c:pt>
                <c:pt idx="1">
                  <c:v>26000000</c:v>
                </c:pt>
                <c:pt idx="2">
                  <c:v>323333333.333333</c:v>
                </c:pt>
                <c:pt idx="3">
                  <c:v>1416666666.66667</c:v>
                </c:pt>
                <c:pt idx="4">
                  <c:v>2433333333.33333</c:v>
                </c:pt>
                <c:pt idx="5">
                  <c:v>2800000000</c:v>
                </c:pt>
                <c:pt idx="6">
                  <c:v>2546666666.66667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DDAC-EUG'!$P$18:$P$24</c:f>
              <c:numCache>
                <c:formatCode>General</c:formatCode>
                <c:ptCount val="7"/>
                <c:pt idx="0">
                  <c:v>906666.666666667</c:v>
                </c:pt>
                <c:pt idx="1">
                  <c:v>35833333.3333333</c:v>
                </c:pt>
                <c:pt idx="2">
                  <c:v>308333333.333333</c:v>
                </c:pt>
                <c:pt idx="3">
                  <c:v>1201666666.66667</c:v>
                </c:pt>
                <c:pt idx="4">
                  <c:v>2356666666.66667</c:v>
                </c:pt>
                <c:pt idx="5">
                  <c:v>2456666666.66667</c:v>
                </c:pt>
                <c:pt idx="6">
                  <c:v>1966666666.66667</c:v>
                </c:pt>
              </c:numCache>
            </c:numRef>
          </c:yVal>
          <c:smooth val="1"/>
        </c:ser>
        <c:axId val="49834285"/>
        <c:axId val="24477250"/>
      </c:scatterChart>
      <c:valAx>
        <c:axId val="49834285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477250"/>
        <c:crosses val="autoZero"/>
        <c:crossBetween val="midCat"/>
        <c:majorUnit val="2"/>
        <c:minorUnit val="2"/>
      </c:valAx>
      <c:valAx>
        <c:axId val="24477250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83428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EUG 800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DDAC-EUG'!$L$31:$L$37</c:f>
              <c:numCache>
                <c:formatCode>General</c:formatCode>
                <c:ptCount val="7"/>
                <c:pt idx="0">
                  <c:v>1140000</c:v>
                </c:pt>
                <c:pt idx="1">
                  <c:v>1620000</c:v>
                </c:pt>
                <c:pt idx="2">
                  <c:v>11000000</c:v>
                </c:pt>
                <c:pt idx="3">
                  <c:v>69000000</c:v>
                </c:pt>
                <c:pt idx="4">
                  <c:v>134666666.666667</c:v>
                </c:pt>
                <c:pt idx="5">
                  <c:v>323333333.333333</c:v>
                </c:pt>
                <c:pt idx="6">
                  <c:v>179666666.666667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DDAC-EUG'!$N$31:$N$37</c:f>
              <c:numCache>
                <c:formatCode>General</c:formatCode>
                <c:ptCount val="7"/>
                <c:pt idx="0">
                  <c:v>1140000</c:v>
                </c:pt>
                <c:pt idx="1">
                  <c:v>1270000</c:v>
                </c:pt>
                <c:pt idx="2">
                  <c:v>9833333.33333333</c:v>
                </c:pt>
                <c:pt idx="3">
                  <c:v>98333333.3333333</c:v>
                </c:pt>
                <c:pt idx="4">
                  <c:v>130666666.666667</c:v>
                </c:pt>
                <c:pt idx="5">
                  <c:v>413333333.333333</c:v>
                </c:pt>
                <c:pt idx="6">
                  <c:v>105000000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 "</c:f>
              <c:strCache>
                <c:ptCount val="1"/>
                <c:pt idx="0">
                  <c:v>AVG A B 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DDAC-EUG'!$P$31:$P$37</c:f>
              <c:numCache>
                <c:formatCode>General</c:formatCode>
                <c:ptCount val="7"/>
                <c:pt idx="0">
                  <c:v>1140000</c:v>
                </c:pt>
                <c:pt idx="1">
                  <c:v>1445000</c:v>
                </c:pt>
                <c:pt idx="2">
                  <c:v>10416666.6666667</c:v>
                </c:pt>
                <c:pt idx="3">
                  <c:v>83666666.6666667</c:v>
                </c:pt>
                <c:pt idx="4">
                  <c:v>132666666.666667</c:v>
                </c:pt>
                <c:pt idx="5">
                  <c:v>368333333.333333</c:v>
                </c:pt>
                <c:pt idx="6">
                  <c:v>142333333.333333</c:v>
                </c:pt>
              </c:numCache>
            </c:numRef>
          </c:yVal>
          <c:smooth val="1"/>
        </c:ser>
        <c:axId val="87454945"/>
        <c:axId val="2237608"/>
      </c:scatterChart>
      <c:valAx>
        <c:axId val="87454945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37608"/>
        <c:crosses val="autoZero"/>
        <c:crossBetween val="midCat"/>
        <c:majorUnit val="2"/>
        <c:minorUnit val="2"/>
      </c:valAx>
      <c:valAx>
        <c:axId val="2237608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45494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EUG 800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BZK-EUG'!$L$31:$L$37</c:f>
              <c:numCache>
                <c:formatCode>General</c:formatCode>
                <c:ptCount val="7"/>
                <c:pt idx="0">
                  <c:v>1220000</c:v>
                </c:pt>
                <c:pt idx="1">
                  <c:v>10933333.3333333</c:v>
                </c:pt>
                <c:pt idx="2">
                  <c:v>87333333.3333333</c:v>
                </c:pt>
                <c:pt idx="3">
                  <c:v>94333333.3333333</c:v>
                </c:pt>
                <c:pt idx="4">
                  <c:v>77000000</c:v>
                </c:pt>
                <c:pt idx="5">
                  <c:v>93000000</c:v>
                </c:pt>
                <c:pt idx="6">
                  <c:v>26000000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BZK-EUG'!$N$31:$N$37</c:f>
              <c:numCache>
                <c:formatCode>General</c:formatCode>
                <c:ptCount val="7"/>
                <c:pt idx="0">
                  <c:v>1336666.66666667</c:v>
                </c:pt>
                <c:pt idx="1">
                  <c:v>7166666.66666667</c:v>
                </c:pt>
                <c:pt idx="2">
                  <c:v>100333333.333333</c:v>
                </c:pt>
                <c:pt idx="3">
                  <c:v>92666666.6666667</c:v>
                </c:pt>
                <c:pt idx="4">
                  <c:v>43333333.3333333</c:v>
                </c:pt>
                <c:pt idx="5">
                  <c:v>29333333.3333333</c:v>
                </c:pt>
                <c:pt idx="6">
                  <c:v>66333333.3333333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 "</c:f>
              <c:strCache>
                <c:ptCount val="1"/>
                <c:pt idx="0">
                  <c:v>AVG A B 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BZK-EUG'!$P$31:$P$37</c:f>
              <c:numCache>
                <c:formatCode>General</c:formatCode>
                <c:ptCount val="7"/>
                <c:pt idx="0">
                  <c:v>1278333.33333333</c:v>
                </c:pt>
                <c:pt idx="1">
                  <c:v>9050000</c:v>
                </c:pt>
                <c:pt idx="2">
                  <c:v>93833333.3333333</c:v>
                </c:pt>
                <c:pt idx="3">
                  <c:v>93500000</c:v>
                </c:pt>
                <c:pt idx="4">
                  <c:v>60166666.6666667</c:v>
                </c:pt>
                <c:pt idx="5">
                  <c:v>61166666.6666667</c:v>
                </c:pt>
                <c:pt idx="6">
                  <c:v>46166666.6666667</c:v>
                </c:pt>
              </c:numCache>
            </c:numRef>
          </c:yVal>
          <c:smooth val="1"/>
        </c:ser>
        <c:axId val="51028354"/>
        <c:axId val="61855348"/>
      </c:scatterChart>
      <c:valAx>
        <c:axId val="51028354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855348"/>
        <c:crosses val="autoZero"/>
        <c:crossBetween val="midCat"/>
        <c:majorUnit val="2"/>
        <c:minorUnit val="2"/>
      </c:valAx>
      <c:valAx>
        <c:axId val="61855348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02835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DDAC 0,5 mg/L + EUG 800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DDAC-EUG'!$L$44:$L$50</c:f>
              <c:numCache>
                <c:formatCode>General</c:formatCode>
                <c:ptCount val="7"/>
                <c:pt idx="0">
                  <c:v>1193333.33333333</c:v>
                </c:pt>
                <c:pt idx="1">
                  <c:v>42333.3333333333</c:v>
                </c:pt>
                <c:pt idx="2">
                  <c:v>24333.3333333333</c:v>
                </c:pt>
                <c:pt idx="3">
                  <c:v>500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DDAC-EUG'!$N$44:$N$50</c:f>
              <c:numCache>
                <c:formatCode>General</c:formatCode>
                <c:ptCount val="7"/>
                <c:pt idx="0">
                  <c:v>1165000</c:v>
                </c:pt>
                <c:pt idx="1">
                  <c:v>35000</c:v>
                </c:pt>
                <c:pt idx="2">
                  <c:v>24333.3333333333</c:v>
                </c:pt>
                <c:pt idx="3">
                  <c:v>200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'E.coli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DDAC-EUG'!$P$44:$P$50</c:f>
              <c:numCache>
                <c:formatCode>General</c:formatCode>
                <c:ptCount val="7"/>
                <c:pt idx="0">
                  <c:v>1179166.66666667</c:v>
                </c:pt>
                <c:pt idx="1">
                  <c:v>38666.6666666667</c:v>
                </c:pt>
                <c:pt idx="2">
                  <c:v>24333.3333333333</c:v>
                </c:pt>
                <c:pt idx="3">
                  <c:v>350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axId val="43059357"/>
        <c:axId val="25011526"/>
      </c:scatterChart>
      <c:valAx>
        <c:axId val="43059357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011526"/>
        <c:crosses val="autoZero"/>
        <c:crossBetween val="midCat"/>
        <c:majorUnit val="2"/>
        <c:minorUnit val="2"/>
      </c:valAx>
      <c:valAx>
        <c:axId val="25011526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05935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BZK 8 mg/L + EUG 800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BZK-EUG'!$L$44:$L$50</c:f>
              <c:numCache>
                <c:formatCode>General</c:formatCode>
                <c:ptCount val="7"/>
                <c:pt idx="0">
                  <c:v>1316666.66666667</c:v>
                </c:pt>
                <c:pt idx="1">
                  <c:v>1833.33333333333</c:v>
                </c:pt>
                <c:pt idx="2">
                  <c:v>1033.33333333333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BZK-EUG'!$N$44:$N$50</c:f>
              <c:numCache>
                <c:formatCode>General</c:formatCode>
                <c:ptCount val="7"/>
                <c:pt idx="0">
                  <c:v>1433333.33333333</c:v>
                </c:pt>
                <c:pt idx="1">
                  <c:v>2133.33333333333</c:v>
                </c:pt>
                <c:pt idx="2">
                  <c:v>433.333333333333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BZK-EUG'!$P$44:$P$50</c:f>
              <c:numCache>
                <c:formatCode>General</c:formatCode>
                <c:ptCount val="7"/>
                <c:pt idx="0">
                  <c:v>1375000</c:v>
                </c:pt>
                <c:pt idx="1">
                  <c:v>1983.33333333333</c:v>
                </c:pt>
                <c:pt idx="2">
                  <c:v>733.333333333333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</c:ser>
        <c:axId val="83301918"/>
        <c:axId val="70365620"/>
      </c:scatterChart>
      <c:valAx>
        <c:axId val="83301918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365620"/>
        <c:crosses val="autoZero"/>
        <c:crossBetween val="midCat"/>
        <c:majorUnit val="2"/>
        <c:minorUnit val="2"/>
      </c:valAx>
      <c:valAx>
        <c:axId val="70365620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30191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i="1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i="1" lang="gl-ES" sz="1400" spc="-1" strike="noStrike">
                <a:solidFill>
                  <a:srgbClr val="595959"/>
                </a:solidFill>
                <a:latin typeface="Calibri"/>
              </a:rPr>
              <a:t>B.cereus BZK - CAR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9737322145203"/>
          <c:y val="0.0915833333333333"/>
          <c:w val="0.73684786574243"/>
          <c:h val="0.75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"Control"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'B.cereus BZK-CAR'!$Q$5:$Q$11</c:f>
                <c:numCache>
                  <c:formatCode>General</c:formatCode>
                  <c:ptCount val="7"/>
                  <c:pt idx="0">
                    <c:v>83887.7688392515</c:v>
                  </c:pt>
                  <c:pt idx="1">
                    <c:v>8436659.79376886</c:v>
                  </c:pt>
                  <c:pt idx="2">
                    <c:v>101980390.271856</c:v>
                  </c:pt>
                  <c:pt idx="3">
                    <c:v>90453594.1996442</c:v>
                  </c:pt>
                  <c:pt idx="4">
                    <c:v>348869568.040211</c:v>
                  </c:pt>
                  <c:pt idx="5">
                    <c:v>227113281.915801</c:v>
                  </c:pt>
                  <c:pt idx="6">
                    <c:v>159386668.620292</c:v>
                  </c:pt>
                </c:numCache>
              </c:numRef>
            </c:plus>
            <c:minus>
              <c:numRef>
                <c:f>'B.cereus BZK-CAR'!$Q$5:$Q$11</c:f>
                <c:numCache>
                  <c:formatCode>General</c:formatCode>
                  <c:ptCount val="7"/>
                  <c:pt idx="0">
                    <c:v>83887.7688392515</c:v>
                  </c:pt>
                  <c:pt idx="1">
                    <c:v>8436659.79376886</c:v>
                  </c:pt>
                  <c:pt idx="2">
                    <c:v>101980390.271856</c:v>
                  </c:pt>
                  <c:pt idx="3">
                    <c:v>90453594.1996442</c:v>
                  </c:pt>
                  <c:pt idx="4">
                    <c:v>348869568.040211</c:v>
                  </c:pt>
                  <c:pt idx="5">
                    <c:v>227113281.915801</c:v>
                  </c:pt>
                  <c:pt idx="6">
                    <c:v>159386668.620292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'B.cereus BZK-CAR'!$C$5:$C$11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BZK-CAR'!$P$5:$P$11</c:f>
              <c:numCache>
                <c:formatCode>General</c:formatCode>
                <c:ptCount val="7"/>
                <c:pt idx="0">
                  <c:v>1531666.66666667</c:v>
                </c:pt>
                <c:pt idx="1">
                  <c:v>80500000</c:v>
                </c:pt>
                <c:pt idx="2">
                  <c:v>780000000</c:v>
                </c:pt>
                <c:pt idx="3">
                  <c:v>1186666666.66667</c:v>
                </c:pt>
                <c:pt idx="4">
                  <c:v>2856666666.66667</c:v>
                </c:pt>
                <c:pt idx="5">
                  <c:v>3071666666.66667</c:v>
                </c:pt>
                <c:pt idx="6">
                  <c:v>1460000000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'B.cereus BZK-CAR'!$A$14</c:f>
              <c:strCache>
                <c:ptCount val="1"/>
                <c:pt idx="0">
                  <c:v>BZK 4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'B.cereus BZK-CAR'!$M$18:$M$24</c:f>
                <c:numCache>
                  <c:formatCode>General</c:formatCode>
                  <c:ptCount val="7"/>
                  <c:pt idx="0">
                    <c:v>112644.968324772</c:v>
                  </c:pt>
                  <c:pt idx="1">
                    <c:v>89938.250421547</c:v>
                  </c:pt>
                  <c:pt idx="2">
                    <c:v>61282.5877028341</c:v>
                  </c:pt>
                  <c:pt idx="3">
                    <c:v>110855.260988773</c:v>
                  </c:pt>
                  <c:pt idx="4">
                    <c:v>748331.477354788</c:v>
                  </c:pt>
                  <c:pt idx="5">
                    <c:v>2210580.61754523</c:v>
                  </c:pt>
                  <c:pt idx="6">
                    <c:v>9809292.64637477</c:v>
                  </c:pt>
                </c:numCache>
              </c:numRef>
            </c:plus>
            <c:minus>
              <c:numRef>
                <c:f>'B.cereus BZK-CAR'!$M$18:$M$24</c:f>
                <c:numCache>
                  <c:formatCode>General</c:formatCode>
                  <c:ptCount val="7"/>
                  <c:pt idx="0">
                    <c:v>112644.968324772</c:v>
                  </c:pt>
                  <c:pt idx="1">
                    <c:v>89938.250421547</c:v>
                  </c:pt>
                  <c:pt idx="2">
                    <c:v>61282.5877028341</c:v>
                  </c:pt>
                  <c:pt idx="3">
                    <c:v>110855.260988773</c:v>
                  </c:pt>
                  <c:pt idx="4">
                    <c:v>748331.477354788</c:v>
                  </c:pt>
                  <c:pt idx="5">
                    <c:v>2210580.61754523</c:v>
                  </c:pt>
                  <c:pt idx="6">
                    <c:v>9809292.64637477</c:v>
                  </c:pt>
                </c:numCache>
              </c:numRef>
            </c:minus>
            <c:spPr>
              <a:ln w="9360">
                <a:solidFill>
                  <a:srgbClr val="000000"/>
                </a:solidFill>
                <a:round/>
              </a:ln>
            </c:spPr>
          </c:errBars>
          <c:xVal>
            <c:numRef>
              <c:f>'B.cereus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BZK-CAR'!$P$18:$P$24</c:f>
              <c:numCache>
                <c:formatCode>General</c:formatCode>
                <c:ptCount val="7"/>
                <c:pt idx="0">
                  <c:v>2323333.33333333</c:v>
                </c:pt>
                <c:pt idx="1">
                  <c:v>1148333.33333333</c:v>
                </c:pt>
                <c:pt idx="2">
                  <c:v>408333.333333333</c:v>
                </c:pt>
                <c:pt idx="3">
                  <c:v>2268333.33333333</c:v>
                </c:pt>
                <c:pt idx="4">
                  <c:v>15333333.3333333</c:v>
                </c:pt>
                <c:pt idx="5">
                  <c:v>15783333.3333333</c:v>
                </c:pt>
                <c:pt idx="6">
                  <c:v>214666666.666667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'B.cereus BZK-CAR'!$A$27</c:f>
              <c:strCache>
                <c:ptCount val="1"/>
                <c:pt idx="0">
                  <c:v>CAR 100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'B.cereus BZK-CAR'!$Q$31:$Q$37</c:f>
                <c:numCache>
                  <c:formatCode>General</c:formatCode>
                  <c:ptCount val="7"/>
                  <c:pt idx="0">
                    <c:v>248550.823595643</c:v>
                  </c:pt>
                  <c:pt idx="1">
                    <c:v>148380.325166143</c:v>
                  </c:pt>
                  <c:pt idx="2">
                    <c:v>230927.440758451</c:v>
                  </c:pt>
                  <c:pt idx="3">
                    <c:v>4141329.12119956</c:v>
                  </c:pt>
                  <c:pt idx="4">
                    <c:v>11689382.6433103</c:v>
                  </c:pt>
                  <c:pt idx="5">
                    <c:v>12697322.2381459</c:v>
                  </c:pt>
                  <c:pt idx="6">
                    <c:v>43544668.2336628</c:v>
                  </c:pt>
                </c:numCache>
              </c:numRef>
            </c:plus>
            <c:minus>
              <c:numRef>
                <c:f>'B.cereus BZK-CAR'!$Q$31:$Q$37</c:f>
                <c:numCache>
                  <c:formatCode>General</c:formatCode>
                  <c:ptCount val="7"/>
                  <c:pt idx="0">
                    <c:v>248550.823595643</c:v>
                  </c:pt>
                  <c:pt idx="1">
                    <c:v>148380.325166143</c:v>
                  </c:pt>
                  <c:pt idx="2">
                    <c:v>230927.440758451</c:v>
                  </c:pt>
                  <c:pt idx="3">
                    <c:v>4141329.12119956</c:v>
                  </c:pt>
                  <c:pt idx="4">
                    <c:v>11689382.6433103</c:v>
                  </c:pt>
                  <c:pt idx="5">
                    <c:v>12697322.2381459</c:v>
                  </c:pt>
                  <c:pt idx="6">
                    <c:v>43544668.2336628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'B.cereus BZK-CAR'!$Q$18:$Q$24</c:f>
                <c:numCache>
                  <c:formatCode>General</c:formatCode>
                  <c:ptCount val="7"/>
                  <c:pt idx="0">
                    <c:v>122023.828643809</c:v>
                  </c:pt>
                  <c:pt idx="1">
                    <c:v>71531.4209616222</c:v>
                  </c:pt>
                  <c:pt idx="2">
                    <c:v>49349.5807852868</c:v>
                  </c:pt>
                  <c:pt idx="3">
                    <c:v>151950.512064855</c:v>
                  </c:pt>
                  <c:pt idx="4">
                    <c:v>726144.273376442</c:v>
                  </c:pt>
                  <c:pt idx="5">
                    <c:v>1445224.94301214</c:v>
                  </c:pt>
                  <c:pt idx="6">
                    <c:v>9547442.41558209</c:v>
                  </c:pt>
                </c:numCache>
              </c:numRef>
            </c:plus>
            <c:minus>
              <c:numRef>
                <c:f>'B.cereus BZK-CAR'!$Q$18:$Q$24</c:f>
                <c:numCache>
                  <c:formatCode>General</c:formatCode>
                  <c:ptCount val="7"/>
                  <c:pt idx="0">
                    <c:v>122023.828643809</c:v>
                  </c:pt>
                  <c:pt idx="1">
                    <c:v>71531.4209616222</c:v>
                  </c:pt>
                  <c:pt idx="2">
                    <c:v>49349.5807852868</c:v>
                  </c:pt>
                  <c:pt idx="3">
                    <c:v>151950.512064855</c:v>
                  </c:pt>
                  <c:pt idx="4">
                    <c:v>726144.273376442</c:v>
                  </c:pt>
                  <c:pt idx="5">
                    <c:v>1445224.94301214</c:v>
                  </c:pt>
                  <c:pt idx="6">
                    <c:v>9547442.41558209</c:v>
                  </c:pt>
                </c:numCache>
              </c:numRef>
            </c:minus>
            <c:spPr>
              <a:ln w="9360">
                <a:noFill/>
              </a:ln>
            </c:spPr>
          </c:errBars>
          <c:xVal>
            <c:numRef>
              <c:f>'B.cereus BZK-CAR'!$C$31:$C$37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BZK-CAR'!$P$31:$P$37</c:f>
              <c:numCache>
                <c:formatCode>General</c:formatCode>
                <c:ptCount val="7"/>
                <c:pt idx="0">
                  <c:v>2416666.66666667</c:v>
                </c:pt>
                <c:pt idx="1">
                  <c:v>2270000</c:v>
                </c:pt>
                <c:pt idx="2">
                  <c:v>2995000</c:v>
                </c:pt>
                <c:pt idx="3">
                  <c:v>25833333.3333333</c:v>
                </c:pt>
                <c:pt idx="4">
                  <c:v>122166666.666667</c:v>
                </c:pt>
                <c:pt idx="5">
                  <c:v>99500000</c:v>
                </c:pt>
                <c:pt idx="6">
                  <c:v>174666666.666667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"BZK 4 mg/L + CAR 100 mg/L"</c:f>
              <c:strCache>
                <c:ptCount val="1"/>
                <c:pt idx="0">
                  <c:v>BZK 4 mg/L + CAR 100 mg/L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x"/>
            <c:errBarType val="both"/>
            <c:errValType val="fixedVal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'B.cereus BZK-CAR'!$C$44:$C$50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BZK-CAR'!$P$44:$P$50</c:f>
              <c:numCache>
                <c:formatCode>General</c:formatCode>
                <c:ptCount val="7"/>
                <c:pt idx="0">
                  <c:v>1493333.33333333</c:v>
                </c:pt>
                <c:pt idx="1">
                  <c:v>516.666666666667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"Detection limit"</c:f>
              <c:strCache>
                <c:ptCount val="1"/>
                <c:pt idx="0">
                  <c:v>Detection limit</c:v>
                </c:pt>
              </c:strCache>
            </c:strRef>
          </c:tx>
          <c:spPr>
            <a:solidFill>
              <a:srgbClr val="afabab"/>
            </a:solidFill>
            <a:ln cap="rnd" w="19080">
              <a:solidFill>
                <a:srgbClr val="afabab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BZK-CAR'!$C$44:$C$50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BZK-CAR'!$U$57:$U$63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IE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BZK-CAR'!$F$55:$F$66</c:f>
              <c:numCache>
                <c:formatCode>General</c:formatCode>
                <c:ptCount val="12"/>
              </c:numCache>
            </c:numRef>
          </c:xVal>
          <c:yVal>
            <c:numRef>
              <c:f>'B.cereus BZK-CAR'!$G$55:$G$66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6"/>
          <c:order val="6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0000"/>
            </a:solidFill>
            <a:ln w="9360">
              <a:solidFill>
                <a:srgbClr val="00000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Lbls>
            <c:numFmt formatCode="0.00E+00" sourceLinked="1"/>
            <c:dLbl>
              <c:idx val="0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10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9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7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4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3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0.00E+00" sourceLinked="1"/>
              <c:txPr>
                <a:bodyPr/>
                <a:lstStyle/>
                <a:p>
                  <a:pPr>
                    <a:defRPr b="1" lang="en-IE" sz="10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0.00E+00" sourceLinked="1"/>
              <c:txPr>
                <a:bodyPr/>
                <a:lstStyle/>
                <a:p>
                  <a:pPr>
                    <a:defRPr b="0" lang="en-IE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IE" sz="1300" spc="-1" strike="noStrike">
                        <a:latin typeface="Arial"/>
                      </a:rPr>
                      <a:t>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lang="en-IE" sz="10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BZK-CAR'!$Q$57:$Q$67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'B.cereus BZK-CAR'!$R$57:$R$67</c:f>
              <c:numCache>
                <c:formatCode>General</c:formatCode>
                <c:ptCount val="11"/>
                <c:pt idx="0">
                  <c:v>10000000000</c:v>
                </c:pt>
                <c:pt idx="1">
                  <c:v>1000000000</c:v>
                </c:pt>
                <c:pt idx="2">
                  <c:v>100000000</c:v>
                </c:pt>
                <c:pt idx="3">
                  <c:v>10000000</c:v>
                </c:pt>
                <c:pt idx="4">
                  <c:v>1000000</c:v>
                </c:pt>
                <c:pt idx="5">
                  <c:v>100000</c:v>
                </c:pt>
                <c:pt idx="6">
                  <c:v>10000</c:v>
                </c:pt>
                <c:pt idx="7">
                  <c:v>1000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</c:ser>
        <c:axId val="41292521"/>
        <c:axId val="39101207"/>
      </c:scatterChart>
      <c:valAx>
        <c:axId val="41292521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gl-ES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gl-ES" sz="1050" spc="-1" strike="noStrike">
                    <a:solidFill>
                      <a:srgbClr val="595959"/>
                    </a:solidFill>
                    <a:latin typeface="Times New Roman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lang="en-IE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9101207"/>
        <c:crosses val="autoZero"/>
        <c:crossBetween val="midCat"/>
        <c:majorUnit val="2"/>
        <c:minorUnit val="2"/>
      </c:valAx>
      <c:valAx>
        <c:axId val="39101207"/>
        <c:scaling>
          <c:logBase val="10"/>
          <c:orientation val="minMax"/>
        </c:scaling>
        <c:delete val="1"/>
        <c:axPos val="l"/>
        <c:title>
          <c:tx>
            <c:rich>
              <a:bodyPr rot="-5400000"/>
              <a:lstStyle/>
              <a:p>
                <a:pPr>
                  <a:defRPr b="1" lang="gl-ES" sz="105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gl-ES" sz="1050" spc="-1" strike="noStrike">
                    <a:solidFill>
                      <a:srgbClr val="595959"/>
                    </a:solidFill>
                    <a:latin typeface="Times New Roman"/>
                  </a:rPr>
                  <a:t>Log10 (CFU/mL)</a:t>
                </a:r>
              </a:p>
            </c:rich>
          </c:tx>
          <c:layout>
            <c:manualLayout>
              <c:xMode val="edge"/>
              <c:yMode val="edge"/>
              <c:x val="0.0170740605618387"/>
              <c:y val="0.358916666666667"/>
            </c:manualLayout>
          </c:layout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IE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292521"/>
        <c:crossBetween val="midCat"/>
      </c:valAx>
      <c:spPr>
        <a:noFill/>
        <a:ln w="25560">
          <a:noFill/>
        </a:ln>
      </c:spPr>
    </c:plotArea>
    <c:legend>
      <c:legendPos val="r"/>
      <c:layout>
        <c:manualLayout>
          <c:xMode val="edge"/>
          <c:yMode val="edge"/>
          <c:x val="0.849653411163809"/>
          <c:y val="0.24525"/>
          <c:w val="0.149184574409865"/>
          <c:h val="0.55421285107092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IE" sz="105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Control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BZK-CAR'!$L$5:$L$11</c:f>
              <c:numCache>
                <c:formatCode>General</c:formatCode>
                <c:ptCount val="7"/>
                <c:pt idx="0">
                  <c:v>1730000</c:v>
                </c:pt>
                <c:pt idx="1">
                  <c:v>63000000</c:v>
                </c:pt>
                <c:pt idx="2">
                  <c:v>560000000</c:v>
                </c:pt>
                <c:pt idx="3">
                  <c:v>950000000</c:v>
                </c:pt>
                <c:pt idx="4">
                  <c:v>2013333333.33333</c:v>
                </c:pt>
                <c:pt idx="5">
                  <c:v>2643333333.33333</c:v>
                </c:pt>
                <c:pt idx="6">
                  <c:v>1580000000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BZK-CAR'!$N$5:$N$11</c:f>
              <c:numCache>
                <c:formatCode>General</c:formatCode>
                <c:ptCount val="7"/>
                <c:pt idx="0">
                  <c:v>1333333.33333333</c:v>
                </c:pt>
                <c:pt idx="1">
                  <c:v>98000000</c:v>
                </c:pt>
                <c:pt idx="2">
                  <c:v>1000000000</c:v>
                </c:pt>
                <c:pt idx="3">
                  <c:v>1423333333.33333</c:v>
                </c:pt>
                <c:pt idx="4">
                  <c:v>3700000000</c:v>
                </c:pt>
                <c:pt idx="5">
                  <c:v>3500000000</c:v>
                </c:pt>
                <c:pt idx="6">
                  <c:v>1340000000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 A B"</c:f>
              <c:strCache>
                <c:ptCount val="1"/>
                <c:pt idx="0">
                  <c:v>AVG 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BZK-CAR'!$P$5:$P$11</c:f>
              <c:numCache>
                <c:formatCode>General</c:formatCode>
                <c:ptCount val="7"/>
                <c:pt idx="0">
                  <c:v>1531666.66666667</c:v>
                </c:pt>
                <c:pt idx="1">
                  <c:v>80500000</c:v>
                </c:pt>
                <c:pt idx="2">
                  <c:v>780000000</c:v>
                </c:pt>
                <c:pt idx="3">
                  <c:v>1186666666.66667</c:v>
                </c:pt>
                <c:pt idx="4">
                  <c:v>2856666666.66667</c:v>
                </c:pt>
                <c:pt idx="5">
                  <c:v>3071666666.66667</c:v>
                </c:pt>
                <c:pt idx="6">
                  <c:v>1460000000</c:v>
                </c:pt>
              </c:numCache>
            </c:numRef>
          </c:yVal>
          <c:smooth val="1"/>
        </c:ser>
        <c:axId val="12836128"/>
        <c:axId val="95433600"/>
      </c:scatterChart>
      <c:valAx>
        <c:axId val="12836128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433600"/>
        <c:crosses val="autoZero"/>
        <c:crossBetween val="midCat"/>
        <c:majorUnit val="2"/>
        <c:minorUnit val="2"/>
      </c:valAx>
      <c:valAx>
        <c:axId val="95433600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83612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BZK 4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BZK-CAR'!$L$18:$L$24</c:f>
              <c:numCache>
                <c:formatCode>General</c:formatCode>
                <c:ptCount val="7"/>
                <c:pt idx="0">
                  <c:v>2246666.66666667</c:v>
                </c:pt>
                <c:pt idx="1">
                  <c:v>1103333.33333333</c:v>
                </c:pt>
                <c:pt idx="2">
                  <c:v>286666.666666667</c:v>
                </c:pt>
                <c:pt idx="3">
                  <c:v>2076666.66666667</c:v>
                </c:pt>
                <c:pt idx="4">
                  <c:v>11700000</c:v>
                </c:pt>
                <c:pt idx="5">
                  <c:v>14400000</c:v>
                </c:pt>
                <c:pt idx="6">
                  <c:v>198666666.666667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BZK-CAR'!$N$18:$N$24</c:f>
              <c:numCache>
                <c:formatCode>General</c:formatCode>
                <c:ptCount val="7"/>
                <c:pt idx="0">
                  <c:v>2400000</c:v>
                </c:pt>
                <c:pt idx="1">
                  <c:v>1193333.33333333</c:v>
                </c:pt>
                <c:pt idx="2">
                  <c:v>530000</c:v>
                </c:pt>
                <c:pt idx="3">
                  <c:v>2460000</c:v>
                </c:pt>
                <c:pt idx="4">
                  <c:v>18966666.6666667</c:v>
                </c:pt>
                <c:pt idx="5">
                  <c:v>17166666.6666667</c:v>
                </c:pt>
                <c:pt idx="6">
                  <c:v>230666666.666667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B"</c:f>
              <c:strCache>
                <c:ptCount val="1"/>
                <c:pt idx="0">
                  <c:v>AVG A 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BZK-CAR'!$P$18:$P$24</c:f>
              <c:numCache>
                <c:formatCode>General</c:formatCode>
                <c:ptCount val="7"/>
                <c:pt idx="0">
                  <c:v>2323333.33333333</c:v>
                </c:pt>
                <c:pt idx="1">
                  <c:v>1148333.33333333</c:v>
                </c:pt>
                <c:pt idx="2">
                  <c:v>408333.333333333</c:v>
                </c:pt>
                <c:pt idx="3">
                  <c:v>2268333.33333333</c:v>
                </c:pt>
                <c:pt idx="4">
                  <c:v>15333333.3333333</c:v>
                </c:pt>
                <c:pt idx="5">
                  <c:v>15783333.3333333</c:v>
                </c:pt>
                <c:pt idx="6">
                  <c:v>214666666.666667</c:v>
                </c:pt>
              </c:numCache>
            </c:numRef>
          </c:yVal>
          <c:smooth val="1"/>
        </c:ser>
        <c:axId val="53359235"/>
        <c:axId val="24281961"/>
      </c:scatterChart>
      <c:valAx>
        <c:axId val="53359235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281961"/>
        <c:crosses val="autoZero"/>
        <c:crossBetween val="midCat"/>
        <c:majorUnit val="2"/>
        <c:minorUnit val="2"/>
      </c:valAx>
      <c:valAx>
        <c:axId val="24281961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35923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gl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gl-ES" sz="1400" spc="-1" strike="noStrike">
                <a:solidFill>
                  <a:srgbClr val="595959"/>
                </a:solidFill>
                <a:latin typeface="Calibri"/>
              </a:rPr>
              <a:t>Carvacrol 100 mg/L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"Flask A"</c:f>
              <c:strCache>
                <c:ptCount val="1"/>
                <c:pt idx="0">
                  <c:v>Flask 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BZK-CAR'!$L$31:$L$37</c:f>
              <c:numCache>
                <c:formatCode>General</c:formatCode>
                <c:ptCount val="7"/>
                <c:pt idx="0">
                  <c:v>2310000</c:v>
                </c:pt>
                <c:pt idx="1">
                  <c:v>1950000</c:v>
                </c:pt>
                <c:pt idx="2">
                  <c:v>3733333.33333333</c:v>
                </c:pt>
                <c:pt idx="3">
                  <c:v>20666666.6666667</c:v>
                </c:pt>
                <c:pt idx="4">
                  <c:v>120000000</c:v>
                </c:pt>
                <c:pt idx="5">
                  <c:v>71333333.3333333</c:v>
                </c:pt>
                <c:pt idx="6">
                  <c:v>117666666.666667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"Flask B"</c:f>
              <c:strCache>
                <c:ptCount val="1"/>
                <c:pt idx="0">
                  <c:v>Flask 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BZK-CAR'!$N$31:$N$37</c:f>
              <c:numCache>
                <c:formatCode>General</c:formatCode>
                <c:ptCount val="7"/>
                <c:pt idx="0">
                  <c:v>2523333.33333333</c:v>
                </c:pt>
                <c:pt idx="1">
                  <c:v>2590000</c:v>
                </c:pt>
                <c:pt idx="2">
                  <c:v>2256666.66666667</c:v>
                </c:pt>
                <c:pt idx="3">
                  <c:v>31000000</c:v>
                </c:pt>
                <c:pt idx="4">
                  <c:v>124333333.333333</c:v>
                </c:pt>
                <c:pt idx="5">
                  <c:v>127666666.666667</c:v>
                </c:pt>
                <c:pt idx="6">
                  <c:v>231666666.666667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"AVG A B "</c:f>
              <c:strCache>
                <c:ptCount val="1"/>
                <c:pt idx="0">
                  <c:v>AVG A B 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lang="en-IE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'B.cereus BZK-CAR'!$C$18:$C$24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BZK-CAR'!$P$31:$P$37</c:f>
              <c:numCache>
                <c:formatCode>General</c:formatCode>
                <c:ptCount val="7"/>
                <c:pt idx="0">
                  <c:v>2416666.66666667</c:v>
                </c:pt>
                <c:pt idx="1">
                  <c:v>2270000</c:v>
                </c:pt>
                <c:pt idx="2">
                  <c:v>2995000</c:v>
                </c:pt>
                <c:pt idx="3">
                  <c:v>25833333.3333333</c:v>
                </c:pt>
                <c:pt idx="4">
                  <c:v>122166666.666667</c:v>
                </c:pt>
                <c:pt idx="5">
                  <c:v>99500000</c:v>
                </c:pt>
                <c:pt idx="6">
                  <c:v>174666666.666667</c:v>
                </c:pt>
              </c:numCache>
            </c:numRef>
          </c:yVal>
          <c:smooth val="1"/>
        </c:ser>
        <c:axId val="10278857"/>
        <c:axId val="57384895"/>
      </c:scatterChart>
      <c:valAx>
        <c:axId val="10278857"/>
        <c:scaling>
          <c:orientation val="minMax"/>
          <c:max val="24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384895"/>
        <c:crosses val="autoZero"/>
        <c:crossBetween val="midCat"/>
        <c:majorUnit val="2"/>
        <c:minorUnit val="2"/>
      </c:valAx>
      <c:valAx>
        <c:axId val="57384895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gl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gl-ES" sz="1000" spc="-1" strike="noStrike">
                    <a:solidFill>
                      <a:srgbClr val="595959"/>
                    </a:solidFill>
                    <a:latin typeface="Calibri"/>
                  </a:rPr>
                  <a:t>Log10 CFU/mL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IE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27885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IE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733320</xdr:colOff>
      <xdr:row>8</xdr:row>
      <xdr:rowOff>9360</xdr:rowOff>
    </xdr:from>
    <xdr:to>
      <xdr:col>14</xdr:col>
      <xdr:colOff>342360</xdr:colOff>
      <xdr:row>27</xdr:row>
      <xdr:rowOff>180360</xdr:rowOff>
    </xdr:to>
    <xdr:sp>
      <xdr:nvSpPr>
        <xdr:cNvPr id="0" name="CustomShape 1"/>
        <xdr:cNvSpPr/>
      </xdr:nvSpPr>
      <xdr:spPr>
        <a:xfrm>
          <a:off x="3150720" y="1533240"/>
          <a:ext cx="8472960" cy="3790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s-ES" sz="1100" spc="-1" strike="noStrike">
              <a:solidFill>
                <a:srgbClr val="000000"/>
              </a:solidFill>
              <a:latin typeface="Calibri"/>
            </a:rPr>
            <a:t>- Cada combinación/ compoñente en solitario foi testada por duplicado (dous matraces, A e B). Os contaxes de colonias fixéronse por triplicado (3 placas).</a:t>
          </a:r>
          <a:endParaRPr b="0" lang="en-IE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IE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s-ES" sz="1100" spc="-1" strike="noStrike">
              <a:solidFill>
                <a:srgbClr val="000000"/>
              </a:solidFill>
              <a:latin typeface="Calibri"/>
            </a:rPr>
            <a:t>- As CFU/mL foron calculadas seguindo a seguinte fórmula:</a:t>
          </a:r>
          <a:endParaRPr b="0" lang="en-IE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IE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𝑵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º 𝒅𝒆 𝒄𝒐𝒍𝒐𝒏𝒊𝒂𝒔 𝒙 </a:t>
          </a:r>
          <a:r>
            <a:rPr b="1" lang="zh-CN" sz="1100" spc="-1" strike="noStrike">
              <a:solidFill>
                <a:srgbClr val="000000"/>
              </a:solidFill>
              <a:latin typeface="Calibri"/>
            </a:rPr>
            <a:t>〖𝟏𝟎〗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^(𝑭.𝑫)  𝒙 𝟏𝟎=𝑪𝑭𝑼/𝒎𝑳</a:t>
          </a:r>
          <a:endParaRPr b="0" lang="en-IE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IE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s-ES" sz="1200" spc="-1" strike="noStrike">
              <a:solidFill>
                <a:srgbClr val="000000"/>
              </a:solidFill>
              <a:latin typeface="Calibri"/>
            </a:rPr>
            <a:t>Onde F.D é o factor de dilución</a:t>
          </a:r>
          <a:endParaRPr b="0" lang="en-IE" sz="12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IE" sz="12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IE" sz="12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s-ES" sz="1100" spc="-1" strike="noStrike">
              <a:solidFill>
                <a:srgbClr val="000000"/>
              </a:solidFill>
              <a:latin typeface="Calibri"/>
            </a:rPr>
            <a:t>- Os gráficos pequenos situados ó carón de cada táboa serven para comparar visualmente as cinéticas de ambos matraces.</a:t>
          </a:r>
          <a:endParaRPr b="0" lang="en-IE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IE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IE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s-ES" sz="1100" spc="-1" strike="noStrike">
              <a:solidFill>
                <a:srgbClr val="000000"/>
              </a:solidFill>
              <a:latin typeface="Calibri"/>
            </a:rPr>
            <a:t>- O gráfico grande situado o final representa as medias de cada combinación/ composto en solitario. Inicialmente incluin as barras de erro (desviación estándar) pero son tan pequenas que non ten sentido. Normalmente non se incluen nas Time-Kill curves. A liña gris punteada paralela ó eixo de abscisas é o límite de detección do experimento (100 CFU/mL).  Non se sementou a dilución directa ara evitar o "carryover", é dicir, trasnferir unha concentración demasiado alta de antimicrobiano á placa de cultivo xunto coas celulas ó sementar, a cal seguiría actuando e  desvirtuaria os resultados. Deste xeito, calquera concentración celular por debaixo das 100 CFU m/L non pode ser cuantificada. Como Excel non admite graficar 0 nin valores negativos, naqueles tempos e concentracións nos que non se atoparon colonias, introduciuse manualmente un 0,9 (resaltados en cor salmón), que, aínda sendo irreal, permite representar a curva (práctica habitual).</a:t>
          </a:r>
          <a:endParaRPr b="0" lang="en-IE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IE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10440</xdr:colOff>
      <xdr:row>52</xdr:row>
      <xdr:rowOff>11160</xdr:rowOff>
    </xdr:from>
    <xdr:to>
      <xdr:col>14</xdr:col>
      <xdr:colOff>740160</xdr:colOff>
      <xdr:row>74</xdr:row>
      <xdr:rowOff>139680</xdr:rowOff>
    </xdr:to>
    <xdr:graphicFrame>
      <xdr:nvGraphicFramePr>
        <xdr:cNvPr id="1" name="Gráfico 1"/>
        <xdr:cNvGraphicFramePr/>
      </xdr:nvGraphicFramePr>
      <xdr:xfrm>
        <a:off x="2427840" y="10393200"/>
        <a:ext cx="9867240" cy="431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31680</xdr:colOff>
      <xdr:row>1</xdr:row>
      <xdr:rowOff>10440</xdr:rowOff>
    </xdr:from>
    <xdr:to>
      <xdr:col>25</xdr:col>
      <xdr:colOff>10080</xdr:colOff>
      <xdr:row>12</xdr:row>
      <xdr:rowOff>10080</xdr:rowOff>
    </xdr:to>
    <xdr:graphicFrame>
      <xdr:nvGraphicFramePr>
        <xdr:cNvPr id="2" name="Gráfico 2"/>
        <xdr:cNvGraphicFramePr/>
      </xdr:nvGraphicFramePr>
      <xdr:xfrm>
        <a:off x="14809680" y="276840"/>
        <a:ext cx="5841360" cy="21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762120</xdr:colOff>
      <xdr:row>14</xdr:row>
      <xdr:rowOff>31680</xdr:rowOff>
    </xdr:from>
    <xdr:to>
      <xdr:col>24</xdr:col>
      <xdr:colOff>740520</xdr:colOff>
      <xdr:row>25</xdr:row>
      <xdr:rowOff>41760</xdr:rowOff>
    </xdr:to>
    <xdr:graphicFrame>
      <xdr:nvGraphicFramePr>
        <xdr:cNvPr id="3" name="Gráfico 3"/>
        <xdr:cNvGraphicFramePr/>
      </xdr:nvGraphicFramePr>
      <xdr:xfrm>
        <a:off x="14734440" y="2812680"/>
        <a:ext cx="5841360" cy="21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28</xdr:row>
      <xdr:rowOff>0</xdr:rowOff>
    </xdr:from>
    <xdr:to>
      <xdr:col>24</xdr:col>
      <xdr:colOff>740520</xdr:colOff>
      <xdr:row>38</xdr:row>
      <xdr:rowOff>52560</xdr:rowOff>
    </xdr:to>
    <xdr:graphicFrame>
      <xdr:nvGraphicFramePr>
        <xdr:cNvPr id="4" name="Gráfico 4"/>
        <xdr:cNvGraphicFramePr/>
      </xdr:nvGraphicFramePr>
      <xdr:xfrm>
        <a:off x="14778000" y="5514840"/>
        <a:ext cx="5797800" cy="214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0</xdr:colOff>
      <xdr:row>39</xdr:row>
      <xdr:rowOff>137520</xdr:rowOff>
    </xdr:from>
    <xdr:to>
      <xdr:col>24</xdr:col>
      <xdr:colOff>740520</xdr:colOff>
      <xdr:row>50</xdr:row>
      <xdr:rowOff>179640</xdr:rowOff>
    </xdr:to>
    <xdr:graphicFrame>
      <xdr:nvGraphicFramePr>
        <xdr:cNvPr id="5" name="Gráfico 5"/>
        <xdr:cNvGraphicFramePr/>
      </xdr:nvGraphicFramePr>
      <xdr:xfrm>
        <a:off x="14778000" y="7947720"/>
        <a:ext cx="5797800" cy="22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10440</xdr:colOff>
      <xdr:row>52</xdr:row>
      <xdr:rowOff>11160</xdr:rowOff>
    </xdr:from>
    <xdr:to>
      <xdr:col>14</xdr:col>
      <xdr:colOff>740160</xdr:colOff>
      <xdr:row>74</xdr:row>
      <xdr:rowOff>139680</xdr:rowOff>
    </xdr:to>
    <xdr:graphicFrame>
      <xdr:nvGraphicFramePr>
        <xdr:cNvPr id="6" name="Gráfico 1"/>
        <xdr:cNvGraphicFramePr/>
      </xdr:nvGraphicFramePr>
      <xdr:xfrm>
        <a:off x="2427840" y="10393200"/>
        <a:ext cx="9867240" cy="431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31680</xdr:colOff>
      <xdr:row>1</xdr:row>
      <xdr:rowOff>10440</xdr:rowOff>
    </xdr:from>
    <xdr:to>
      <xdr:col>25</xdr:col>
      <xdr:colOff>10080</xdr:colOff>
      <xdr:row>12</xdr:row>
      <xdr:rowOff>10080</xdr:rowOff>
    </xdr:to>
    <xdr:graphicFrame>
      <xdr:nvGraphicFramePr>
        <xdr:cNvPr id="7" name="Gráfico 2"/>
        <xdr:cNvGraphicFramePr/>
      </xdr:nvGraphicFramePr>
      <xdr:xfrm>
        <a:off x="14809680" y="276840"/>
        <a:ext cx="5619240" cy="21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762120</xdr:colOff>
      <xdr:row>14</xdr:row>
      <xdr:rowOff>31680</xdr:rowOff>
    </xdr:from>
    <xdr:to>
      <xdr:col>24</xdr:col>
      <xdr:colOff>740520</xdr:colOff>
      <xdr:row>25</xdr:row>
      <xdr:rowOff>41760</xdr:rowOff>
    </xdr:to>
    <xdr:graphicFrame>
      <xdr:nvGraphicFramePr>
        <xdr:cNvPr id="8" name="Gráfico 3"/>
        <xdr:cNvGraphicFramePr/>
      </xdr:nvGraphicFramePr>
      <xdr:xfrm>
        <a:off x="14734440" y="2812680"/>
        <a:ext cx="5619240" cy="21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28</xdr:row>
      <xdr:rowOff>0</xdr:rowOff>
    </xdr:from>
    <xdr:to>
      <xdr:col>24</xdr:col>
      <xdr:colOff>740520</xdr:colOff>
      <xdr:row>38</xdr:row>
      <xdr:rowOff>52560</xdr:rowOff>
    </xdr:to>
    <xdr:graphicFrame>
      <xdr:nvGraphicFramePr>
        <xdr:cNvPr id="9" name="Gráfico 4"/>
        <xdr:cNvGraphicFramePr/>
      </xdr:nvGraphicFramePr>
      <xdr:xfrm>
        <a:off x="14778000" y="5514840"/>
        <a:ext cx="5575680" cy="214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0</xdr:colOff>
      <xdr:row>39</xdr:row>
      <xdr:rowOff>137520</xdr:rowOff>
    </xdr:from>
    <xdr:to>
      <xdr:col>24</xdr:col>
      <xdr:colOff>740520</xdr:colOff>
      <xdr:row>50</xdr:row>
      <xdr:rowOff>179640</xdr:rowOff>
    </xdr:to>
    <xdr:graphicFrame>
      <xdr:nvGraphicFramePr>
        <xdr:cNvPr id="10" name="Gráfico 5"/>
        <xdr:cNvGraphicFramePr/>
      </xdr:nvGraphicFramePr>
      <xdr:xfrm>
        <a:off x="14778000" y="7947720"/>
        <a:ext cx="5575680" cy="22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10440</xdr:colOff>
      <xdr:row>52</xdr:row>
      <xdr:rowOff>11160</xdr:rowOff>
    </xdr:from>
    <xdr:to>
      <xdr:col>14</xdr:col>
      <xdr:colOff>740160</xdr:colOff>
      <xdr:row>74</xdr:row>
      <xdr:rowOff>139680</xdr:rowOff>
    </xdr:to>
    <xdr:graphicFrame>
      <xdr:nvGraphicFramePr>
        <xdr:cNvPr id="11" name="Gráfico 1"/>
        <xdr:cNvGraphicFramePr/>
      </xdr:nvGraphicFramePr>
      <xdr:xfrm>
        <a:off x="2427840" y="10393200"/>
        <a:ext cx="9867240" cy="431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31680</xdr:colOff>
      <xdr:row>1</xdr:row>
      <xdr:rowOff>10440</xdr:rowOff>
    </xdr:from>
    <xdr:to>
      <xdr:col>25</xdr:col>
      <xdr:colOff>10080</xdr:colOff>
      <xdr:row>12</xdr:row>
      <xdr:rowOff>10080</xdr:rowOff>
    </xdr:to>
    <xdr:graphicFrame>
      <xdr:nvGraphicFramePr>
        <xdr:cNvPr id="12" name="Gráfico 2"/>
        <xdr:cNvGraphicFramePr/>
      </xdr:nvGraphicFramePr>
      <xdr:xfrm>
        <a:off x="14809680" y="276840"/>
        <a:ext cx="5619240" cy="21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762120</xdr:colOff>
      <xdr:row>14</xdr:row>
      <xdr:rowOff>31680</xdr:rowOff>
    </xdr:from>
    <xdr:to>
      <xdr:col>24</xdr:col>
      <xdr:colOff>740520</xdr:colOff>
      <xdr:row>25</xdr:row>
      <xdr:rowOff>41760</xdr:rowOff>
    </xdr:to>
    <xdr:graphicFrame>
      <xdr:nvGraphicFramePr>
        <xdr:cNvPr id="13" name="Gráfico 3"/>
        <xdr:cNvGraphicFramePr/>
      </xdr:nvGraphicFramePr>
      <xdr:xfrm>
        <a:off x="14734440" y="2812680"/>
        <a:ext cx="5619240" cy="21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28</xdr:row>
      <xdr:rowOff>0</xdr:rowOff>
    </xdr:from>
    <xdr:to>
      <xdr:col>24</xdr:col>
      <xdr:colOff>740520</xdr:colOff>
      <xdr:row>38</xdr:row>
      <xdr:rowOff>52560</xdr:rowOff>
    </xdr:to>
    <xdr:graphicFrame>
      <xdr:nvGraphicFramePr>
        <xdr:cNvPr id="14" name="Gráfico 4"/>
        <xdr:cNvGraphicFramePr/>
      </xdr:nvGraphicFramePr>
      <xdr:xfrm>
        <a:off x="14778000" y="5514840"/>
        <a:ext cx="5575680" cy="214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0</xdr:colOff>
      <xdr:row>39</xdr:row>
      <xdr:rowOff>137520</xdr:rowOff>
    </xdr:from>
    <xdr:to>
      <xdr:col>24</xdr:col>
      <xdr:colOff>740520</xdr:colOff>
      <xdr:row>50</xdr:row>
      <xdr:rowOff>179640</xdr:rowOff>
    </xdr:to>
    <xdr:graphicFrame>
      <xdr:nvGraphicFramePr>
        <xdr:cNvPr id="15" name="Gráfico 5"/>
        <xdr:cNvGraphicFramePr/>
      </xdr:nvGraphicFramePr>
      <xdr:xfrm>
        <a:off x="14778000" y="7947720"/>
        <a:ext cx="5575680" cy="22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10440</xdr:colOff>
      <xdr:row>52</xdr:row>
      <xdr:rowOff>11160</xdr:rowOff>
    </xdr:from>
    <xdr:to>
      <xdr:col>14</xdr:col>
      <xdr:colOff>740160</xdr:colOff>
      <xdr:row>74</xdr:row>
      <xdr:rowOff>139680</xdr:rowOff>
    </xdr:to>
    <xdr:graphicFrame>
      <xdr:nvGraphicFramePr>
        <xdr:cNvPr id="16" name="Gráfico 1"/>
        <xdr:cNvGraphicFramePr/>
      </xdr:nvGraphicFramePr>
      <xdr:xfrm>
        <a:off x="2427840" y="10564560"/>
        <a:ext cx="9867240" cy="431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31680</xdr:colOff>
      <xdr:row>1</xdr:row>
      <xdr:rowOff>10440</xdr:rowOff>
    </xdr:from>
    <xdr:to>
      <xdr:col>25</xdr:col>
      <xdr:colOff>10080</xdr:colOff>
      <xdr:row>12</xdr:row>
      <xdr:rowOff>10080</xdr:rowOff>
    </xdr:to>
    <xdr:graphicFrame>
      <xdr:nvGraphicFramePr>
        <xdr:cNvPr id="17" name="Gráfico 2"/>
        <xdr:cNvGraphicFramePr/>
      </xdr:nvGraphicFramePr>
      <xdr:xfrm>
        <a:off x="14809680" y="276840"/>
        <a:ext cx="5619240" cy="21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762120</xdr:colOff>
      <xdr:row>14</xdr:row>
      <xdr:rowOff>31680</xdr:rowOff>
    </xdr:from>
    <xdr:to>
      <xdr:col>24</xdr:col>
      <xdr:colOff>740520</xdr:colOff>
      <xdr:row>25</xdr:row>
      <xdr:rowOff>41760</xdr:rowOff>
    </xdr:to>
    <xdr:graphicFrame>
      <xdr:nvGraphicFramePr>
        <xdr:cNvPr id="18" name="Gráfico 3"/>
        <xdr:cNvGraphicFramePr/>
      </xdr:nvGraphicFramePr>
      <xdr:xfrm>
        <a:off x="14734440" y="2812680"/>
        <a:ext cx="5619240" cy="21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28</xdr:row>
      <xdr:rowOff>0</xdr:rowOff>
    </xdr:from>
    <xdr:to>
      <xdr:col>24</xdr:col>
      <xdr:colOff>740520</xdr:colOff>
      <xdr:row>38</xdr:row>
      <xdr:rowOff>52560</xdr:rowOff>
    </xdr:to>
    <xdr:graphicFrame>
      <xdr:nvGraphicFramePr>
        <xdr:cNvPr id="19" name="Gráfico 4"/>
        <xdr:cNvGraphicFramePr/>
      </xdr:nvGraphicFramePr>
      <xdr:xfrm>
        <a:off x="14778000" y="5514840"/>
        <a:ext cx="5575680" cy="214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0</xdr:colOff>
      <xdr:row>39</xdr:row>
      <xdr:rowOff>137520</xdr:rowOff>
    </xdr:from>
    <xdr:to>
      <xdr:col>24</xdr:col>
      <xdr:colOff>740520</xdr:colOff>
      <xdr:row>50</xdr:row>
      <xdr:rowOff>179640</xdr:rowOff>
    </xdr:to>
    <xdr:graphicFrame>
      <xdr:nvGraphicFramePr>
        <xdr:cNvPr id="20" name="Gráfico 5"/>
        <xdr:cNvGraphicFramePr/>
      </xdr:nvGraphicFramePr>
      <xdr:xfrm>
        <a:off x="14778000" y="7852680"/>
        <a:ext cx="5575680" cy="249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10440</xdr:colOff>
      <xdr:row>52</xdr:row>
      <xdr:rowOff>11160</xdr:rowOff>
    </xdr:from>
    <xdr:to>
      <xdr:col>14</xdr:col>
      <xdr:colOff>740160</xdr:colOff>
      <xdr:row>74</xdr:row>
      <xdr:rowOff>139680</xdr:rowOff>
    </xdr:to>
    <xdr:graphicFrame>
      <xdr:nvGraphicFramePr>
        <xdr:cNvPr id="21" name="Gráfico 1"/>
        <xdr:cNvGraphicFramePr/>
      </xdr:nvGraphicFramePr>
      <xdr:xfrm>
        <a:off x="2427840" y="10393200"/>
        <a:ext cx="9867240" cy="431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31680</xdr:colOff>
      <xdr:row>1</xdr:row>
      <xdr:rowOff>10440</xdr:rowOff>
    </xdr:from>
    <xdr:to>
      <xdr:col>25</xdr:col>
      <xdr:colOff>10080</xdr:colOff>
      <xdr:row>12</xdr:row>
      <xdr:rowOff>10080</xdr:rowOff>
    </xdr:to>
    <xdr:graphicFrame>
      <xdr:nvGraphicFramePr>
        <xdr:cNvPr id="22" name="Gráfico 2"/>
        <xdr:cNvGraphicFramePr/>
      </xdr:nvGraphicFramePr>
      <xdr:xfrm>
        <a:off x="14809680" y="276840"/>
        <a:ext cx="5619240" cy="21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762120</xdr:colOff>
      <xdr:row>14</xdr:row>
      <xdr:rowOff>31680</xdr:rowOff>
    </xdr:from>
    <xdr:to>
      <xdr:col>24</xdr:col>
      <xdr:colOff>740520</xdr:colOff>
      <xdr:row>25</xdr:row>
      <xdr:rowOff>41760</xdr:rowOff>
    </xdr:to>
    <xdr:graphicFrame>
      <xdr:nvGraphicFramePr>
        <xdr:cNvPr id="23" name="Gráfico 3"/>
        <xdr:cNvGraphicFramePr/>
      </xdr:nvGraphicFramePr>
      <xdr:xfrm>
        <a:off x="14734440" y="2812680"/>
        <a:ext cx="5619240" cy="21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28</xdr:row>
      <xdr:rowOff>0</xdr:rowOff>
    </xdr:from>
    <xdr:to>
      <xdr:col>24</xdr:col>
      <xdr:colOff>740520</xdr:colOff>
      <xdr:row>38</xdr:row>
      <xdr:rowOff>52560</xdr:rowOff>
    </xdr:to>
    <xdr:graphicFrame>
      <xdr:nvGraphicFramePr>
        <xdr:cNvPr id="24" name="Gráfico 4"/>
        <xdr:cNvGraphicFramePr/>
      </xdr:nvGraphicFramePr>
      <xdr:xfrm>
        <a:off x="14778000" y="5514840"/>
        <a:ext cx="5575680" cy="214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0</xdr:colOff>
      <xdr:row>39</xdr:row>
      <xdr:rowOff>137520</xdr:rowOff>
    </xdr:from>
    <xdr:to>
      <xdr:col>24</xdr:col>
      <xdr:colOff>740520</xdr:colOff>
      <xdr:row>50</xdr:row>
      <xdr:rowOff>179640</xdr:rowOff>
    </xdr:to>
    <xdr:graphicFrame>
      <xdr:nvGraphicFramePr>
        <xdr:cNvPr id="25" name="Gráfico 5"/>
        <xdr:cNvGraphicFramePr/>
      </xdr:nvGraphicFramePr>
      <xdr:xfrm>
        <a:off x="14778000" y="7947720"/>
        <a:ext cx="5575680" cy="22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10440</xdr:colOff>
      <xdr:row>52</xdr:row>
      <xdr:rowOff>11160</xdr:rowOff>
    </xdr:from>
    <xdr:to>
      <xdr:col>14</xdr:col>
      <xdr:colOff>740160</xdr:colOff>
      <xdr:row>74</xdr:row>
      <xdr:rowOff>139680</xdr:rowOff>
    </xdr:to>
    <xdr:graphicFrame>
      <xdr:nvGraphicFramePr>
        <xdr:cNvPr id="26" name="Gráfico 1"/>
        <xdr:cNvGraphicFramePr/>
      </xdr:nvGraphicFramePr>
      <xdr:xfrm>
        <a:off x="2427840" y="10393200"/>
        <a:ext cx="9867240" cy="431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31680</xdr:colOff>
      <xdr:row>1</xdr:row>
      <xdr:rowOff>10440</xdr:rowOff>
    </xdr:from>
    <xdr:to>
      <xdr:col>25</xdr:col>
      <xdr:colOff>10080</xdr:colOff>
      <xdr:row>12</xdr:row>
      <xdr:rowOff>10080</xdr:rowOff>
    </xdr:to>
    <xdr:graphicFrame>
      <xdr:nvGraphicFramePr>
        <xdr:cNvPr id="27" name="Gráfico 2"/>
        <xdr:cNvGraphicFramePr/>
      </xdr:nvGraphicFramePr>
      <xdr:xfrm>
        <a:off x="14809680" y="276840"/>
        <a:ext cx="5619240" cy="21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762120</xdr:colOff>
      <xdr:row>14</xdr:row>
      <xdr:rowOff>31680</xdr:rowOff>
    </xdr:from>
    <xdr:to>
      <xdr:col>24</xdr:col>
      <xdr:colOff>740520</xdr:colOff>
      <xdr:row>25</xdr:row>
      <xdr:rowOff>41760</xdr:rowOff>
    </xdr:to>
    <xdr:graphicFrame>
      <xdr:nvGraphicFramePr>
        <xdr:cNvPr id="28" name="Gráfico 3"/>
        <xdr:cNvGraphicFramePr/>
      </xdr:nvGraphicFramePr>
      <xdr:xfrm>
        <a:off x="14734440" y="2812680"/>
        <a:ext cx="5619240" cy="21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28</xdr:row>
      <xdr:rowOff>0</xdr:rowOff>
    </xdr:from>
    <xdr:to>
      <xdr:col>24</xdr:col>
      <xdr:colOff>740520</xdr:colOff>
      <xdr:row>38</xdr:row>
      <xdr:rowOff>52560</xdr:rowOff>
    </xdr:to>
    <xdr:graphicFrame>
      <xdr:nvGraphicFramePr>
        <xdr:cNvPr id="29" name="Gráfico 4"/>
        <xdr:cNvGraphicFramePr/>
      </xdr:nvGraphicFramePr>
      <xdr:xfrm>
        <a:off x="14778000" y="5514840"/>
        <a:ext cx="5575680" cy="214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0</xdr:colOff>
      <xdr:row>39</xdr:row>
      <xdr:rowOff>137520</xdr:rowOff>
    </xdr:from>
    <xdr:to>
      <xdr:col>24</xdr:col>
      <xdr:colOff>740520</xdr:colOff>
      <xdr:row>50</xdr:row>
      <xdr:rowOff>179640</xdr:rowOff>
    </xdr:to>
    <xdr:graphicFrame>
      <xdr:nvGraphicFramePr>
        <xdr:cNvPr id="30" name="Gráfico 5"/>
        <xdr:cNvGraphicFramePr/>
      </xdr:nvGraphicFramePr>
      <xdr:xfrm>
        <a:off x="14778000" y="7947720"/>
        <a:ext cx="5575680" cy="22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10440</xdr:colOff>
      <xdr:row>52</xdr:row>
      <xdr:rowOff>11160</xdr:rowOff>
    </xdr:from>
    <xdr:to>
      <xdr:col>14</xdr:col>
      <xdr:colOff>740160</xdr:colOff>
      <xdr:row>74</xdr:row>
      <xdr:rowOff>139680</xdr:rowOff>
    </xdr:to>
    <xdr:graphicFrame>
      <xdr:nvGraphicFramePr>
        <xdr:cNvPr id="31" name="Gráfico 1"/>
        <xdr:cNvGraphicFramePr/>
      </xdr:nvGraphicFramePr>
      <xdr:xfrm>
        <a:off x="2427840" y="10393200"/>
        <a:ext cx="9867240" cy="431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31680</xdr:colOff>
      <xdr:row>1</xdr:row>
      <xdr:rowOff>10440</xdr:rowOff>
    </xdr:from>
    <xdr:to>
      <xdr:col>25</xdr:col>
      <xdr:colOff>10080</xdr:colOff>
      <xdr:row>12</xdr:row>
      <xdr:rowOff>10080</xdr:rowOff>
    </xdr:to>
    <xdr:graphicFrame>
      <xdr:nvGraphicFramePr>
        <xdr:cNvPr id="32" name="Gráfico 2"/>
        <xdr:cNvGraphicFramePr/>
      </xdr:nvGraphicFramePr>
      <xdr:xfrm>
        <a:off x="14809680" y="276840"/>
        <a:ext cx="5619240" cy="21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762120</xdr:colOff>
      <xdr:row>14</xdr:row>
      <xdr:rowOff>31680</xdr:rowOff>
    </xdr:from>
    <xdr:to>
      <xdr:col>24</xdr:col>
      <xdr:colOff>740520</xdr:colOff>
      <xdr:row>25</xdr:row>
      <xdr:rowOff>41760</xdr:rowOff>
    </xdr:to>
    <xdr:graphicFrame>
      <xdr:nvGraphicFramePr>
        <xdr:cNvPr id="33" name="Gráfico 3"/>
        <xdr:cNvGraphicFramePr/>
      </xdr:nvGraphicFramePr>
      <xdr:xfrm>
        <a:off x="14734440" y="2812680"/>
        <a:ext cx="5619240" cy="21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28</xdr:row>
      <xdr:rowOff>0</xdr:rowOff>
    </xdr:from>
    <xdr:to>
      <xdr:col>24</xdr:col>
      <xdr:colOff>740520</xdr:colOff>
      <xdr:row>38</xdr:row>
      <xdr:rowOff>52560</xdr:rowOff>
    </xdr:to>
    <xdr:graphicFrame>
      <xdr:nvGraphicFramePr>
        <xdr:cNvPr id="34" name="Gráfico 4"/>
        <xdr:cNvGraphicFramePr/>
      </xdr:nvGraphicFramePr>
      <xdr:xfrm>
        <a:off x="14778000" y="5514840"/>
        <a:ext cx="5575680" cy="214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0</xdr:colOff>
      <xdr:row>39</xdr:row>
      <xdr:rowOff>137520</xdr:rowOff>
    </xdr:from>
    <xdr:to>
      <xdr:col>24</xdr:col>
      <xdr:colOff>740520</xdr:colOff>
      <xdr:row>50</xdr:row>
      <xdr:rowOff>179640</xdr:rowOff>
    </xdr:to>
    <xdr:graphicFrame>
      <xdr:nvGraphicFramePr>
        <xdr:cNvPr id="35" name="Gráfico 5"/>
        <xdr:cNvGraphicFramePr/>
      </xdr:nvGraphicFramePr>
      <xdr:xfrm>
        <a:off x="14778000" y="7947720"/>
        <a:ext cx="5575680" cy="22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10440</xdr:colOff>
      <xdr:row>52</xdr:row>
      <xdr:rowOff>11160</xdr:rowOff>
    </xdr:from>
    <xdr:to>
      <xdr:col>14</xdr:col>
      <xdr:colOff>740160</xdr:colOff>
      <xdr:row>74</xdr:row>
      <xdr:rowOff>139680</xdr:rowOff>
    </xdr:to>
    <xdr:graphicFrame>
      <xdr:nvGraphicFramePr>
        <xdr:cNvPr id="36" name="Gráfico 1"/>
        <xdr:cNvGraphicFramePr/>
      </xdr:nvGraphicFramePr>
      <xdr:xfrm>
        <a:off x="2427840" y="10393200"/>
        <a:ext cx="9867240" cy="431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31680</xdr:colOff>
      <xdr:row>1</xdr:row>
      <xdr:rowOff>10440</xdr:rowOff>
    </xdr:from>
    <xdr:to>
      <xdr:col>25</xdr:col>
      <xdr:colOff>10080</xdr:colOff>
      <xdr:row>12</xdr:row>
      <xdr:rowOff>10080</xdr:rowOff>
    </xdr:to>
    <xdr:graphicFrame>
      <xdr:nvGraphicFramePr>
        <xdr:cNvPr id="37" name="Gráfico 2"/>
        <xdr:cNvGraphicFramePr/>
      </xdr:nvGraphicFramePr>
      <xdr:xfrm>
        <a:off x="14809680" y="276840"/>
        <a:ext cx="5619240" cy="21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762120</xdr:colOff>
      <xdr:row>14</xdr:row>
      <xdr:rowOff>31680</xdr:rowOff>
    </xdr:from>
    <xdr:to>
      <xdr:col>24</xdr:col>
      <xdr:colOff>740520</xdr:colOff>
      <xdr:row>25</xdr:row>
      <xdr:rowOff>41760</xdr:rowOff>
    </xdr:to>
    <xdr:graphicFrame>
      <xdr:nvGraphicFramePr>
        <xdr:cNvPr id="38" name="Gráfico 3"/>
        <xdr:cNvGraphicFramePr/>
      </xdr:nvGraphicFramePr>
      <xdr:xfrm>
        <a:off x="14734440" y="2812680"/>
        <a:ext cx="5619240" cy="21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28</xdr:row>
      <xdr:rowOff>0</xdr:rowOff>
    </xdr:from>
    <xdr:to>
      <xdr:col>24</xdr:col>
      <xdr:colOff>740520</xdr:colOff>
      <xdr:row>38</xdr:row>
      <xdr:rowOff>52560</xdr:rowOff>
    </xdr:to>
    <xdr:graphicFrame>
      <xdr:nvGraphicFramePr>
        <xdr:cNvPr id="39" name="Gráfico 4"/>
        <xdr:cNvGraphicFramePr/>
      </xdr:nvGraphicFramePr>
      <xdr:xfrm>
        <a:off x="14778000" y="5514840"/>
        <a:ext cx="5575680" cy="214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0</xdr:colOff>
      <xdr:row>39</xdr:row>
      <xdr:rowOff>137520</xdr:rowOff>
    </xdr:from>
    <xdr:to>
      <xdr:col>24</xdr:col>
      <xdr:colOff>740520</xdr:colOff>
      <xdr:row>50</xdr:row>
      <xdr:rowOff>179640</xdr:rowOff>
    </xdr:to>
    <xdr:graphicFrame>
      <xdr:nvGraphicFramePr>
        <xdr:cNvPr id="40" name="Gráfico 5"/>
        <xdr:cNvGraphicFramePr/>
      </xdr:nvGraphicFramePr>
      <xdr:xfrm>
        <a:off x="14778000" y="7947720"/>
        <a:ext cx="5575680" cy="22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D0D0D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11.43359375" defaultRowHeight="15" zeroHeight="false" outlineLevelRow="0" outlineLevelCol="0"/>
  <cols>
    <col collapsed="false" customWidth="false" hidden="false" outlineLevel="0" max="1024" min="1" style="1" width="11.4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U67"/>
  <sheetViews>
    <sheetView showFormulas="false" showGridLines="true" showRowColHeaders="true" showZeros="true" rightToLeft="false" tabSelected="false" showOutlineSymbols="true" defaultGridColor="true" view="normal" topLeftCell="A13" colorId="64" zoomScale="70" zoomScaleNormal="70" zoomScalePageLayoutView="100" workbookViewId="0">
      <selection pane="topLeft" activeCell="T60" activeCellId="0" sqref="T60"/>
    </sheetView>
  </sheetViews>
  <sheetFormatPr defaultColWidth="11.43359375" defaultRowHeight="15" zeroHeight="false" outlineLevelRow="0" outlineLevelCol="0"/>
  <cols>
    <col collapsed="false" customWidth="false" hidden="false" outlineLevel="0" max="3" min="3" style="2" width="11.42"/>
    <col collapsed="false" customWidth="false" hidden="false" outlineLevel="0" max="5" min="5" style="2" width="11.42"/>
    <col collapsed="false" customWidth="true" hidden="false" outlineLevel="0" max="8" min="6" style="2" width="11.99"/>
    <col collapsed="false" customWidth="false" hidden="false" outlineLevel="0" max="10" min="9" style="2" width="11.42"/>
    <col collapsed="false" customWidth="true" hidden="false" outlineLevel="0" max="11" min="11" style="2" width="13.57"/>
    <col collapsed="false" customWidth="false" hidden="false" outlineLevel="0" max="13" min="12" style="2" width="11.42"/>
    <col collapsed="false" customWidth="true" hidden="false" outlineLevel="0" max="19" min="19" style="0" width="14.57"/>
  </cols>
  <sheetData>
    <row r="1" customFormat="false" ht="21" hidden="false" customHeight="true" outlineLevel="0" collapsed="false">
      <c r="A1" s="3" t="s">
        <v>0</v>
      </c>
      <c r="B1" s="3"/>
    </row>
    <row r="2" customFormat="false" ht="15.75" hidden="false" customHeight="true" outlineLevel="0" collapsed="false">
      <c r="A2" s="3"/>
      <c r="B2" s="3"/>
      <c r="C2" s="4"/>
      <c r="D2" s="5" t="s">
        <v>1</v>
      </c>
      <c r="E2" s="5"/>
      <c r="F2" s="5"/>
      <c r="G2" s="5"/>
      <c r="H2" s="5"/>
      <c r="I2" s="5"/>
      <c r="J2" s="5"/>
      <c r="K2" s="5"/>
      <c r="L2" s="5" t="s">
        <v>2</v>
      </c>
      <c r="M2" s="5"/>
      <c r="N2" s="5"/>
      <c r="O2" s="5"/>
      <c r="P2" s="5"/>
      <c r="Q2" s="5"/>
    </row>
    <row r="3" customFormat="false" ht="15.75" hidden="false" customHeight="true" outlineLevel="0" collapsed="false">
      <c r="A3" s="6"/>
      <c r="B3" s="6"/>
      <c r="D3" s="7" t="s">
        <v>3</v>
      </c>
      <c r="E3" s="7"/>
      <c r="F3" s="7"/>
      <c r="G3" s="7"/>
      <c r="H3" s="7" t="s">
        <v>4</v>
      </c>
      <c r="I3" s="7"/>
      <c r="J3" s="7"/>
      <c r="K3" s="7"/>
      <c r="L3" s="7" t="s">
        <v>5</v>
      </c>
      <c r="M3" s="7"/>
      <c r="N3" s="7" t="s">
        <v>6</v>
      </c>
      <c r="O3" s="7"/>
      <c r="P3" s="7" t="s">
        <v>7</v>
      </c>
      <c r="Q3" s="7"/>
    </row>
    <row r="4" customFormat="false" ht="15" hidden="false" customHeight="true" outlineLevel="0" collapsed="false"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13</v>
      </c>
      <c r="O4" s="8" t="s">
        <v>14</v>
      </c>
      <c r="P4" s="8" t="s">
        <v>13</v>
      </c>
      <c r="Q4" s="8" t="s">
        <v>14</v>
      </c>
    </row>
    <row r="5" customFormat="false" ht="15" hidden="false" customHeight="false" outlineLevel="0" collapsed="false">
      <c r="C5" s="9" t="n">
        <v>0</v>
      </c>
      <c r="D5" s="9" t="n">
        <v>3</v>
      </c>
      <c r="E5" s="9" t="n">
        <v>122</v>
      </c>
      <c r="F5" s="9" t="n">
        <v>105</v>
      </c>
      <c r="G5" s="9" t="n">
        <v>111</v>
      </c>
      <c r="H5" s="9" t="n">
        <v>3</v>
      </c>
      <c r="I5" s="9" t="n">
        <v>140</v>
      </c>
      <c r="J5" s="9" t="n">
        <v>121</v>
      </c>
      <c r="K5" s="9" t="n">
        <v>129</v>
      </c>
      <c r="L5" s="10" t="n">
        <f aca="false">AVERAGE(E5:G5)*10*10^D5</f>
        <v>1126666.66666667</v>
      </c>
      <c r="M5" s="10" t="n">
        <f aca="false">_xlfn.STDEV.P(E5:G5)*10*10^D5</f>
        <v>70395.7069398096</v>
      </c>
      <c r="N5" s="10" t="n">
        <f aca="false">AVERAGE(I5:K5)*10*10^H5</f>
        <v>1300000</v>
      </c>
      <c r="O5" s="10" t="n">
        <f aca="false">_xlfn.STDEV.P(I5:K5)*10*10^H5</f>
        <v>77888.8096369862</v>
      </c>
      <c r="P5" s="10" t="n">
        <f aca="false">AVERAGE(L5,N5)</f>
        <v>1213333.33333333</v>
      </c>
      <c r="Q5" s="11" t="n">
        <f aca="false">AVERAGE(M5,O5)</f>
        <v>74142.2582883979</v>
      </c>
    </row>
    <row r="6" customFormat="false" ht="15" hidden="false" customHeight="false" outlineLevel="0" collapsed="false">
      <c r="C6" s="9" t="n">
        <v>2</v>
      </c>
      <c r="D6" s="9" t="n">
        <v>5</v>
      </c>
      <c r="E6" s="9" t="n">
        <v>101</v>
      </c>
      <c r="F6" s="9" t="n">
        <v>122</v>
      </c>
      <c r="G6" s="9" t="n">
        <v>105</v>
      </c>
      <c r="H6" s="9" t="n">
        <v>5</v>
      </c>
      <c r="I6" s="9" t="n">
        <v>77</v>
      </c>
      <c r="J6" s="9" t="n">
        <v>73</v>
      </c>
      <c r="K6" s="9" t="n">
        <v>65</v>
      </c>
      <c r="L6" s="10" t="n">
        <f aca="false">AVERAGE(E6:G6)*10*10^D6</f>
        <v>109333333.333333</v>
      </c>
      <c r="M6" s="10" t="n">
        <f aca="false">_xlfn.STDEV.P(E6:G6)*10*10^D6</f>
        <v>9104333.52249844</v>
      </c>
      <c r="N6" s="10" t="n">
        <f aca="false">AVERAGE(I6:K6)*10*10^H6</f>
        <v>71666666.6666667</v>
      </c>
      <c r="O6" s="10" t="n">
        <f aca="false">_xlfn.STDEV.P(I6:K6)*10*10^H6</f>
        <v>4988876.51569859</v>
      </c>
      <c r="P6" s="10" t="n">
        <f aca="false">AVERAGE(L6,N6)</f>
        <v>90500000</v>
      </c>
      <c r="Q6" s="11" t="n">
        <f aca="false">AVERAGE(M6,O6)</f>
        <v>7046605.01909852</v>
      </c>
    </row>
    <row r="7" customFormat="false" ht="15" hidden="false" customHeight="false" outlineLevel="0" collapsed="false">
      <c r="C7" s="9" t="n">
        <v>4</v>
      </c>
      <c r="D7" s="9" t="n">
        <v>6</v>
      </c>
      <c r="E7" s="9" t="n">
        <v>81</v>
      </c>
      <c r="F7" s="9" t="n">
        <v>90</v>
      </c>
      <c r="G7" s="9" t="n">
        <v>91</v>
      </c>
      <c r="H7" s="9" t="n">
        <v>6</v>
      </c>
      <c r="I7" s="9" t="n">
        <v>108</v>
      </c>
      <c r="J7" s="9" t="n">
        <v>101</v>
      </c>
      <c r="K7" s="9" t="n">
        <v>92</v>
      </c>
      <c r="L7" s="10" t="n">
        <f aca="false">AVERAGE(E7:G7)*10*10^D7</f>
        <v>873333333.333333</v>
      </c>
      <c r="M7" s="10" t="n">
        <f aca="false">_xlfn.STDEV.P(E7:G7)*10*10^D7</f>
        <v>44969125.2107735</v>
      </c>
      <c r="N7" s="10" t="n">
        <f aca="false">AVERAGE(I7:K7)*10*10^H7</f>
        <v>1003333333.33333</v>
      </c>
      <c r="O7" s="10" t="n">
        <f aca="false">_xlfn.STDEV.P(I7:K7)*10*10^H7</f>
        <v>65489609.0146283</v>
      </c>
      <c r="P7" s="10" t="n">
        <f aca="false">AVERAGE(L7,N7)</f>
        <v>938333333.333333</v>
      </c>
      <c r="Q7" s="11" t="n">
        <f aca="false">AVERAGE(M7,O7)</f>
        <v>55229367.1127009</v>
      </c>
    </row>
    <row r="8" customFormat="false" ht="15" hidden="false" customHeight="false" outlineLevel="0" collapsed="false">
      <c r="C8" s="9" t="n">
        <v>8</v>
      </c>
      <c r="D8" s="9" t="n">
        <v>7</v>
      </c>
      <c r="E8" s="9" t="n">
        <v>26</v>
      </c>
      <c r="F8" s="9" t="n">
        <v>31</v>
      </c>
      <c r="G8" s="9" t="n">
        <v>36</v>
      </c>
      <c r="H8" s="9" t="n">
        <v>7</v>
      </c>
      <c r="I8" s="9" t="n">
        <v>55</v>
      </c>
      <c r="J8" s="9" t="n">
        <v>44</v>
      </c>
      <c r="K8" s="9" t="n">
        <v>49</v>
      </c>
      <c r="L8" s="10" t="n">
        <f aca="false">AVERAGE(E8:G8)*10*10^D8</f>
        <v>3100000000</v>
      </c>
      <c r="M8" s="10" t="n">
        <f aca="false">_xlfn.STDEV.P(E8:G8)*10*10^D8</f>
        <v>408248290.463863</v>
      </c>
      <c r="N8" s="10" t="n">
        <f aca="false">AVERAGE(I8:K8)*10*10^H8</f>
        <v>4933333333.33333</v>
      </c>
      <c r="O8" s="10" t="n">
        <f aca="false">_xlfn.STDEV.P(I8:K8)*10*10^H8</f>
        <v>449691252.107735</v>
      </c>
      <c r="P8" s="10" t="n">
        <f aca="false">AVERAGE(L8,N8)</f>
        <v>4016666666.66667</v>
      </c>
      <c r="Q8" s="11" t="n">
        <f aca="false">AVERAGE(M8,O8)</f>
        <v>428969771.285799</v>
      </c>
    </row>
    <row r="9" customFormat="false" ht="15" hidden="false" customHeight="false" outlineLevel="0" collapsed="false">
      <c r="C9" s="9" t="n">
        <v>12</v>
      </c>
      <c r="D9" s="9" t="n">
        <v>7</v>
      </c>
      <c r="E9" s="9" t="n">
        <v>69</v>
      </c>
      <c r="F9" s="9" t="n">
        <v>88</v>
      </c>
      <c r="G9" s="9" t="n">
        <v>74</v>
      </c>
      <c r="H9" s="9" t="n">
        <v>7</v>
      </c>
      <c r="I9" s="9" t="n">
        <v>50</v>
      </c>
      <c r="J9" s="9" t="n">
        <v>39</v>
      </c>
      <c r="K9" s="9" t="n">
        <v>41</v>
      </c>
      <c r="L9" s="10" t="n">
        <f aca="false">AVERAGE(E9:G9)*10*10^D9</f>
        <v>7700000000</v>
      </c>
      <c r="M9" s="10" t="n">
        <f aca="false">_xlfn.STDEV.P(E9:G9)*10*10^D9</f>
        <v>804155872.120988</v>
      </c>
      <c r="N9" s="10" t="n">
        <f aca="false">AVERAGE(I9:K9)*10*10^H9</f>
        <v>4333333333.33333</v>
      </c>
      <c r="O9" s="10" t="n">
        <f aca="false">_xlfn.STDEV.P(I9:K9)*10*10^H9</f>
        <v>478423336.480244</v>
      </c>
      <c r="P9" s="10" t="n">
        <f aca="false">AVERAGE(L9,N9)</f>
        <v>6016666666.66667</v>
      </c>
      <c r="Q9" s="11" t="n">
        <f aca="false">AVERAGE(M9,O9)</f>
        <v>641289604.300616</v>
      </c>
    </row>
    <row r="10" customFormat="false" ht="15" hidden="false" customHeight="false" outlineLevel="0" collapsed="false">
      <c r="C10" s="9" t="n">
        <v>16</v>
      </c>
      <c r="D10" s="9" t="n">
        <v>7</v>
      </c>
      <c r="E10" s="9" t="n">
        <v>84</v>
      </c>
      <c r="F10" s="9" t="n">
        <v>92</v>
      </c>
      <c r="G10" s="9" t="n">
        <v>103</v>
      </c>
      <c r="H10" s="9" t="n">
        <v>7</v>
      </c>
      <c r="I10" s="9" t="n">
        <v>28</v>
      </c>
      <c r="J10" s="9" t="n">
        <v>28</v>
      </c>
      <c r="K10" s="9" t="n">
        <v>32</v>
      </c>
      <c r="L10" s="10" t="n">
        <f aca="false">AVERAGE(E10:G10)*10*10^D10</f>
        <v>9300000000</v>
      </c>
      <c r="M10" s="10" t="n">
        <f aca="false">_xlfn.STDEV.P(E10:G10)*10*10^D10</f>
        <v>778888096.369862</v>
      </c>
      <c r="N10" s="10" t="n">
        <f aca="false">AVERAGE(I10:K10)*10*10^H10</f>
        <v>2933333333.33333</v>
      </c>
      <c r="O10" s="10" t="n">
        <f aca="false">_xlfn.STDEV.P(I10:K10)*10*10^H10</f>
        <v>188561808.316413</v>
      </c>
      <c r="P10" s="10" t="n">
        <f aca="false">AVERAGE(L10,N10)</f>
        <v>6116666666.66667</v>
      </c>
      <c r="Q10" s="11" t="n">
        <f aca="false">AVERAGE(M10,O10)</f>
        <v>483724952.343137</v>
      </c>
    </row>
    <row r="11" customFormat="false" ht="15" hidden="false" customHeight="false" outlineLevel="0" collapsed="false">
      <c r="C11" s="9" t="n">
        <v>24</v>
      </c>
      <c r="D11" s="9" t="n">
        <v>6</v>
      </c>
      <c r="E11" s="9" t="n">
        <v>201</v>
      </c>
      <c r="F11" s="9" t="n">
        <v>235</v>
      </c>
      <c r="G11" s="9" t="n">
        <v>222</v>
      </c>
      <c r="H11" s="9" t="n">
        <v>6</v>
      </c>
      <c r="I11" s="9" t="n">
        <v>226</v>
      </c>
      <c r="J11" s="9" t="n">
        <v>271</v>
      </c>
      <c r="K11" s="9" t="n">
        <v>286</v>
      </c>
      <c r="L11" s="10" t="n">
        <f aca="false">AVERAGE(E11:G11)*10*10^D11</f>
        <v>2193333333.33333</v>
      </c>
      <c r="M11" s="10" t="n">
        <f aca="false">_xlfn.STDEV.P(E11:G11)*10*10^D11</f>
        <v>140079342.596338</v>
      </c>
      <c r="N11" s="10" t="n">
        <f aca="false">AVERAGE(I11:K11)*10*10^H11</f>
        <v>2610000000</v>
      </c>
      <c r="O11" s="10" t="n">
        <f aca="false">_xlfn.STDEV.P(I11:K11)*10*10^H11</f>
        <v>254950975.679639</v>
      </c>
      <c r="P11" s="10" t="n">
        <f aca="false">AVERAGE(L11,N11)</f>
        <v>2401666666.66667</v>
      </c>
      <c r="Q11" s="11" t="n">
        <f aca="false">AVERAGE(M11,O11)</f>
        <v>197515159.137989</v>
      </c>
    </row>
    <row r="12" customFormat="false" ht="15.75" hidden="false" customHeight="false" outlineLevel="0" collapsed="false">
      <c r="A12" s="12"/>
      <c r="B12" s="12"/>
      <c r="C12" s="13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12"/>
      <c r="P12" s="12"/>
      <c r="Q12" s="12"/>
      <c r="R12" s="12"/>
    </row>
    <row r="13" customFormat="false" ht="15.75" hidden="false" customHeight="false" outlineLevel="0" collapsed="false"/>
    <row r="14" customFormat="false" ht="15" hidden="false" customHeight="false" outlineLevel="0" collapsed="false">
      <c r="A14" s="3" t="s">
        <v>15</v>
      </c>
      <c r="B14" s="3"/>
    </row>
    <row r="15" customFormat="false" ht="15.75" hidden="false" customHeight="false" outlineLevel="0" collapsed="false">
      <c r="A15" s="3"/>
      <c r="B15" s="3"/>
      <c r="C15" s="13"/>
      <c r="D15" s="5" t="s">
        <v>1</v>
      </c>
      <c r="E15" s="5"/>
      <c r="F15" s="5"/>
      <c r="G15" s="5"/>
      <c r="H15" s="5"/>
      <c r="I15" s="5"/>
      <c r="J15" s="5"/>
      <c r="K15" s="5"/>
      <c r="L15" s="5" t="s">
        <v>2</v>
      </c>
      <c r="M15" s="5"/>
      <c r="N15" s="5"/>
      <c r="O15" s="5"/>
      <c r="P15" s="5"/>
      <c r="Q15" s="5"/>
    </row>
    <row r="16" customFormat="false" ht="17.25" hidden="false" customHeight="true" outlineLevel="0" collapsed="false">
      <c r="A16" s="6"/>
      <c r="B16" s="6"/>
      <c r="D16" s="7"/>
      <c r="E16" s="7" t="s">
        <v>3</v>
      </c>
      <c r="F16" s="7"/>
      <c r="G16" s="7"/>
      <c r="H16" s="7" t="s">
        <v>4</v>
      </c>
      <c r="I16" s="7"/>
      <c r="J16" s="7"/>
      <c r="K16" s="7"/>
      <c r="L16" s="7" t="s">
        <v>5</v>
      </c>
      <c r="M16" s="7"/>
      <c r="N16" s="7" t="s">
        <v>6</v>
      </c>
      <c r="O16" s="7"/>
      <c r="P16" s="7" t="s">
        <v>7</v>
      </c>
      <c r="Q16" s="7"/>
    </row>
    <row r="17" customFormat="false" ht="15" hidden="false" customHeight="false" outlineLevel="0" collapsed="false">
      <c r="C17" s="8" t="s">
        <v>8</v>
      </c>
      <c r="D17" s="8" t="s">
        <v>9</v>
      </c>
      <c r="E17" s="8" t="s">
        <v>10</v>
      </c>
      <c r="F17" s="8" t="s">
        <v>11</v>
      </c>
      <c r="G17" s="8" t="s">
        <v>12</v>
      </c>
      <c r="H17" s="8" t="s">
        <v>9</v>
      </c>
      <c r="I17" s="8" t="s">
        <v>10</v>
      </c>
      <c r="J17" s="8" t="s">
        <v>11</v>
      </c>
      <c r="K17" s="8" t="s">
        <v>12</v>
      </c>
      <c r="L17" s="8" t="s">
        <v>13</v>
      </c>
      <c r="M17" s="8" t="s">
        <v>14</v>
      </c>
      <c r="N17" s="8" t="s">
        <v>13</v>
      </c>
      <c r="O17" s="8" t="s">
        <v>14</v>
      </c>
      <c r="P17" s="8" t="s">
        <v>13</v>
      </c>
      <c r="Q17" s="8" t="s">
        <v>14</v>
      </c>
    </row>
    <row r="18" customFormat="false" ht="15" hidden="false" customHeight="false" outlineLevel="0" collapsed="false">
      <c r="C18" s="2" t="n">
        <v>0</v>
      </c>
      <c r="D18" s="9" t="n">
        <v>3</v>
      </c>
      <c r="E18" s="9" t="n">
        <v>126</v>
      </c>
      <c r="F18" s="9" t="n">
        <v>144</v>
      </c>
      <c r="G18" s="9" t="n">
        <v>130</v>
      </c>
      <c r="H18" s="9" t="n">
        <v>3</v>
      </c>
      <c r="I18" s="9" t="n">
        <v>181</v>
      </c>
      <c r="J18" s="9" t="n">
        <v>162</v>
      </c>
      <c r="K18" s="9" t="n">
        <v>192</v>
      </c>
      <c r="L18" s="10" t="n">
        <f aca="false">AVERAGE(E18:G18)*10*10^D18</f>
        <v>1333333.33333333</v>
      </c>
      <c r="M18" s="10" t="n">
        <f aca="false">_xlfn.STDEV.P(E18:G18)*10*10^D18</f>
        <v>77172.2460186015</v>
      </c>
      <c r="N18" s="10" t="n">
        <f aca="false">AVERAGE(I18:K18)*10*10^H18</f>
        <v>1783333.33333333</v>
      </c>
      <c r="O18" s="10" t="n">
        <f aca="false">_xlfn.STDEV.P(I18:K18)*10*10^H18</f>
        <v>123917.535302941</v>
      </c>
      <c r="P18" s="10" t="n">
        <f aca="false">AVERAGE(L18,N18)</f>
        <v>1558333.33333333</v>
      </c>
      <c r="Q18" s="11" t="n">
        <f aca="false">AVERAGE(M18,O18)</f>
        <v>100544.890660771</v>
      </c>
    </row>
    <row r="19" customFormat="false" ht="15" hidden="false" customHeight="false" outlineLevel="0" collapsed="false">
      <c r="C19" s="2" t="n">
        <v>2</v>
      </c>
      <c r="D19" s="9" t="n">
        <v>3</v>
      </c>
      <c r="E19" s="9" t="n">
        <v>94</v>
      </c>
      <c r="F19" s="9" t="n">
        <v>72</v>
      </c>
      <c r="G19" s="9" t="n">
        <v>100</v>
      </c>
      <c r="H19" s="9" t="n">
        <v>3</v>
      </c>
      <c r="I19" s="9" t="n">
        <v>71</v>
      </c>
      <c r="J19" s="9" t="n">
        <v>89</v>
      </c>
      <c r="K19" s="9" t="n">
        <v>88</v>
      </c>
      <c r="L19" s="10" t="n">
        <f aca="false">AVERAGE(E19:G19)*10*10^D19</f>
        <v>886666.666666667</v>
      </c>
      <c r="M19" s="10" t="n">
        <f aca="false">_xlfn.STDEV.P(E19:G19)*10*10^D19</f>
        <v>120369.800568452</v>
      </c>
      <c r="N19" s="10" t="n">
        <f aca="false">AVERAGE(I19:K19)*10*10^H19</f>
        <v>826666.666666667</v>
      </c>
      <c r="O19" s="10" t="n">
        <f aca="false">_xlfn.STDEV.P(I19:K19)*10*10^H19</f>
        <v>82596.7446224258</v>
      </c>
      <c r="P19" s="10" t="n">
        <f aca="false">AVERAGE(L19,N19)</f>
        <v>856666.666666667</v>
      </c>
      <c r="Q19" s="11" t="n">
        <f aca="false">AVERAGE(M19,O19)</f>
        <v>101483.272595439</v>
      </c>
    </row>
    <row r="20" customFormat="false" ht="15" hidden="false" customHeight="false" outlineLevel="0" collapsed="false">
      <c r="C20" s="2" t="n">
        <v>4</v>
      </c>
      <c r="D20" s="9" t="n">
        <v>2</v>
      </c>
      <c r="E20" s="9" t="n">
        <v>94</v>
      </c>
      <c r="F20" s="9" t="n">
        <v>111</v>
      </c>
      <c r="G20" s="9" t="n">
        <v>101</v>
      </c>
      <c r="H20" s="9" t="n">
        <v>2</v>
      </c>
      <c r="I20" s="9" t="n">
        <v>99</v>
      </c>
      <c r="J20" s="9" t="n">
        <v>118</v>
      </c>
      <c r="K20" s="9" t="n">
        <v>80</v>
      </c>
      <c r="L20" s="10" t="n">
        <f aca="false">AVERAGE(E20:G20)*10*10^D20</f>
        <v>102000</v>
      </c>
      <c r="M20" s="10" t="n">
        <f aca="false">_xlfn.STDEV.P(E20:G20)*10*10^D20</f>
        <v>6976.14984548545</v>
      </c>
      <c r="N20" s="10" t="n">
        <f aca="false">AVERAGE(I20:K20)*10*10^H20</f>
        <v>99000</v>
      </c>
      <c r="O20" s="10" t="n">
        <f aca="false">_xlfn.STDEV.P(I20:K20)*10*10^H20</f>
        <v>15513.4350376268</v>
      </c>
      <c r="P20" s="10" t="n">
        <f aca="false">AVERAGE(L20,N20)</f>
        <v>100500</v>
      </c>
      <c r="Q20" s="11" t="n">
        <f aca="false">AVERAGE(M20,O20)</f>
        <v>11244.7924415561</v>
      </c>
    </row>
    <row r="21" customFormat="false" ht="15" hidden="false" customHeight="false" outlineLevel="0" collapsed="false">
      <c r="C21" s="2" t="n">
        <v>8</v>
      </c>
      <c r="D21" s="9" t="n">
        <v>4</v>
      </c>
      <c r="E21" s="9" t="n">
        <v>31</v>
      </c>
      <c r="F21" s="9" t="n">
        <v>51</v>
      </c>
      <c r="G21" s="9" t="n">
        <v>36</v>
      </c>
      <c r="H21" s="9" t="n">
        <v>4</v>
      </c>
      <c r="I21" s="9" t="n">
        <v>44</v>
      </c>
      <c r="J21" s="9" t="n">
        <v>53</v>
      </c>
      <c r="K21" s="9" t="n">
        <v>48</v>
      </c>
      <c r="L21" s="10" t="n">
        <f aca="false">AVERAGE(E21:G21)*10*10^D21</f>
        <v>3933333.33333333</v>
      </c>
      <c r="M21" s="10" t="n">
        <f aca="false">_xlfn.STDEV.P(E21:G21)*10*10^D21</f>
        <v>849836.585598797</v>
      </c>
      <c r="N21" s="10" t="n">
        <f aca="false">AVERAGE(I21:K21)*10*10^H21</f>
        <v>4833333.33333333</v>
      </c>
      <c r="O21" s="10" t="n">
        <f aca="false">_xlfn.STDEV.P(I21:K21)*10*10^H21</f>
        <v>368178.700572909</v>
      </c>
      <c r="P21" s="10" t="n">
        <f aca="false">AVERAGE(L21,N21)</f>
        <v>4383333.33333333</v>
      </c>
      <c r="Q21" s="11" t="n">
        <f aca="false">AVERAGE(M21,O21)</f>
        <v>609007.643085853</v>
      </c>
    </row>
    <row r="22" customFormat="false" ht="15" hidden="false" customHeight="false" outlineLevel="0" collapsed="false">
      <c r="C22" s="2" t="n">
        <v>12</v>
      </c>
      <c r="D22" s="9" t="n">
        <v>4</v>
      </c>
      <c r="E22" s="9" t="n">
        <v>125</v>
      </c>
      <c r="F22" s="9" t="n">
        <v>117</v>
      </c>
      <c r="G22" s="9" t="n">
        <v>132</v>
      </c>
      <c r="H22" s="9" t="n">
        <v>4</v>
      </c>
      <c r="I22" s="9" t="n">
        <v>85</v>
      </c>
      <c r="J22" s="9" t="n">
        <v>86</v>
      </c>
      <c r="K22" s="9" t="n">
        <v>78</v>
      </c>
      <c r="L22" s="10" t="n">
        <f aca="false">AVERAGE(E22:G22)*10*10^D22</f>
        <v>12466666.6666667</v>
      </c>
      <c r="M22" s="10" t="n">
        <f aca="false">_xlfn.STDEV.P(E22:G22)*10*10^D22</f>
        <v>612825.877028341</v>
      </c>
      <c r="N22" s="10" t="n">
        <f aca="false">AVERAGE(I22:K22)*10*10^H22</f>
        <v>8300000</v>
      </c>
      <c r="O22" s="10" t="n">
        <f aca="false">_xlfn.STDEV.P(I22:K22)*10*10^H22</f>
        <v>355902.608401044</v>
      </c>
      <c r="P22" s="10" t="n">
        <f aca="false">AVERAGE(L22,N22)</f>
        <v>10383333.3333333</v>
      </c>
      <c r="Q22" s="11" t="n">
        <f aca="false">AVERAGE(M22,O22)</f>
        <v>484364.242714692</v>
      </c>
    </row>
    <row r="23" customFormat="false" ht="15" hidden="false" customHeight="false" outlineLevel="0" collapsed="false">
      <c r="C23" s="2" t="n">
        <v>16</v>
      </c>
      <c r="D23" s="9" t="n">
        <v>5</v>
      </c>
      <c r="E23" s="9" t="n">
        <v>37</v>
      </c>
      <c r="F23" s="9" t="n">
        <v>32</v>
      </c>
      <c r="G23" s="9" t="n">
        <v>45</v>
      </c>
      <c r="H23" s="9" t="n">
        <v>5</v>
      </c>
      <c r="I23" s="9" t="n">
        <v>17</v>
      </c>
      <c r="J23" s="9" t="n">
        <v>14</v>
      </c>
      <c r="K23" s="9" t="n">
        <v>24</v>
      </c>
      <c r="L23" s="10" t="n">
        <f aca="false">AVERAGE(E23:G23)*10*10^D23</f>
        <v>38000000</v>
      </c>
      <c r="M23" s="10" t="n">
        <f aca="false">_xlfn.STDEV.P(E23:G23)*10*10^D23</f>
        <v>5354126.13473634</v>
      </c>
      <c r="N23" s="10" t="n">
        <f aca="false">AVERAGE(I23:K23)*10*10^H23</f>
        <v>18333333.3333333</v>
      </c>
      <c r="O23" s="10" t="n">
        <f aca="false">_xlfn.STDEV.P(I23:K23)*10*10^H23</f>
        <v>4189935.02999218</v>
      </c>
      <c r="P23" s="10" t="n">
        <f aca="false">AVERAGE(L23,N23)</f>
        <v>28166666.6666667</v>
      </c>
      <c r="Q23" s="11" t="n">
        <f aca="false">AVERAGE(M23,O23)</f>
        <v>4772030.58236426</v>
      </c>
    </row>
    <row r="24" customFormat="false" ht="15" hidden="false" customHeight="false" outlineLevel="0" collapsed="false">
      <c r="C24" s="2" t="n">
        <v>24</v>
      </c>
      <c r="D24" s="9" t="n">
        <v>5</v>
      </c>
      <c r="E24" s="9" t="n">
        <v>121</v>
      </c>
      <c r="F24" s="9" t="n">
        <v>112</v>
      </c>
      <c r="G24" s="9" t="n">
        <v>128</v>
      </c>
      <c r="H24" s="9" t="n">
        <v>5</v>
      </c>
      <c r="I24" s="9" t="n">
        <v>62</v>
      </c>
      <c r="J24" s="9" t="n">
        <v>72</v>
      </c>
      <c r="K24" s="9" t="n">
        <v>75</v>
      </c>
      <c r="L24" s="10" t="n">
        <f aca="false">AVERAGE(E24:G24)*10*10^D24</f>
        <v>120333333.333333</v>
      </c>
      <c r="M24" s="10" t="n">
        <f aca="false">_xlfn.STDEV.P(E24:G24)*10*10^D24</f>
        <v>6548960.90146283</v>
      </c>
      <c r="N24" s="10" t="n">
        <f aca="false">AVERAGE(I24:K24)*10*10^H24</f>
        <v>69666666.6666667</v>
      </c>
      <c r="O24" s="10" t="n">
        <f aca="false">_xlfn.STDEV.P(I24:K24)*10*10^H24</f>
        <v>5557777.33351102</v>
      </c>
      <c r="P24" s="10" t="n">
        <f aca="false">AVERAGE(L24,N24)</f>
        <v>95000000</v>
      </c>
      <c r="Q24" s="11" t="n">
        <f aca="false">AVERAGE(M24,O24)</f>
        <v>6053369.11748693</v>
      </c>
    </row>
    <row r="25" customFormat="false" ht="15.75" hidden="false" customHeight="false" outlineLevel="0" collapsed="false">
      <c r="A25" s="12"/>
      <c r="B25" s="12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2"/>
      <c r="P25" s="12"/>
      <c r="Q25" s="12"/>
      <c r="R25" s="12"/>
    </row>
    <row r="26" customFormat="false" ht="15.75" hidden="false" customHeight="false" outlineLevel="0" collapsed="false"/>
    <row r="27" customFormat="false" ht="15" hidden="false" customHeight="false" outlineLevel="0" collapsed="false">
      <c r="A27" s="3" t="s">
        <v>16</v>
      </c>
      <c r="B27" s="3"/>
    </row>
    <row r="28" customFormat="false" ht="15.75" hidden="false" customHeight="false" outlineLevel="0" collapsed="false">
      <c r="A28" s="3"/>
      <c r="B28" s="3"/>
      <c r="C28" s="13"/>
      <c r="D28" s="5" t="s">
        <v>1</v>
      </c>
      <c r="E28" s="5"/>
      <c r="F28" s="5"/>
      <c r="G28" s="5"/>
      <c r="H28" s="5"/>
      <c r="I28" s="5"/>
      <c r="J28" s="5"/>
      <c r="K28" s="5"/>
      <c r="L28" s="5" t="s">
        <v>2</v>
      </c>
      <c r="M28" s="5"/>
      <c r="N28" s="5"/>
      <c r="O28" s="5"/>
      <c r="P28" s="5"/>
      <c r="Q28" s="5"/>
    </row>
    <row r="29" customFormat="false" ht="21.75" hidden="false" customHeight="false" outlineLevel="0" collapsed="false">
      <c r="A29" s="6"/>
      <c r="B29" s="6"/>
      <c r="D29" s="7" t="s">
        <v>3</v>
      </c>
      <c r="E29" s="7"/>
      <c r="F29" s="7"/>
      <c r="G29" s="7"/>
      <c r="H29" s="7" t="s">
        <v>4</v>
      </c>
      <c r="I29" s="7"/>
      <c r="J29" s="7"/>
      <c r="K29" s="7"/>
      <c r="L29" s="7" t="s">
        <v>5</v>
      </c>
      <c r="M29" s="7"/>
      <c r="N29" s="7" t="s">
        <v>6</v>
      </c>
      <c r="O29" s="7"/>
      <c r="P29" s="7" t="s">
        <v>7</v>
      </c>
      <c r="Q29" s="7"/>
    </row>
    <row r="30" customFormat="false" ht="15" hidden="false" customHeight="false" outlineLevel="0" collapsed="false">
      <c r="C30" s="15" t="s">
        <v>8</v>
      </c>
      <c r="D30" s="15" t="s">
        <v>9</v>
      </c>
      <c r="E30" s="15" t="s">
        <v>10</v>
      </c>
      <c r="F30" s="15" t="s">
        <v>11</v>
      </c>
      <c r="G30" s="15" t="s">
        <v>12</v>
      </c>
      <c r="H30" s="15" t="s">
        <v>9</v>
      </c>
      <c r="I30" s="15" t="s">
        <v>10</v>
      </c>
      <c r="J30" s="15" t="s">
        <v>11</v>
      </c>
      <c r="K30" s="15" t="s">
        <v>12</v>
      </c>
      <c r="L30" s="15" t="s">
        <v>13</v>
      </c>
      <c r="M30" s="15" t="s">
        <v>14</v>
      </c>
      <c r="N30" s="15" t="s">
        <v>13</v>
      </c>
      <c r="O30" s="15" t="s">
        <v>14</v>
      </c>
      <c r="P30" s="15" t="s">
        <v>13</v>
      </c>
      <c r="Q30" s="15" t="s">
        <v>14</v>
      </c>
    </row>
    <row r="31" customFormat="false" ht="15" hidden="false" customHeight="false" outlineLevel="0" collapsed="false">
      <c r="C31" s="2" t="n">
        <v>0</v>
      </c>
      <c r="D31" s="9" t="n">
        <v>3</v>
      </c>
      <c r="E31" s="9" t="n">
        <v>106</v>
      </c>
      <c r="F31" s="9" t="n">
        <v>129</v>
      </c>
      <c r="G31" s="9" t="n">
        <v>131</v>
      </c>
      <c r="H31" s="9" t="n">
        <v>3</v>
      </c>
      <c r="I31" s="9" t="n">
        <v>131</v>
      </c>
      <c r="J31" s="9" t="n">
        <v>142</v>
      </c>
      <c r="K31" s="9" t="n">
        <v>128</v>
      </c>
      <c r="L31" s="10" t="n">
        <f aca="false">AVERAGE(E31:G31)*10*10^D31</f>
        <v>1220000</v>
      </c>
      <c r="M31" s="10" t="n">
        <f aca="false">_xlfn.STDEV.P(E31:G31)*10*10^D31</f>
        <v>113431.330181157</v>
      </c>
      <c r="N31" s="10" t="n">
        <f aca="false">AVERAGE(I31:K31)*10*10^H31</f>
        <v>1336666.66666667</v>
      </c>
      <c r="O31" s="10" t="n">
        <f aca="false">_xlfn.STDEV.P(I31:K31)*10*10^H31</f>
        <v>60184.900284226</v>
      </c>
      <c r="P31" s="10" t="n">
        <f aca="false">AVERAGE(L31,N31)</f>
        <v>1278333.33333333</v>
      </c>
      <c r="Q31" s="11" t="n">
        <f aca="false">AVERAGE(M31,O31)</f>
        <v>86808.1152326915</v>
      </c>
    </row>
    <row r="32" customFormat="false" ht="15" hidden="false" customHeight="false" outlineLevel="0" collapsed="false">
      <c r="C32" s="2" t="n">
        <v>2</v>
      </c>
      <c r="D32" s="9" t="n">
        <v>4</v>
      </c>
      <c r="E32" s="9" t="n">
        <v>101</v>
      </c>
      <c r="F32" s="9" t="n">
        <v>122</v>
      </c>
      <c r="G32" s="9" t="n">
        <v>105</v>
      </c>
      <c r="H32" s="9" t="n">
        <v>4</v>
      </c>
      <c r="I32" s="9" t="n">
        <v>77</v>
      </c>
      <c r="J32" s="9" t="n">
        <v>73</v>
      </c>
      <c r="K32" s="9" t="n">
        <v>65</v>
      </c>
      <c r="L32" s="10" t="n">
        <f aca="false">AVERAGE(E32:G32)*10*10^D32</f>
        <v>10933333.3333333</v>
      </c>
      <c r="M32" s="10" t="n">
        <f aca="false">_xlfn.STDEV.P(E32:G32)*10*10^D32</f>
        <v>910433.352249844</v>
      </c>
      <c r="N32" s="10" t="n">
        <f aca="false">AVERAGE(I32:K32)*10*10^H32</f>
        <v>7166666.66666667</v>
      </c>
      <c r="O32" s="10" t="n">
        <f aca="false">_xlfn.STDEV.P(I32:K32)*10*10^H32</f>
        <v>498887.651569859</v>
      </c>
      <c r="P32" s="10" t="n">
        <f aca="false">AVERAGE(L32,N32)</f>
        <v>9050000</v>
      </c>
      <c r="Q32" s="11" t="n">
        <f aca="false">AVERAGE(M32,O32)</f>
        <v>704660.501909852</v>
      </c>
    </row>
    <row r="33" customFormat="false" ht="15" hidden="false" customHeight="false" outlineLevel="0" collapsed="false">
      <c r="C33" s="2" t="n">
        <v>4</v>
      </c>
      <c r="D33" s="9" t="n">
        <v>5</v>
      </c>
      <c r="E33" s="9" t="n">
        <v>81</v>
      </c>
      <c r="F33" s="9" t="n">
        <v>90</v>
      </c>
      <c r="G33" s="9" t="n">
        <v>91</v>
      </c>
      <c r="H33" s="9" t="n">
        <v>5</v>
      </c>
      <c r="I33" s="9" t="n">
        <v>108</v>
      </c>
      <c r="J33" s="9" t="n">
        <v>101</v>
      </c>
      <c r="K33" s="9" t="n">
        <v>92</v>
      </c>
      <c r="L33" s="10" t="n">
        <f aca="false">AVERAGE(E33:G33)*10*10^D33</f>
        <v>87333333.3333333</v>
      </c>
      <c r="M33" s="10" t="n">
        <f aca="false">_xlfn.STDEV.P(E33:G33)*10*10^D33</f>
        <v>4496912.52107735</v>
      </c>
      <c r="N33" s="10" t="n">
        <f aca="false">AVERAGE(I33:K33)*10*10^H33</f>
        <v>100333333.333333</v>
      </c>
      <c r="O33" s="10" t="n">
        <f aca="false">_xlfn.STDEV.P(I33:K33)*10*10^H33</f>
        <v>6548960.90146283</v>
      </c>
      <c r="P33" s="10" t="n">
        <f aca="false">AVERAGE(L33,N33)</f>
        <v>93833333.3333333</v>
      </c>
      <c r="Q33" s="11" t="n">
        <f aca="false">AVERAGE(M33,O33)</f>
        <v>5522936.71127009</v>
      </c>
    </row>
    <row r="34" customFormat="false" ht="15" hidden="false" customHeight="false" outlineLevel="0" collapsed="false">
      <c r="C34" s="2" t="n">
        <v>8</v>
      </c>
      <c r="D34" s="9" t="n">
        <v>5</v>
      </c>
      <c r="E34" s="9" t="n">
        <v>106</v>
      </c>
      <c r="F34" s="9" t="n">
        <v>91</v>
      </c>
      <c r="G34" s="9" t="n">
        <v>86</v>
      </c>
      <c r="H34" s="9" t="n">
        <v>5</v>
      </c>
      <c r="I34" s="9" t="n">
        <v>85</v>
      </c>
      <c r="J34" s="9" t="n">
        <v>94</v>
      </c>
      <c r="K34" s="9" t="n">
        <v>99</v>
      </c>
      <c r="L34" s="10" t="n">
        <f aca="false">AVERAGE(E34:G34)*10*10^D34</f>
        <v>94333333.3333333</v>
      </c>
      <c r="M34" s="10" t="n">
        <f aca="false">_xlfn.STDEV.P(E34:G34)*10*10^D34</f>
        <v>8498365.85598798</v>
      </c>
      <c r="N34" s="10" t="n">
        <f aca="false">AVERAGE(I34:K34)*10*10^H34</f>
        <v>92666666.6666667</v>
      </c>
      <c r="O34" s="10" t="n">
        <f aca="false">_xlfn.STDEV.P(I34:K34)*10*10^H34</f>
        <v>5792715.73232759</v>
      </c>
      <c r="P34" s="10" t="n">
        <f aca="false">AVERAGE(L34,N34)</f>
        <v>93500000</v>
      </c>
      <c r="Q34" s="11" t="n">
        <f aca="false">AVERAGE(M34,O34)</f>
        <v>7145540.79415778</v>
      </c>
    </row>
    <row r="35" customFormat="false" ht="15" hidden="false" customHeight="false" outlineLevel="0" collapsed="false">
      <c r="C35" s="2" t="n">
        <v>12</v>
      </c>
      <c r="D35" s="9" t="n">
        <v>5</v>
      </c>
      <c r="E35" s="9" t="n">
        <v>69</v>
      </c>
      <c r="F35" s="9" t="n">
        <v>88</v>
      </c>
      <c r="G35" s="9" t="n">
        <v>74</v>
      </c>
      <c r="H35" s="9" t="n">
        <v>5</v>
      </c>
      <c r="I35" s="9" t="n">
        <v>50</v>
      </c>
      <c r="J35" s="9" t="n">
        <v>39</v>
      </c>
      <c r="K35" s="9" t="n">
        <v>41</v>
      </c>
      <c r="L35" s="10" t="n">
        <f aca="false">AVERAGE(E35:G35)*10*10^D35</f>
        <v>77000000</v>
      </c>
      <c r="M35" s="10" t="n">
        <f aca="false">_xlfn.STDEV.P(E35:G35)*10*10^D35</f>
        <v>8041558.72120988</v>
      </c>
      <c r="N35" s="10" t="n">
        <f aca="false">AVERAGE(I35:K35)*10*10^H35</f>
        <v>43333333.3333333</v>
      </c>
      <c r="O35" s="10" t="n">
        <f aca="false">_xlfn.STDEV.P(I35:K35)*10*10^H35</f>
        <v>4784233.36480244</v>
      </c>
      <c r="P35" s="10" t="n">
        <f aca="false">AVERAGE(L35,N35)</f>
        <v>60166666.6666667</v>
      </c>
      <c r="Q35" s="11" t="n">
        <f aca="false">AVERAGE(M35,O35)</f>
        <v>6412896.04300616</v>
      </c>
    </row>
    <row r="36" customFormat="false" ht="18.75" hidden="false" customHeight="true" outlineLevel="0" collapsed="false">
      <c r="C36" s="2" t="n">
        <v>16</v>
      </c>
      <c r="D36" s="9" t="n">
        <v>5</v>
      </c>
      <c r="E36" s="9" t="n">
        <v>84</v>
      </c>
      <c r="F36" s="9" t="n">
        <v>92</v>
      </c>
      <c r="G36" s="9" t="n">
        <v>103</v>
      </c>
      <c r="H36" s="9" t="n">
        <v>5</v>
      </c>
      <c r="I36" s="9" t="n">
        <v>28</v>
      </c>
      <c r="J36" s="9" t="n">
        <v>28</v>
      </c>
      <c r="K36" s="9" t="n">
        <v>32</v>
      </c>
      <c r="L36" s="10" t="n">
        <f aca="false">AVERAGE(E36:G36)*10*10^D36</f>
        <v>93000000</v>
      </c>
      <c r="M36" s="10" t="n">
        <f aca="false">_xlfn.STDEV.P(E36:G36)*10*10^D36</f>
        <v>7788880.96369862</v>
      </c>
      <c r="N36" s="10" t="n">
        <f aca="false">AVERAGE(I36:K36)*10*10^H36</f>
        <v>29333333.3333333</v>
      </c>
      <c r="O36" s="10" t="n">
        <f aca="false">_xlfn.STDEV.P(I36:K36)*10*10^H36</f>
        <v>1885618.08316413</v>
      </c>
      <c r="P36" s="10" t="n">
        <f aca="false">AVERAGE(L36,N36)</f>
        <v>61166666.6666667</v>
      </c>
      <c r="Q36" s="11" t="n">
        <f aca="false">AVERAGE(M36,O36)</f>
        <v>4837249.52343137</v>
      </c>
    </row>
    <row r="37" customFormat="false" ht="18.75" hidden="false" customHeight="true" outlineLevel="0" collapsed="false">
      <c r="C37" s="2" t="n">
        <v>24</v>
      </c>
      <c r="D37" s="9" t="n">
        <v>5</v>
      </c>
      <c r="E37" s="9" t="n">
        <v>31</v>
      </c>
      <c r="F37" s="9" t="n">
        <v>25</v>
      </c>
      <c r="G37" s="9" t="n">
        <v>22</v>
      </c>
      <c r="H37" s="9" t="n">
        <v>5</v>
      </c>
      <c r="I37" s="9" t="n">
        <v>62</v>
      </c>
      <c r="J37" s="9" t="n">
        <v>71</v>
      </c>
      <c r="K37" s="9" t="n">
        <v>66</v>
      </c>
      <c r="L37" s="10" t="n">
        <f aca="false">AVERAGE(E37:G37)*10*10^D37</f>
        <v>26000000</v>
      </c>
      <c r="M37" s="10" t="n">
        <f aca="false">_xlfn.STDEV.P(E37:G37)*10*10^D37</f>
        <v>3741657.38677394</v>
      </c>
      <c r="N37" s="10" t="n">
        <f aca="false">AVERAGE(I37:K37)*10*10^H37</f>
        <v>66333333.3333333</v>
      </c>
      <c r="O37" s="10" t="n">
        <f aca="false">_xlfn.STDEV.P(I37:K37)*10*10^H37</f>
        <v>3681787.00572909</v>
      </c>
      <c r="P37" s="10" t="n">
        <f aca="false">AVERAGE(L37,N37)</f>
        <v>46166666.6666667</v>
      </c>
      <c r="Q37" s="11" t="n">
        <f aca="false">AVERAGE(M37,O37)</f>
        <v>3711722.19625151</v>
      </c>
    </row>
    <row r="38" customFormat="false" ht="15.75" hidden="false" customHeight="false" outlineLevel="0" collapsed="false">
      <c r="A38" s="12"/>
      <c r="B38" s="12"/>
      <c r="C38" s="13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4"/>
      <c r="O38" s="12"/>
      <c r="P38" s="12"/>
      <c r="Q38" s="12"/>
      <c r="R38" s="12"/>
    </row>
    <row r="39" customFormat="false" ht="15.75" hidden="false" customHeight="false" outlineLevel="0" collapsed="false"/>
    <row r="40" customFormat="false" ht="15" hidden="false" customHeight="true" outlineLevel="0" collapsed="false">
      <c r="A40" s="16" t="s">
        <v>17</v>
      </c>
      <c r="B40" s="16"/>
    </row>
    <row r="41" customFormat="false" ht="21" hidden="false" customHeight="true" outlineLevel="0" collapsed="false">
      <c r="A41" s="16"/>
      <c r="B41" s="16"/>
      <c r="C41" s="13"/>
      <c r="D41" s="5" t="s">
        <v>1</v>
      </c>
      <c r="E41" s="5"/>
      <c r="F41" s="5"/>
      <c r="G41" s="5"/>
      <c r="H41" s="5"/>
      <c r="I41" s="5"/>
      <c r="J41" s="5"/>
      <c r="K41" s="5"/>
      <c r="L41" s="5" t="s">
        <v>2</v>
      </c>
      <c r="M41" s="5"/>
      <c r="N41" s="5"/>
      <c r="O41" s="5"/>
      <c r="P41" s="5"/>
      <c r="Q41" s="5"/>
    </row>
    <row r="42" customFormat="false" ht="15.75" hidden="false" customHeight="true" outlineLevel="0" collapsed="false">
      <c r="A42" s="6"/>
      <c r="B42" s="6"/>
      <c r="D42" s="7" t="s">
        <v>3</v>
      </c>
      <c r="E42" s="7"/>
      <c r="F42" s="7"/>
      <c r="G42" s="7"/>
      <c r="H42" s="7" t="s">
        <v>4</v>
      </c>
      <c r="I42" s="7"/>
      <c r="J42" s="7"/>
      <c r="K42" s="7"/>
      <c r="L42" s="7" t="s">
        <v>5</v>
      </c>
      <c r="M42" s="7"/>
      <c r="N42" s="7" t="s">
        <v>6</v>
      </c>
      <c r="O42" s="7"/>
      <c r="P42" s="7" t="s">
        <v>7</v>
      </c>
      <c r="Q42" s="7"/>
    </row>
    <row r="43" customFormat="false" ht="15" hidden="false" customHeight="false" outlineLevel="0" collapsed="false">
      <c r="C43" s="15" t="s">
        <v>8</v>
      </c>
      <c r="D43" s="15" t="s">
        <v>9</v>
      </c>
      <c r="E43" s="15" t="s">
        <v>10</v>
      </c>
      <c r="F43" s="15" t="s">
        <v>11</v>
      </c>
      <c r="G43" s="15" t="s">
        <v>12</v>
      </c>
      <c r="H43" s="15" t="s">
        <v>9</v>
      </c>
      <c r="I43" s="15" t="s">
        <v>10</v>
      </c>
      <c r="J43" s="15" t="s">
        <v>11</v>
      </c>
      <c r="K43" s="15" t="s">
        <v>12</v>
      </c>
      <c r="L43" s="15" t="s">
        <v>13</v>
      </c>
      <c r="M43" s="15" t="s">
        <v>14</v>
      </c>
      <c r="N43" s="15" t="s">
        <v>13</v>
      </c>
      <c r="O43" s="15" t="s">
        <v>14</v>
      </c>
      <c r="P43" s="15" t="s">
        <v>13</v>
      </c>
      <c r="Q43" s="15" t="s">
        <v>14</v>
      </c>
    </row>
    <row r="44" customFormat="false" ht="15" hidden="false" customHeight="false" outlineLevel="0" collapsed="false">
      <c r="C44" s="2" t="n">
        <v>0</v>
      </c>
      <c r="D44" s="9" t="n">
        <v>3</v>
      </c>
      <c r="E44" s="9" t="n">
        <v>101</v>
      </c>
      <c r="F44" s="9" t="n">
        <v>105</v>
      </c>
      <c r="G44" s="9" t="n">
        <v>189</v>
      </c>
      <c r="H44" s="9" t="n">
        <v>3</v>
      </c>
      <c r="I44" s="9" t="n">
        <v>165</v>
      </c>
      <c r="J44" s="9" t="n">
        <v>128</v>
      </c>
      <c r="K44" s="9" t="n">
        <v>137</v>
      </c>
      <c r="L44" s="10" t="n">
        <f aca="false">AVERAGE(E44:G44)*10*10^D44</f>
        <v>1316666.66666667</v>
      </c>
      <c r="M44" s="10" t="n">
        <f aca="false">_xlfn.STDEV.P(E44:G44)*10*10^D44</f>
        <v>405736.641458745</v>
      </c>
      <c r="N44" s="10" t="n">
        <f aca="false">AVERAGE(I44:K44)*10*10^H44</f>
        <v>1433333.33333333</v>
      </c>
      <c r="O44" s="10" t="n">
        <f aca="false">_xlfn.STDEV.P(I44:K44)*10*10^H44</f>
        <v>157550.697307953</v>
      </c>
      <c r="P44" s="10" t="n">
        <f aca="false">AVERAGE(L44,N44)</f>
        <v>1375000</v>
      </c>
      <c r="Q44" s="11" t="n">
        <f aca="false">AVERAGE(M44,O44)</f>
        <v>281643.669383349</v>
      </c>
    </row>
    <row r="45" customFormat="false" ht="15" hidden="false" customHeight="false" outlineLevel="0" collapsed="false">
      <c r="C45" s="2" t="n">
        <v>2</v>
      </c>
      <c r="D45" s="9" t="n">
        <v>1</v>
      </c>
      <c r="E45" s="17" t="n">
        <v>24</v>
      </c>
      <c r="F45" s="17" t="n">
        <v>16</v>
      </c>
      <c r="G45" s="17" t="n">
        <v>15</v>
      </c>
      <c r="H45" s="17" t="n">
        <v>1</v>
      </c>
      <c r="I45" s="17" t="n">
        <v>23</v>
      </c>
      <c r="J45" s="17" t="n">
        <v>29</v>
      </c>
      <c r="K45" s="17" t="n">
        <v>12</v>
      </c>
      <c r="L45" s="10" t="n">
        <f aca="false">AVERAGE(E45:G45)*10*10^D45</f>
        <v>1833.33333333333</v>
      </c>
      <c r="M45" s="10" t="n">
        <f aca="false">_xlfn.STDEV.P(E45:G45)*10*10^D45</f>
        <v>402.768199119819</v>
      </c>
      <c r="N45" s="10" t="n">
        <f aca="false">AVERAGE(I45:K45)*10*10^H45</f>
        <v>2133.33333333333</v>
      </c>
      <c r="O45" s="10" t="n">
        <f aca="false">_xlfn.STDEV.P(I45:K45)*10*10^H45</f>
        <v>703.957069398096</v>
      </c>
      <c r="P45" s="10" t="n">
        <f aca="false">AVERAGE(L45,N45)</f>
        <v>1983.33333333333</v>
      </c>
      <c r="Q45" s="11" t="n">
        <f aca="false">AVERAGE(M45,O45)</f>
        <v>553.362634258957</v>
      </c>
    </row>
    <row r="46" customFormat="false" ht="15" hidden="false" customHeight="false" outlineLevel="0" collapsed="false">
      <c r="C46" s="2" t="n">
        <v>4</v>
      </c>
      <c r="D46" s="9" t="n">
        <v>1</v>
      </c>
      <c r="E46" s="17" t="n">
        <v>12</v>
      </c>
      <c r="F46" s="17" t="n">
        <v>11</v>
      </c>
      <c r="G46" s="17" t="n">
        <v>8</v>
      </c>
      <c r="H46" s="17" t="n">
        <v>1</v>
      </c>
      <c r="I46" s="17" t="n">
        <v>2</v>
      </c>
      <c r="J46" s="17" t="n">
        <v>2</v>
      </c>
      <c r="K46" s="17" t="n">
        <v>9</v>
      </c>
      <c r="L46" s="10" t="n">
        <f aca="false">AVERAGE(E46:G46)*10*10^D46</f>
        <v>1033.33333333333</v>
      </c>
      <c r="M46" s="10" t="n">
        <f aca="false">_xlfn.STDEV.P(E46:G46)*10*10^D46</f>
        <v>169.96731711976</v>
      </c>
      <c r="N46" s="10" t="n">
        <f aca="false">AVERAGE(I46:K46)*10*10^H46</f>
        <v>433.333333333333</v>
      </c>
      <c r="O46" s="10" t="n">
        <f aca="false">_xlfn.STDEV.P(I46:K46)*10*10^H46</f>
        <v>329.983164553722</v>
      </c>
      <c r="P46" s="10" t="n">
        <f aca="false">AVERAGE(L46,N46)</f>
        <v>733.333333333333</v>
      </c>
      <c r="Q46" s="11" t="n">
        <f aca="false">AVERAGE(M46,O46)</f>
        <v>249.975240836741</v>
      </c>
    </row>
    <row r="47" customFormat="false" ht="15" hidden="false" customHeight="false" outlineLevel="0" collapsed="false">
      <c r="C47" s="2" t="n">
        <v>8</v>
      </c>
      <c r="D47" s="9" t="n">
        <v>1</v>
      </c>
      <c r="E47" s="18" t="n">
        <v>0.9</v>
      </c>
      <c r="F47" s="18" t="n">
        <v>0.9</v>
      </c>
      <c r="G47" s="18" t="n">
        <v>0.9</v>
      </c>
      <c r="H47" s="9" t="n">
        <v>1</v>
      </c>
      <c r="I47" s="18" t="n">
        <v>0.9</v>
      </c>
      <c r="J47" s="18" t="n">
        <v>0.9</v>
      </c>
      <c r="K47" s="18" t="n">
        <v>0.9</v>
      </c>
      <c r="L47" s="10" t="n">
        <f aca="false">AVERAGE(E47:G47)*10*10^D47</f>
        <v>90</v>
      </c>
      <c r="M47" s="10" t="n">
        <f aca="false">_xlfn.STDEV.P(E47:G47)*10*10^D47</f>
        <v>0</v>
      </c>
      <c r="N47" s="10" t="n">
        <f aca="false">AVERAGE(I47:K47)*10*10^H47</f>
        <v>90</v>
      </c>
      <c r="O47" s="10" t="n">
        <f aca="false">_xlfn.STDEV.P(I47:K47)*10*10^H47</f>
        <v>0</v>
      </c>
      <c r="P47" s="10" t="n">
        <f aca="false">AVERAGE(L47,N47)</f>
        <v>90</v>
      </c>
      <c r="Q47" s="11" t="n">
        <f aca="false">AVERAGE(M47,O47)</f>
        <v>0</v>
      </c>
    </row>
    <row r="48" customFormat="false" ht="15" hidden="false" customHeight="false" outlineLevel="0" collapsed="false">
      <c r="C48" s="2" t="n">
        <v>12</v>
      </c>
      <c r="D48" s="9" t="n">
        <v>1</v>
      </c>
      <c r="E48" s="18" t="n">
        <v>0.9</v>
      </c>
      <c r="F48" s="18" t="n">
        <v>0.9</v>
      </c>
      <c r="G48" s="18" t="n">
        <v>0.9</v>
      </c>
      <c r="H48" s="9" t="n">
        <v>1</v>
      </c>
      <c r="I48" s="18" t="n">
        <v>0.9</v>
      </c>
      <c r="J48" s="18" t="n">
        <v>0.9</v>
      </c>
      <c r="K48" s="18" t="n">
        <v>0.9</v>
      </c>
      <c r="L48" s="10" t="n">
        <f aca="false">AVERAGE(E48:G48)*10*10^D48</f>
        <v>90</v>
      </c>
      <c r="M48" s="10" t="n">
        <f aca="false">_xlfn.STDEV.P(E48:G48)*10*10^D48</f>
        <v>0</v>
      </c>
      <c r="N48" s="10" t="n">
        <f aca="false">AVERAGE(I48:K48)*10*10^H48</f>
        <v>90</v>
      </c>
      <c r="O48" s="10" t="n">
        <f aca="false">_xlfn.STDEV.P(I48:K48)*10*10^H48</f>
        <v>0</v>
      </c>
      <c r="P48" s="10" t="n">
        <f aca="false">AVERAGE(L48,N48)</f>
        <v>90</v>
      </c>
      <c r="Q48" s="11" t="n">
        <f aca="false">AVERAGE(M48,O48)</f>
        <v>0</v>
      </c>
    </row>
    <row r="49" customFormat="false" ht="15" hidden="false" customHeight="false" outlineLevel="0" collapsed="false">
      <c r="C49" s="2" t="n">
        <v>16</v>
      </c>
      <c r="D49" s="9" t="n">
        <v>1</v>
      </c>
      <c r="E49" s="18" t="n">
        <v>0.9</v>
      </c>
      <c r="F49" s="18" t="n">
        <v>0.9</v>
      </c>
      <c r="G49" s="18" t="n">
        <v>0.9</v>
      </c>
      <c r="H49" s="9" t="n">
        <v>1</v>
      </c>
      <c r="I49" s="18" t="n">
        <v>0.9</v>
      </c>
      <c r="J49" s="18" t="n">
        <v>0.9</v>
      </c>
      <c r="K49" s="18" t="n">
        <v>0.9</v>
      </c>
      <c r="L49" s="10" t="n">
        <f aca="false">AVERAGE(E49:G49)*10*10^D49</f>
        <v>90</v>
      </c>
      <c r="M49" s="10" t="n">
        <f aca="false">_xlfn.STDEV.P(E49:G49)*10*10^D49</f>
        <v>0</v>
      </c>
      <c r="N49" s="10" t="n">
        <f aca="false">AVERAGE(I49:K49)*10*10^H49</f>
        <v>90</v>
      </c>
      <c r="O49" s="10" t="n">
        <f aca="false">_xlfn.STDEV.P(I49:K49)*10*10^H49</f>
        <v>0</v>
      </c>
      <c r="P49" s="10" t="n">
        <f aca="false">AVERAGE(L49,N49)</f>
        <v>90</v>
      </c>
      <c r="Q49" s="11" t="n">
        <f aca="false">AVERAGE(M49,O49)</f>
        <v>0</v>
      </c>
    </row>
    <row r="50" customFormat="false" ht="15" hidden="false" customHeight="false" outlineLevel="0" collapsed="false">
      <c r="C50" s="2" t="n">
        <v>24</v>
      </c>
      <c r="D50" s="9" t="n">
        <v>1</v>
      </c>
      <c r="E50" s="18" t="n">
        <v>0.9</v>
      </c>
      <c r="F50" s="18" t="n">
        <v>0.9</v>
      </c>
      <c r="G50" s="18" t="n">
        <v>0.9</v>
      </c>
      <c r="H50" s="9" t="n">
        <v>1</v>
      </c>
      <c r="I50" s="18" t="n">
        <v>0.9</v>
      </c>
      <c r="J50" s="18" t="n">
        <v>0.9</v>
      </c>
      <c r="K50" s="18" t="n">
        <v>0.9</v>
      </c>
      <c r="L50" s="10" t="n">
        <f aca="false">AVERAGE(E50:G50)*10*10^D50</f>
        <v>90</v>
      </c>
      <c r="M50" s="10" t="n">
        <f aca="false">_xlfn.STDEV.P(E50:G50)*10*10^D50</f>
        <v>0</v>
      </c>
      <c r="N50" s="10" t="n">
        <f aca="false">AVERAGE(I50:K50)*10*10^H50</f>
        <v>90</v>
      </c>
      <c r="O50" s="10" t="n">
        <f aca="false">_xlfn.STDEV.P(I50:K50)*10*10^H50</f>
        <v>0</v>
      </c>
      <c r="P50" s="10" t="n">
        <f aca="false">AVERAGE(L50,N50)</f>
        <v>90</v>
      </c>
      <c r="Q50" s="11" t="n">
        <f aca="false">AVERAGE(M50,O50)</f>
        <v>0</v>
      </c>
    </row>
    <row r="51" customFormat="false" ht="15.75" hidden="false" customHeight="false" outlineLevel="0" collapsed="false">
      <c r="A51" s="12"/>
      <c r="B51" s="12"/>
      <c r="C51" s="13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4"/>
      <c r="O51" s="12"/>
      <c r="P51" s="12"/>
      <c r="Q51" s="12"/>
      <c r="R51" s="12"/>
    </row>
    <row r="54" customFormat="false" ht="15" hidden="false" customHeight="false" outlineLevel="0" collapsed="false">
      <c r="Q54" s="19" t="s">
        <v>18</v>
      </c>
      <c r="R54" s="19"/>
      <c r="S54" s="19"/>
      <c r="T54" s="2"/>
      <c r="U54" s="2"/>
    </row>
    <row r="55" customFormat="false" ht="15" hidden="false" customHeight="false" outlineLevel="0" collapsed="false">
      <c r="Q55" s="19"/>
      <c r="R55" s="19"/>
      <c r="S55" s="19"/>
      <c r="T55" s="2"/>
      <c r="U55" s="2"/>
    </row>
    <row r="56" customFormat="false" ht="15" hidden="false" customHeight="false" outlineLevel="0" collapsed="false">
      <c r="Q56" s="15" t="s">
        <v>19</v>
      </c>
      <c r="R56" s="15" t="s">
        <v>20</v>
      </c>
      <c r="S56" s="15" t="s">
        <v>21</v>
      </c>
      <c r="T56" s="2"/>
      <c r="U56" s="15" t="s">
        <v>22</v>
      </c>
    </row>
    <row r="57" customFormat="false" ht="15" hidden="false" customHeight="false" outlineLevel="0" collapsed="false">
      <c r="Q57" s="2" t="n">
        <v>0</v>
      </c>
      <c r="R57" s="10" t="n">
        <v>10000000000</v>
      </c>
      <c r="S57" s="2" t="str">
        <f aca="false">"10"&amp;LOG10(R57)</f>
        <v>1010</v>
      </c>
      <c r="T57" s="2"/>
      <c r="U57" s="2" t="n">
        <v>100</v>
      </c>
    </row>
    <row r="58" customFormat="false" ht="15" hidden="false" customHeight="false" outlineLevel="0" collapsed="false">
      <c r="Q58" s="2" t="n">
        <v>0</v>
      </c>
      <c r="R58" s="10" t="n">
        <v>1000000000</v>
      </c>
      <c r="S58" s="2" t="str">
        <f aca="false">"10"&amp;LOG10(R58)</f>
        <v>109</v>
      </c>
      <c r="T58" s="2"/>
      <c r="U58" s="2" t="n">
        <v>100</v>
      </c>
    </row>
    <row r="59" customFormat="false" ht="15" hidden="false" customHeight="false" outlineLevel="0" collapsed="false">
      <c r="Q59" s="2" t="n">
        <v>0</v>
      </c>
      <c r="R59" s="10" t="n">
        <v>100000000</v>
      </c>
      <c r="S59" s="2" t="str">
        <f aca="false">"10"&amp;LOG10(R59)</f>
        <v>108</v>
      </c>
      <c r="T59" s="2"/>
      <c r="U59" s="2" t="n">
        <v>100</v>
      </c>
    </row>
    <row r="60" customFormat="false" ht="15" hidden="false" customHeight="false" outlineLevel="0" collapsed="false">
      <c r="Q60" s="2" t="n">
        <v>0</v>
      </c>
      <c r="R60" s="10" t="n">
        <v>10000000</v>
      </c>
      <c r="S60" s="2" t="str">
        <f aca="false">"10"&amp;LOG10(R60)</f>
        <v>107</v>
      </c>
      <c r="T60" s="2"/>
      <c r="U60" s="2" t="n">
        <v>100</v>
      </c>
    </row>
    <row r="61" customFormat="false" ht="15" hidden="false" customHeight="false" outlineLevel="0" collapsed="false">
      <c r="Q61" s="2" t="n">
        <v>0</v>
      </c>
      <c r="R61" s="10" t="n">
        <v>1000000</v>
      </c>
      <c r="S61" s="2" t="str">
        <f aca="false">"10"&amp;LOG10(R61)</f>
        <v>106</v>
      </c>
      <c r="T61" s="2"/>
      <c r="U61" s="2" t="n">
        <v>100</v>
      </c>
    </row>
    <row r="62" customFormat="false" ht="15" hidden="false" customHeight="false" outlineLevel="0" collapsed="false">
      <c r="Q62" s="2" t="n">
        <v>0</v>
      </c>
      <c r="R62" s="10" t="n">
        <v>100000</v>
      </c>
      <c r="S62" s="2" t="str">
        <f aca="false">"10"&amp;LOG10(R62)</f>
        <v>105</v>
      </c>
      <c r="T62" s="2"/>
      <c r="U62" s="2" t="n">
        <v>100</v>
      </c>
    </row>
    <row r="63" customFormat="false" ht="15" hidden="false" customHeight="false" outlineLevel="0" collapsed="false">
      <c r="Q63" s="2" t="n">
        <v>0</v>
      </c>
      <c r="R63" s="10" t="n">
        <v>10000</v>
      </c>
      <c r="S63" s="2" t="str">
        <f aca="false">"10"&amp;LOG10(R63)</f>
        <v>104</v>
      </c>
      <c r="T63" s="2"/>
      <c r="U63" s="2" t="n">
        <v>100</v>
      </c>
    </row>
    <row r="64" customFormat="false" ht="15" hidden="false" customHeight="false" outlineLevel="0" collapsed="false">
      <c r="Q64" s="2" t="n">
        <v>0</v>
      </c>
      <c r="R64" s="10" t="n">
        <v>1000</v>
      </c>
      <c r="S64" s="2" t="str">
        <f aca="false">"10"&amp;LOG10(R64)</f>
        <v>103</v>
      </c>
      <c r="T64" s="2"/>
      <c r="U64" s="2"/>
    </row>
    <row r="65" customFormat="false" ht="15" hidden="false" customHeight="false" outlineLevel="0" collapsed="false">
      <c r="Q65" s="2" t="n">
        <v>0</v>
      </c>
      <c r="R65" s="10" t="n">
        <v>100</v>
      </c>
      <c r="S65" s="2" t="str">
        <f aca="false">"10"&amp;LOG10(R65)</f>
        <v>102</v>
      </c>
      <c r="T65" s="2"/>
      <c r="U65" s="2"/>
    </row>
    <row r="66" customFormat="false" ht="15" hidden="false" customHeight="false" outlineLevel="0" collapsed="false">
      <c r="Q66" s="2" t="n">
        <v>0</v>
      </c>
      <c r="R66" s="10" t="n">
        <v>10</v>
      </c>
      <c r="S66" s="2" t="str">
        <f aca="false">"10"&amp;LOG10(R66)</f>
        <v>101</v>
      </c>
      <c r="T66" s="2"/>
      <c r="U66" s="2"/>
    </row>
    <row r="67" customFormat="false" ht="15" hidden="false" customHeight="false" outlineLevel="0" collapsed="false">
      <c r="Q67" s="2" t="n">
        <v>0</v>
      </c>
      <c r="R67" s="10" t="n">
        <v>1</v>
      </c>
      <c r="S67" s="2" t="str">
        <f aca="false">"10"&amp;LOG10(R67)</f>
        <v>100</v>
      </c>
      <c r="T67" s="2"/>
      <c r="U67" s="2"/>
    </row>
  </sheetData>
  <mergeCells count="33">
    <mergeCell ref="A1:B2"/>
    <mergeCell ref="D2:K2"/>
    <mergeCell ref="L2:Q2"/>
    <mergeCell ref="D3:G3"/>
    <mergeCell ref="H3:K3"/>
    <mergeCell ref="L3:M3"/>
    <mergeCell ref="N3:O3"/>
    <mergeCell ref="P3:Q3"/>
    <mergeCell ref="A14:B15"/>
    <mergeCell ref="D15:K15"/>
    <mergeCell ref="L15:Q15"/>
    <mergeCell ref="D16:G16"/>
    <mergeCell ref="H16:K16"/>
    <mergeCell ref="L16:M16"/>
    <mergeCell ref="N16:O16"/>
    <mergeCell ref="P16:Q16"/>
    <mergeCell ref="A27:B28"/>
    <mergeCell ref="D28:K28"/>
    <mergeCell ref="L28:Q28"/>
    <mergeCell ref="D29:F29"/>
    <mergeCell ref="H29:K29"/>
    <mergeCell ref="L29:M29"/>
    <mergeCell ref="N29:O29"/>
    <mergeCell ref="P29:Q29"/>
    <mergeCell ref="A40:B41"/>
    <mergeCell ref="D41:K41"/>
    <mergeCell ref="L41:Q41"/>
    <mergeCell ref="D42:F42"/>
    <mergeCell ref="H42:K42"/>
    <mergeCell ref="L42:M42"/>
    <mergeCell ref="N42:O42"/>
    <mergeCell ref="P42:Q42"/>
    <mergeCell ref="Q54:S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U67"/>
  <sheetViews>
    <sheetView showFormulas="false" showGridLines="true" showRowColHeaders="true" showZeros="true" rightToLeft="false" tabSelected="false" showOutlineSymbols="true" defaultGridColor="true" view="normal" topLeftCell="A22" colorId="64" zoomScale="70" zoomScaleNormal="70" zoomScalePageLayoutView="100" workbookViewId="0">
      <selection pane="topLeft" activeCell="R40" activeCellId="0" sqref="R40"/>
    </sheetView>
  </sheetViews>
  <sheetFormatPr defaultColWidth="11.43359375" defaultRowHeight="15" zeroHeight="false" outlineLevelRow="0" outlineLevelCol="0"/>
  <cols>
    <col collapsed="false" customWidth="false" hidden="false" outlineLevel="0" max="3" min="3" style="2" width="11.42"/>
    <col collapsed="false" customWidth="false" hidden="false" outlineLevel="0" max="5" min="5" style="2" width="11.42"/>
    <col collapsed="false" customWidth="true" hidden="false" outlineLevel="0" max="8" min="6" style="2" width="11.99"/>
    <col collapsed="false" customWidth="false" hidden="false" outlineLevel="0" max="10" min="9" style="2" width="11.42"/>
    <col collapsed="false" customWidth="true" hidden="false" outlineLevel="0" max="11" min="11" style="2" width="13.57"/>
    <col collapsed="false" customWidth="false" hidden="false" outlineLevel="0" max="13" min="12" style="2" width="11.42"/>
  </cols>
  <sheetData>
    <row r="1" customFormat="false" ht="21" hidden="false" customHeight="true" outlineLevel="0" collapsed="false">
      <c r="A1" s="3" t="s">
        <v>0</v>
      </c>
      <c r="B1" s="3"/>
    </row>
    <row r="2" customFormat="false" ht="15.75" hidden="false" customHeight="true" outlineLevel="0" collapsed="false">
      <c r="A2" s="3"/>
      <c r="B2" s="3"/>
      <c r="C2" s="4"/>
      <c r="D2" s="5" t="s">
        <v>1</v>
      </c>
      <c r="E2" s="5"/>
      <c r="F2" s="5"/>
      <c r="G2" s="5"/>
      <c r="H2" s="5"/>
      <c r="I2" s="5"/>
      <c r="J2" s="5"/>
      <c r="K2" s="5"/>
      <c r="L2" s="5" t="s">
        <v>2</v>
      </c>
      <c r="M2" s="5"/>
      <c r="N2" s="5"/>
      <c r="O2" s="5"/>
      <c r="P2" s="5"/>
      <c r="Q2" s="5"/>
    </row>
    <row r="3" customFormat="false" ht="15.75" hidden="false" customHeight="true" outlineLevel="0" collapsed="false">
      <c r="A3" s="6"/>
      <c r="B3" s="6"/>
      <c r="D3" s="7" t="s">
        <v>3</v>
      </c>
      <c r="E3" s="7"/>
      <c r="F3" s="7"/>
      <c r="G3" s="7"/>
      <c r="H3" s="7" t="s">
        <v>4</v>
      </c>
      <c r="I3" s="7"/>
      <c r="J3" s="7"/>
      <c r="K3" s="7"/>
      <c r="L3" s="7" t="s">
        <v>5</v>
      </c>
      <c r="M3" s="7"/>
      <c r="N3" s="7" t="s">
        <v>6</v>
      </c>
      <c r="O3" s="7"/>
      <c r="P3" s="7" t="s">
        <v>7</v>
      </c>
      <c r="Q3" s="7"/>
    </row>
    <row r="4" customFormat="false" ht="15" hidden="false" customHeight="true" outlineLevel="0" collapsed="false"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13</v>
      </c>
      <c r="O4" s="8" t="s">
        <v>14</v>
      </c>
      <c r="P4" s="8" t="s">
        <v>13</v>
      </c>
      <c r="Q4" s="8" t="s">
        <v>14</v>
      </c>
    </row>
    <row r="5" customFormat="false" ht="15" hidden="false" customHeight="false" outlineLevel="0" collapsed="false">
      <c r="C5" s="9" t="n">
        <v>0</v>
      </c>
      <c r="D5" s="9" t="n">
        <v>3</v>
      </c>
      <c r="E5" s="9" t="n">
        <v>188</v>
      </c>
      <c r="F5" s="9" t="n">
        <v>162</v>
      </c>
      <c r="G5" s="9" t="n">
        <v>169</v>
      </c>
      <c r="H5" s="9" t="n">
        <v>3</v>
      </c>
      <c r="I5" s="9" t="n">
        <v>141</v>
      </c>
      <c r="J5" s="9" t="n">
        <v>132</v>
      </c>
      <c r="K5" s="9" t="n">
        <v>127</v>
      </c>
      <c r="L5" s="10" t="n">
        <f aca="false">AVERAGE(E5:G5)*10*10^D5</f>
        <v>1730000</v>
      </c>
      <c r="M5" s="10" t="n">
        <f aca="false">_xlfn.STDEV.P(E5:G5)*10*10^D5</f>
        <v>109848.380355227</v>
      </c>
      <c r="N5" s="10" t="n">
        <f aca="false">AVERAGE(I5:K5)*10*10^H5</f>
        <v>1333333.33333333</v>
      </c>
      <c r="O5" s="10" t="n">
        <f aca="false">_xlfn.STDEV.P(I5:K5)*10*10^H5</f>
        <v>57927.1573232759</v>
      </c>
      <c r="P5" s="10" t="n">
        <f aca="false">AVERAGE(L5,N5)</f>
        <v>1531666.66666667</v>
      </c>
      <c r="Q5" s="11" t="n">
        <f aca="false">AVERAGE(M5,O5)</f>
        <v>83887.7688392515</v>
      </c>
    </row>
    <row r="6" customFormat="false" ht="15" hidden="false" customHeight="false" outlineLevel="0" collapsed="false">
      <c r="C6" s="9" t="n">
        <v>2</v>
      </c>
      <c r="D6" s="9" t="n">
        <v>5</v>
      </c>
      <c r="E6" s="9" t="n">
        <v>52</v>
      </c>
      <c r="F6" s="9" t="n">
        <v>66</v>
      </c>
      <c r="G6" s="9" t="n">
        <v>71</v>
      </c>
      <c r="H6" s="9" t="n">
        <v>5</v>
      </c>
      <c r="I6" s="9" t="n">
        <v>89</v>
      </c>
      <c r="J6" s="9" t="n">
        <v>110</v>
      </c>
      <c r="K6" s="9" t="n">
        <v>95</v>
      </c>
      <c r="L6" s="10" t="n">
        <f aca="false">AVERAGE(E6:G6)*10*10^D6</f>
        <v>63000000</v>
      </c>
      <c r="M6" s="10" t="n">
        <f aca="false">_xlfn.STDEV.P(E6:G6)*10*10^D6</f>
        <v>8041558.72120988</v>
      </c>
      <c r="N6" s="10" t="n">
        <f aca="false">AVERAGE(I6:K6)*10*10^H6</f>
        <v>98000000</v>
      </c>
      <c r="O6" s="10" t="n">
        <f aca="false">_xlfn.STDEV.P(I6:K6)*10*10^H6</f>
        <v>8831760.86632785</v>
      </c>
      <c r="P6" s="10" t="n">
        <f aca="false">AVERAGE(L6,N6)</f>
        <v>80500000</v>
      </c>
      <c r="Q6" s="11" t="n">
        <f aca="false">AVERAGE(M6,O6)</f>
        <v>8436659.79376886</v>
      </c>
    </row>
    <row r="7" customFormat="false" ht="15" hidden="false" customHeight="false" outlineLevel="0" collapsed="false">
      <c r="C7" s="9" t="n">
        <v>4</v>
      </c>
      <c r="D7" s="9" t="n">
        <v>6</v>
      </c>
      <c r="E7" s="9" t="n">
        <v>42</v>
      </c>
      <c r="F7" s="9" t="n">
        <v>60</v>
      </c>
      <c r="G7" s="9" t="n">
        <v>66</v>
      </c>
      <c r="H7" s="9" t="n">
        <v>6</v>
      </c>
      <c r="I7" s="9" t="n">
        <v>90</v>
      </c>
      <c r="J7" s="9" t="n">
        <v>96</v>
      </c>
      <c r="K7" s="9" t="n">
        <v>114</v>
      </c>
      <c r="L7" s="10" t="n">
        <f aca="false">AVERAGE(E7:G7)*10*10^D7</f>
        <v>560000000</v>
      </c>
      <c r="M7" s="10" t="n">
        <f aca="false">_xlfn.STDEV.P(E7:G7)*10*10^D7</f>
        <v>101980390.271856</v>
      </c>
      <c r="N7" s="10" t="n">
        <f aca="false">AVERAGE(I7:K7)*10*10^H7</f>
        <v>1000000000</v>
      </c>
      <c r="O7" s="10" t="n">
        <f aca="false">_xlfn.STDEV.P(I7:K7)*10*10^H7</f>
        <v>101980390.271856</v>
      </c>
      <c r="P7" s="10" t="n">
        <f aca="false">AVERAGE(L7,N7)</f>
        <v>780000000</v>
      </c>
      <c r="Q7" s="11" t="n">
        <f aca="false">AVERAGE(M7,O7)</f>
        <v>101980390.271856</v>
      </c>
    </row>
    <row r="8" customFormat="false" ht="15" hidden="false" customHeight="false" outlineLevel="0" collapsed="false">
      <c r="C8" s="9" t="n">
        <v>8</v>
      </c>
      <c r="D8" s="9" t="n">
        <v>6</v>
      </c>
      <c r="E8" s="9" t="n">
        <v>78</v>
      </c>
      <c r="F8" s="9" t="n">
        <v>100</v>
      </c>
      <c r="G8" s="9" t="n">
        <v>107</v>
      </c>
      <c r="H8" s="9" t="n">
        <v>6</v>
      </c>
      <c r="I8" s="9" t="n">
        <v>149</v>
      </c>
      <c r="J8" s="9" t="n">
        <v>143</v>
      </c>
      <c r="K8" s="9" t="n">
        <v>135</v>
      </c>
      <c r="L8" s="10" t="n">
        <f aca="false">AVERAGE(E8:G8)*10*10^D8</f>
        <v>950000000</v>
      </c>
      <c r="M8" s="10" t="n">
        <f aca="false">_xlfn.STDEV.P(E8:G8)*10*10^D8</f>
        <v>123558353.285671</v>
      </c>
      <c r="N8" s="10" t="n">
        <f aca="false">AVERAGE(I8:K8)*10*10^H8</f>
        <v>1423333333.33333</v>
      </c>
      <c r="O8" s="10" t="n">
        <f aca="false">_xlfn.STDEV.P(I8:K8)*10*10^H8</f>
        <v>57348835.1136175</v>
      </c>
      <c r="P8" s="10" t="n">
        <f aca="false">AVERAGE(L8,N8)</f>
        <v>1186666666.66667</v>
      </c>
      <c r="Q8" s="11" t="n">
        <f aca="false">AVERAGE(M8,O8)</f>
        <v>90453594.1996442</v>
      </c>
    </row>
    <row r="9" customFormat="false" ht="15" hidden="false" customHeight="false" outlineLevel="0" collapsed="false">
      <c r="C9" s="9" t="n">
        <v>12</v>
      </c>
      <c r="D9" s="9" t="n">
        <v>6</v>
      </c>
      <c r="E9" s="9" t="n">
        <v>146</v>
      </c>
      <c r="F9" s="9" t="n">
        <v>217</v>
      </c>
      <c r="G9" s="9" t="n">
        <v>241</v>
      </c>
      <c r="H9" s="9" t="n">
        <v>7</v>
      </c>
      <c r="I9" s="9" t="n">
        <v>34</v>
      </c>
      <c r="J9" s="9" t="n">
        <v>36</v>
      </c>
      <c r="K9" s="9" t="n">
        <v>41</v>
      </c>
      <c r="L9" s="10" t="n">
        <f aca="false">AVERAGE(E9:G9)*10*10^D9</f>
        <v>2013333333.33333</v>
      </c>
      <c r="M9" s="10" t="n">
        <f aca="false">_xlfn.STDEV.P(E9:G9)*10*10^D9</f>
        <v>403347107.202827</v>
      </c>
      <c r="N9" s="10" t="n">
        <f aca="false">AVERAGE(I9:K9)*10*10^H9</f>
        <v>3700000000</v>
      </c>
      <c r="O9" s="10" t="n">
        <f aca="false">_xlfn.STDEV.P(I9:K9)*10*10^H9</f>
        <v>294392028.877595</v>
      </c>
      <c r="P9" s="10" t="n">
        <f aca="false">AVERAGE(L9,N9)</f>
        <v>2856666666.66667</v>
      </c>
      <c r="Q9" s="11" t="n">
        <f aca="false">AVERAGE(M9,O9)</f>
        <v>348869568.040211</v>
      </c>
    </row>
    <row r="10" customFormat="false" ht="15" hidden="false" customHeight="false" outlineLevel="0" collapsed="false">
      <c r="C10" s="9" t="n">
        <v>16</v>
      </c>
      <c r="D10" s="9" t="n">
        <v>6</v>
      </c>
      <c r="E10" s="9" t="n">
        <v>250</v>
      </c>
      <c r="F10" s="9" t="n">
        <v>281</v>
      </c>
      <c r="G10" s="9" t="n">
        <v>262</v>
      </c>
      <c r="H10" s="9" t="n">
        <v>7</v>
      </c>
      <c r="I10" s="9" t="n">
        <v>31</v>
      </c>
      <c r="J10" s="9" t="n">
        <v>35</v>
      </c>
      <c r="K10" s="9" t="n">
        <v>39</v>
      </c>
      <c r="L10" s="10" t="n">
        <f aca="false">AVERAGE(E10:G10)*10*10^D10</f>
        <v>2643333333.33333</v>
      </c>
      <c r="M10" s="10" t="n">
        <f aca="false">_xlfn.STDEV.P(E10:G10)*10*10^D10</f>
        <v>127627931.460511</v>
      </c>
      <c r="N10" s="10" t="n">
        <f aca="false">AVERAGE(I10:K10)*10*10^H10</f>
        <v>3500000000</v>
      </c>
      <c r="O10" s="10" t="n">
        <f aca="false">_xlfn.STDEV.P(I10:K10)*10*10^H10</f>
        <v>326598632.37109</v>
      </c>
      <c r="P10" s="10" t="n">
        <f aca="false">AVERAGE(L10,N10)</f>
        <v>3071666666.66667</v>
      </c>
      <c r="Q10" s="11" t="n">
        <f aca="false">AVERAGE(M10,O10)</f>
        <v>227113281.915801</v>
      </c>
    </row>
    <row r="11" customFormat="false" ht="15" hidden="false" customHeight="false" outlineLevel="0" collapsed="false">
      <c r="C11" s="9" t="n">
        <v>24</v>
      </c>
      <c r="D11" s="9" t="n">
        <v>6</v>
      </c>
      <c r="E11" s="9" t="n">
        <v>133</v>
      </c>
      <c r="F11" s="9" t="n">
        <v>165</v>
      </c>
      <c r="G11" s="9" t="n">
        <v>176</v>
      </c>
      <c r="H11" s="9" t="n">
        <v>6</v>
      </c>
      <c r="I11" s="9" t="n">
        <v>119</v>
      </c>
      <c r="J11" s="9" t="n">
        <v>131</v>
      </c>
      <c r="K11" s="9" t="n">
        <v>152</v>
      </c>
      <c r="L11" s="10" t="n">
        <f aca="false">AVERAGE(E11:G11)*10*10^D11</f>
        <v>1580000000</v>
      </c>
      <c r="M11" s="10" t="n">
        <f aca="false">_xlfn.STDEV.P(E11:G11)*10*10^D11</f>
        <v>182391520.270726</v>
      </c>
      <c r="N11" s="10" t="n">
        <f aca="false">AVERAGE(I11:K11)*10*10^H11</f>
        <v>1340000000</v>
      </c>
      <c r="O11" s="10" t="n">
        <f aca="false">_xlfn.STDEV.P(I11:K11)*10*10^H11</f>
        <v>136381816.969859</v>
      </c>
      <c r="P11" s="10" t="n">
        <f aca="false">AVERAGE(L11,N11)</f>
        <v>1460000000</v>
      </c>
      <c r="Q11" s="11" t="n">
        <f aca="false">AVERAGE(M11,O11)</f>
        <v>159386668.620292</v>
      </c>
    </row>
    <row r="12" customFormat="false" ht="15.75" hidden="false" customHeight="false" outlineLevel="0" collapsed="false">
      <c r="A12" s="12"/>
      <c r="B12" s="12"/>
      <c r="C12" s="13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12"/>
      <c r="P12" s="12"/>
      <c r="Q12" s="12"/>
      <c r="R12" s="12"/>
    </row>
    <row r="13" customFormat="false" ht="15.75" hidden="false" customHeight="false" outlineLevel="0" collapsed="false"/>
    <row r="14" customFormat="false" ht="15" hidden="false" customHeight="false" outlineLevel="0" collapsed="false">
      <c r="A14" s="3" t="s">
        <v>23</v>
      </c>
      <c r="B14" s="3"/>
    </row>
    <row r="15" customFormat="false" ht="15.75" hidden="false" customHeight="false" outlineLevel="0" collapsed="false">
      <c r="A15" s="3"/>
      <c r="B15" s="3"/>
      <c r="C15" s="13"/>
      <c r="D15" s="5" t="s">
        <v>1</v>
      </c>
      <c r="E15" s="5"/>
      <c r="F15" s="5"/>
      <c r="G15" s="5"/>
      <c r="H15" s="5"/>
      <c r="I15" s="5"/>
      <c r="J15" s="5"/>
      <c r="K15" s="5"/>
      <c r="L15" s="5" t="s">
        <v>2</v>
      </c>
      <c r="M15" s="5"/>
      <c r="N15" s="5"/>
      <c r="O15" s="5"/>
      <c r="P15" s="5"/>
      <c r="Q15" s="5"/>
    </row>
    <row r="16" customFormat="false" ht="17.25" hidden="false" customHeight="true" outlineLevel="0" collapsed="false">
      <c r="A16" s="6"/>
      <c r="B16" s="6"/>
      <c r="D16" s="7"/>
      <c r="E16" s="7" t="s">
        <v>3</v>
      </c>
      <c r="F16" s="7"/>
      <c r="G16" s="7"/>
      <c r="H16" s="7" t="s">
        <v>4</v>
      </c>
      <c r="I16" s="7"/>
      <c r="J16" s="7"/>
      <c r="K16" s="7"/>
      <c r="L16" s="7" t="s">
        <v>5</v>
      </c>
      <c r="M16" s="7"/>
      <c r="N16" s="7" t="s">
        <v>6</v>
      </c>
      <c r="O16" s="7"/>
      <c r="P16" s="7" t="s">
        <v>7</v>
      </c>
      <c r="Q16" s="7"/>
    </row>
    <row r="17" customFormat="false" ht="15" hidden="false" customHeight="false" outlineLevel="0" collapsed="false">
      <c r="C17" s="8" t="s">
        <v>8</v>
      </c>
      <c r="D17" s="8" t="s">
        <v>9</v>
      </c>
      <c r="E17" s="8" t="s">
        <v>10</v>
      </c>
      <c r="F17" s="8" t="s">
        <v>11</v>
      </c>
      <c r="G17" s="8" t="s">
        <v>12</v>
      </c>
      <c r="H17" s="8" t="s">
        <v>9</v>
      </c>
      <c r="I17" s="8" t="s">
        <v>10</v>
      </c>
      <c r="J17" s="8" t="s">
        <v>11</v>
      </c>
      <c r="K17" s="8" t="s">
        <v>12</v>
      </c>
      <c r="L17" s="8" t="s">
        <v>13</v>
      </c>
      <c r="M17" s="8" t="s">
        <v>14</v>
      </c>
      <c r="N17" s="8" t="s">
        <v>13</v>
      </c>
      <c r="O17" s="8" t="s">
        <v>14</v>
      </c>
      <c r="P17" s="8" t="s">
        <v>13</v>
      </c>
      <c r="Q17" s="8" t="s">
        <v>14</v>
      </c>
    </row>
    <row r="18" customFormat="false" ht="15" hidden="false" customHeight="false" outlineLevel="0" collapsed="false">
      <c r="C18" s="2" t="n">
        <v>0</v>
      </c>
      <c r="D18" s="9" t="n">
        <v>3</v>
      </c>
      <c r="E18" s="9" t="n">
        <v>235</v>
      </c>
      <c r="F18" s="9" t="n">
        <v>230</v>
      </c>
      <c r="G18" s="9" t="n">
        <v>209</v>
      </c>
      <c r="H18" s="9" t="n">
        <v>3</v>
      </c>
      <c r="I18" s="9" t="n">
        <v>258</v>
      </c>
      <c r="J18" s="9" t="n">
        <v>235</v>
      </c>
      <c r="K18" s="9" t="n">
        <v>227</v>
      </c>
      <c r="L18" s="10" t="n">
        <f aca="false">AVERAGE(E18:G18)*10*10^D18</f>
        <v>2246666.66666667</v>
      </c>
      <c r="M18" s="10" t="n">
        <f aca="false">_xlfn.STDEV.P(E18:G18)*10*10^D18</f>
        <v>112644.968324772</v>
      </c>
      <c r="N18" s="10" t="n">
        <f aca="false">AVERAGE(I18:K18)*10*10^H18</f>
        <v>2400000</v>
      </c>
      <c r="O18" s="10" t="n">
        <f aca="false">_xlfn.STDEV.P(I18:K18)*10*10^H18</f>
        <v>131402.688962847</v>
      </c>
      <c r="P18" s="10" t="n">
        <f aca="false">AVERAGE(L18,N18)</f>
        <v>2323333.33333333</v>
      </c>
      <c r="Q18" s="11" t="n">
        <f aca="false">AVERAGE(M18,O18)</f>
        <v>122023.828643809</v>
      </c>
    </row>
    <row r="19" customFormat="false" ht="15" hidden="false" customHeight="false" outlineLevel="0" collapsed="false">
      <c r="C19" s="2" t="n">
        <v>2</v>
      </c>
      <c r="D19" s="9" t="n">
        <v>3</v>
      </c>
      <c r="E19" s="9" t="n">
        <v>111</v>
      </c>
      <c r="F19" s="9" t="n">
        <v>99</v>
      </c>
      <c r="G19" s="9" t="n">
        <v>121</v>
      </c>
      <c r="H19" s="9" t="n">
        <v>3</v>
      </c>
      <c r="I19" s="9" t="n">
        <v>126</v>
      </c>
      <c r="J19" s="9" t="n">
        <v>113</v>
      </c>
      <c r="K19" s="9" t="n">
        <v>119</v>
      </c>
      <c r="L19" s="10" t="n">
        <f aca="false">AVERAGE(E19:G19)*10*10^D19</f>
        <v>1103333.33333333</v>
      </c>
      <c r="M19" s="10" t="n">
        <f aca="false">_xlfn.STDEV.P(E19:G19)*10*10^D19</f>
        <v>89938.250421547</v>
      </c>
      <c r="N19" s="10" t="n">
        <f aca="false">AVERAGE(I19:K19)*10*10^H19</f>
        <v>1193333.33333333</v>
      </c>
      <c r="O19" s="10" t="n">
        <f aca="false">_xlfn.STDEV.P(I19:K19)*10*10^H19</f>
        <v>53124.5915016974</v>
      </c>
      <c r="P19" s="10" t="n">
        <f aca="false">AVERAGE(L19,N19)</f>
        <v>1148333.33333333</v>
      </c>
      <c r="Q19" s="11" t="n">
        <f aca="false">AVERAGE(M19,O19)</f>
        <v>71531.4209616222</v>
      </c>
    </row>
    <row r="20" customFormat="false" ht="15" hidden="false" customHeight="false" outlineLevel="0" collapsed="false">
      <c r="C20" s="2" t="n">
        <v>4</v>
      </c>
      <c r="D20" s="9" t="n">
        <v>3</v>
      </c>
      <c r="E20" s="9" t="n">
        <v>29</v>
      </c>
      <c r="F20" s="9" t="n">
        <v>36</v>
      </c>
      <c r="G20" s="9" t="n">
        <v>21</v>
      </c>
      <c r="H20" s="9" t="n">
        <v>3</v>
      </c>
      <c r="I20" s="9" t="n">
        <v>49</v>
      </c>
      <c r="J20" s="9" t="n">
        <v>52</v>
      </c>
      <c r="K20" s="9" t="n">
        <v>58</v>
      </c>
      <c r="L20" s="10" t="n">
        <f aca="false">AVERAGE(E20:G20)*10*10^D20</f>
        <v>286666.666666667</v>
      </c>
      <c r="M20" s="10" t="n">
        <f aca="false">_xlfn.STDEV.P(E20:G20)*10*10^D20</f>
        <v>61282.5877028341</v>
      </c>
      <c r="N20" s="10" t="n">
        <f aca="false">AVERAGE(I20:K20)*10*10^H20</f>
        <v>530000</v>
      </c>
      <c r="O20" s="10" t="n">
        <f aca="false">_xlfn.STDEV.P(I20:K20)*10*10^H20</f>
        <v>37416.5738677394</v>
      </c>
      <c r="P20" s="10" t="n">
        <f aca="false">AVERAGE(L20,N20)</f>
        <v>408333.333333333</v>
      </c>
      <c r="Q20" s="11" t="n">
        <f aca="false">AVERAGE(M20,O20)</f>
        <v>49349.5807852868</v>
      </c>
    </row>
    <row r="21" customFormat="false" ht="15" hidden="false" customHeight="false" outlineLevel="0" collapsed="false">
      <c r="C21" s="2" t="n">
        <v>8</v>
      </c>
      <c r="D21" s="9" t="n">
        <v>3</v>
      </c>
      <c r="E21" s="9" t="n">
        <v>206</v>
      </c>
      <c r="F21" s="9" t="n">
        <v>222</v>
      </c>
      <c r="G21" s="9" t="n">
        <v>195</v>
      </c>
      <c r="H21" s="9" t="n">
        <v>3</v>
      </c>
      <c r="I21" s="9" t="n">
        <v>268</v>
      </c>
      <c r="J21" s="9" t="n">
        <v>249</v>
      </c>
      <c r="K21" s="9" t="n">
        <v>221</v>
      </c>
      <c r="L21" s="10" t="n">
        <f aca="false">AVERAGE(E21:G21)*10*10^D21</f>
        <v>2076666.66666667</v>
      </c>
      <c r="M21" s="10" t="n">
        <f aca="false">_xlfn.STDEV.P(E21:G21)*10*10^D21</f>
        <v>110855.260988773</v>
      </c>
      <c r="N21" s="10" t="n">
        <f aca="false">AVERAGE(I21:K21)*10*10^H21</f>
        <v>2460000</v>
      </c>
      <c r="O21" s="10" t="n">
        <f aca="false">_xlfn.STDEV.P(I21:K21)*10*10^H21</f>
        <v>193045.763140937</v>
      </c>
      <c r="P21" s="10" t="n">
        <f aca="false">AVERAGE(L21,N21)</f>
        <v>2268333.33333333</v>
      </c>
      <c r="Q21" s="11" t="n">
        <f aca="false">AVERAGE(M21,O21)</f>
        <v>151950.512064855</v>
      </c>
    </row>
    <row r="22" customFormat="false" ht="15" hidden="false" customHeight="false" outlineLevel="0" collapsed="false">
      <c r="C22" s="2" t="n">
        <v>12</v>
      </c>
      <c r="D22" s="9" t="n">
        <v>4</v>
      </c>
      <c r="E22" s="9" t="n">
        <v>107</v>
      </c>
      <c r="F22" s="9" t="n">
        <v>119</v>
      </c>
      <c r="G22" s="9" t="n">
        <v>125</v>
      </c>
      <c r="H22" s="9" t="n">
        <v>4</v>
      </c>
      <c r="I22" s="9" t="n">
        <v>182</v>
      </c>
      <c r="J22" s="9" t="n">
        <v>199</v>
      </c>
      <c r="K22" s="9" t="n">
        <v>188</v>
      </c>
      <c r="L22" s="10" t="n">
        <f aca="false">AVERAGE(E22:G22)*10*10^D22</f>
        <v>11700000</v>
      </c>
      <c r="M22" s="10" t="n">
        <f aca="false">_xlfn.STDEV.P(E22:G22)*10*10^D22</f>
        <v>748331.477354788</v>
      </c>
      <c r="N22" s="10" t="n">
        <f aca="false">AVERAGE(I22:K22)*10*10^H22</f>
        <v>18966666.6666667</v>
      </c>
      <c r="O22" s="10" t="n">
        <f aca="false">_xlfn.STDEV.P(I22:K22)*10*10^H22</f>
        <v>703957.069398096</v>
      </c>
      <c r="P22" s="10" t="n">
        <f aca="false">AVERAGE(L22,N22)</f>
        <v>15333333.3333333</v>
      </c>
      <c r="Q22" s="11" t="n">
        <f aca="false">AVERAGE(M22,O22)</f>
        <v>726144.273376442</v>
      </c>
    </row>
    <row r="23" customFormat="false" ht="15" hidden="false" customHeight="false" outlineLevel="0" collapsed="false">
      <c r="C23" s="2" t="n">
        <v>16</v>
      </c>
      <c r="D23" s="9" t="n">
        <v>4</v>
      </c>
      <c r="E23" s="9" t="n">
        <v>175</v>
      </c>
      <c r="F23" s="9" t="n">
        <v>132</v>
      </c>
      <c r="G23" s="9" t="n">
        <v>125</v>
      </c>
      <c r="H23" s="9" t="n">
        <v>4</v>
      </c>
      <c r="I23" s="9" t="n">
        <v>181</v>
      </c>
      <c r="J23" s="9" t="n">
        <v>165</v>
      </c>
      <c r="K23" s="9" t="n">
        <v>169</v>
      </c>
      <c r="L23" s="10" t="n">
        <f aca="false">AVERAGE(E23:G23)*10*10^D23</f>
        <v>14400000</v>
      </c>
      <c r="M23" s="10" t="n">
        <f aca="false">_xlfn.STDEV.P(E23:G23)*10*10^D23</f>
        <v>2210580.61754523</v>
      </c>
      <c r="N23" s="10" t="n">
        <f aca="false">AVERAGE(I23:K23)*10*10^H23</f>
        <v>17166666.6666667</v>
      </c>
      <c r="O23" s="10" t="n">
        <f aca="false">_xlfn.STDEV.P(I23:K23)*10*10^H23</f>
        <v>679869.268479038</v>
      </c>
      <c r="P23" s="10" t="n">
        <f aca="false">AVERAGE(L23,N23)</f>
        <v>15783333.3333333</v>
      </c>
      <c r="Q23" s="11" t="n">
        <f aca="false">AVERAGE(M23,O23)</f>
        <v>1445224.94301214</v>
      </c>
    </row>
    <row r="24" customFormat="false" ht="15" hidden="false" customHeight="false" outlineLevel="0" collapsed="false">
      <c r="C24" s="2" t="n">
        <v>24</v>
      </c>
      <c r="D24" s="9" t="n">
        <v>5</v>
      </c>
      <c r="E24" s="9" t="n">
        <v>198</v>
      </c>
      <c r="F24" s="9" t="n">
        <v>187</v>
      </c>
      <c r="G24" s="9" t="n">
        <v>211</v>
      </c>
      <c r="H24" s="9" t="n">
        <v>5</v>
      </c>
      <c r="I24" s="9" t="n">
        <v>218</v>
      </c>
      <c r="J24" s="9" t="n">
        <v>234</v>
      </c>
      <c r="K24" s="9" t="n">
        <v>240</v>
      </c>
      <c r="L24" s="10" t="n">
        <f aca="false">AVERAGE(E24:G24)*10*10^D24</f>
        <v>198666666.666667</v>
      </c>
      <c r="M24" s="10" t="n">
        <f aca="false">_xlfn.STDEV.P(E24:G24)*10*10^D24</f>
        <v>9809292.64637477</v>
      </c>
      <c r="N24" s="10" t="n">
        <f aca="false">AVERAGE(I24:K24)*10*10^H24</f>
        <v>230666666.666667</v>
      </c>
      <c r="O24" s="10" t="n">
        <f aca="false">_xlfn.STDEV.P(I24:K24)*10*10^H24</f>
        <v>9285592.18478941</v>
      </c>
      <c r="P24" s="10" t="n">
        <f aca="false">AVERAGE(L24,N24)</f>
        <v>214666666.666667</v>
      </c>
      <c r="Q24" s="11" t="n">
        <f aca="false">AVERAGE(M24,O24)</f>
        <v>9547442.41558209</v>
      </c>
    </row>
    <row r="25" customFormat="false" ht="15.75" hidden="false" customHeight="false" outlineLevel="0" collapsed="false">
      <c r="A25" s="12"/>
      <c r="B25" s="12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2"/>
      <c r="P25" s="12"/>
      <c r="Q25" s="12"/>
      <c r="R25" s="12"/>
    </row>
    <row r="26" customFormat="false" ht="15.75" hidden="false" customHeight="false" outlineLevel="0" collapsed="false"/>
    <row r="27" customFormat="false" ht="15" hidden="false" customHeight="false" outlineLevel="0" collapsed="false">
      <c r="A27" s="3" t="s">
        <v>24</v>
      </c>
      <c r="B27" s="3"/>
    </row>
    <row r="28" customFormat="false" ht="15.75" hidden="false" customHeight="false" outlineLevel="0" collapsed="false">
      <c r="A28" s="3"/>
      <c r="B28" s="3"/>
      <c r="C28" s="13"/>
      <c r="D28" s="5" t="s">
        <v>1</v>
      </c>
      <c r="E28" s="5"/>
      <c r="F28" s="5"/>
      <c r="G28" s="5"/>
      <c r="H28" s="5"/>
      <c r="I28" s="5"/>
      <c r="J28" s="5"/>
      <c r="K28" s="5"/>
      <c r="L28" s="5" t="s">
        <v>2</v>
      </c>
      <c r="M28" s="5"/>
      <c r="N28" s="5"/>
      <c r="O28" s="5"/>
      <c r="P28" s="5"/>
      <c r="Q28" s="5"/>
    </row>
    <row r="29" customFormat="false" ht="21.75" hidden="false" customHeight="false" outlineLevel="0" collapsed="false">
      <c r="A29" s="6"/>
      <c r="B29" s="6"/>
      <c r="D29" s="7" t="s">
        <v>3</v>
      </c>
      <c r="E29" s="7"/>
      <c r="F29" s="7"/>
      <c r="G29" s="7"/>
      <c r="H29" s="7" t="s">
        <v>4</v>
      </c>
      <c r="I29" s="7"/>
      <c r="J29" s="7"/>
      <c r="K29" s="7"/>
      <c r="L29" s="7" t="s">
        <v>5</v>
      </c>
      <c r="M29" s="7"/>
      <c r="N29" s="7" t="s">
        <v>6</v>
      </c>
      <c r="O29" s="7"/>
      <c r="P29" s="7" t="s">
        <v>7</v>
      </c>
      <c r="Q29" s="7"/>
    </row>
    <row r="30" customFormat="false" ht="15" hidden="false" customHeight="false" outlineLevel="0" collapsed="false">
      <c r="C30" s="15" t="s">
        <v>8</v>
      </c>
      <c r="D30" s="15" t="s">
        <v>9</v>
      </c>
      <c r="E30" s="15" t="s">
        <v>10</v>
      </c>
      <c r="F30" s="15" t="s">
        <v>11</v>
      </c>
      <c r="G30" s="15" t="s">
        <v>12</v>
      </c>
      <c r="H30" s="15" t="s">
        <v>9</v>
      </c>
      <c r="I30" s="15" t="s">
        <v>10</v>
      </c>
      <c r="J30" s="15" t="s">
        <v>11</v>
      </c>
      <c r="K30" s="15" t="s">
        <v>12</v>
      </c>
      <c r="L30" s="15" t="s">
        <v>13</v>
      </c>
      <c r="M30" s="15" t="s">
        <v>14</v>
      </c>
      <c r="N30" s="15" t="s">
        <v>13</v>
      </c>
      <c r="O30" s="15" t="s">
        <v>14</v>
      </c>
      <c r="P30" s="15" t="s">
        <v>13</v>
      </c>
      <c r="Q30" s="15" t="s">
        <v>14</v>
      </c>
    </row>
    <row r="31" customFormat="false" ht="15" hidden="false" customHeight="false" outlineLevel="0" collapsed="false">
      <c r="C31" s="2" t="n">
        <v>0</v>
      </c>
      <c r="D31" s="9" t="n">
        <v>3</v>
      </c>
      <c r="E31" s="9" t="n">
        <v>226</v>
      </c>
      <c r="F31" s="9" t="n">
        <v>201</v>
      </c>
      <c r="G31" s="9" t="n">
        <v>266</v>
      </c>
      <c r="H31" s="9" t="n">
        <v>3</v>
      </c>
      <c r="I31" s="9" t="n">
        <v>279</v>
      </c>
      <c r="J31" s="9" t="n">
        <v>255</v>
      </c>
      <c r="K31" s="9" t="n">
        <v>223</v>
      </c>
      <c r="L31" s="10" t="n">
        <f aca="false">AVERAGE(E31:G31)*10*10^D31</f>
        <v>2310000</v>
      </c>
      <c r="M31" s="10" t="n">
        <f aca="false">_xlfn.STDEV.P(E31:G31)*10*10^D31</f>
        <v>267706.306736817</v>
      </c>
      <c r="N31" s="10" t="n">
        <f aca="false">AVERAGE(I31:K31)*10*10^H31</f>
        <v>2523333.33333333</v>
      </c>
      <c r="O31" s="10" t="n">
        <f aca="false">_xlfn.STDEV.P(I31:K31)*10*10^H31</f>
        <v>229395.34045447</v>
      </c>
      <c r="P31" s="10" t="n">
        <f aca="false">AVERAGE(L31,N31)</f>
        <v>2416666.66666667</v>
      </c>
      <c r="Q31" s="11" t="n">
        <f aca="false">AVERAGE(M31,O31)</f>
        <v>248550.823595643</v>
      </c>
    </row>
    <row r="32" customFormat="false" ht="15" hidden="false" customHeight="false" outlineLevel="0" collapsed="false">
      <c r="C32" s="2" t="n">
        <v>2</v>
      </c>
      <c r="D32" s="9" t="n">
        <v>3</v>
      </c>
      <c r="E32" s="9" t="n">
        <v>202</v>
      </c>
      <c r="F32" s="9" t="n">
        <v>186</v>
      </c>
      <c r="G32" s="9" t="n">
        <v>197</v>
      </c>
      <c r="H32" s="9" t="n">
        <v>3</v>
      </c>
      <c r="I32" s="9" t="n">
        <v>238</v>
      </c>
      <c r="J32" s="9" t="n">
        <v>248</v>
      </c>
      <c r="K32" s="9" t="n">
        <v>291</v>
      </c>
      <c r="L32" s="10" t="n">
        <f aca="false">AVERAGE(E32:G32)*10*10^D32</f>
        <v>1950000</v>
      </c>
      <c r="M32" s="10" t="n">
        <f aca="false">_xlfn.STDEV.P(E32:G32)*10*10^D32</f>
        <v>66833.1255192114</v>
      </c>
      <c r="N32" s="10" t="n">
        <f aca="false">AVERAGE(I32:K32)*10*10^H32</f>
        <v>2590000</v>
      </c>
      <c r="O32" s="10" t="n">
        <f aca="false">_xlfn.STDEV.P(I32:K32)*10*10^H32</f>
        <v>229927.524813074</v>
      </c>
      <c r="P32" s="10" t="n">
        <f aca="false">AVERAGE(L32,N32)</f>
        <v>2270000</v>
      </c>
      <c r="Q32" s="11" t="n">
        <f aca="false">AVERAGE(M32,O32)</f>
        <v>148380.325166143</v>
      </c>
    </row>
    <row r="33" customFormat="false" ht="15" hidden="false" customHeight="false" outlineLevel="0" collapsed="false">
      <c r="C33" s="2" t="n">
        <v>4</v>
      </c>
      <c r="D33" s="9" t="n">
        <v>4</v>
      </c>
      <c r="E33" s="9" t="n">
        <v>41</v>
      </c>
      <c r="F33" s="9" t="n">
        <v>36</v>
      </c>
      <c r="G33" s="9" t="n">
        <v>35</v>
      </c>
      <c r="H33" s="9" t="n">
        <v>3</v>
      </c>
      <c r="I33" s="9" t="n">
        <v>206</v>
      </c>
      <c r="J33" s="9" t="n">
        <v>218</v>
      </c>
      <c r="K33" s="9" t="n">
        <v>253</v>
      </c>
      <c r="L33" s="10" t="n">
        <f aca="false">AVERAGE(E33:G33)*10*10^D33</f>
        <v>3733333.33333333</v>
      </c>
      <c r="M33" s="10" t="n">
        <f aca="false">_xlfn.STDEV.P(E33:G33)*10*10^D33</f>
        <v>262466.929133727</v>
      </c>
      <c r="N33" s="10" t="n">
        <f aca="false">AVERAGE(I33:K33)*10*10^H33</f>
        <v>2256666.66666667</v>
      </c>
      <c r="O33" s="10" t="n">
        <f aca="false">_xlfn.STDEV.P(I33:K33)*10*10^H33</f>
        <v>199387.952383176</v>
      </c>
      <c r="P33" s="10" t="n">
        <f aca="false">AVERAGE(L33,N33)</f>
        <v>2995000</v>
      </c>
      <c r="Q33" s="11" t="n">
        <f aca="false">AVERAGE(M33,O33)</f>
        <v>230927.440758451</v>
      </c>
    </row>
    <row r="34" customFormat="false" ht="15" hidden="false" customHeight="false" outlineLevel="0" collapsed="false">
      <c r="C34" s="2" t="n">
        <v>8</v>
      </c>
      <c r="D34" s="9" t="n">
        <v>4</v>
      </c>
      <c r="E34" s="9" t="n">
        <v>163</v>
      </c>
      <c r="F34" s="9" t="n">
        <v>238</v>
      </c>
      <c r="G34" s="9" t="n">
        <v>219</v>
      </c>
      <c r="H34" s="9" t="n">
        <v>5</v>
      </c>
      <c r="I34" s="9" t="n">
        <v>33</v>
      </c>
      <c r="J34" s="9" t="n">
        <v>24</v>
      </c>
      <c r="K34" s="9" t="n">
        <v>36</v>
      </c>
      <c r="L34" s="10" t="n">
        <f aca="false">AVERAGE(E34:G34)*10*10^D34</f>
        <v>20666666.6666667</v>
      </c>
      <c r="M34" s="10" t="n">
        <f aca="false">_xlfn.STDEV.P(E34:G34)*10*10^D34</f>
        <v>3183638.72880633</v>
      </c>
      <c r="N34" s="10" t="n">
        <f aca="false">AVERAGE(I34:K34)*10*10^H34</f>
        <v>31000000</v>
      </c>
      <c r="O34" s="10" t="n">
        <f aca="false">_xlfn.STDEV.P(I34:K34)*10*10^H34</f>
        <v>5099019.51359279</v>
      </c>
      <c r="P34" s="10" t="n">
        <f aca="false">AVERAGE(L34,N34)</f>
        <v>25833333.3333333</v>
      </c>
      <c r="Q34" s="11" t="n">
        <f aca="false">AVERAGE(M34,O34)</f>
        <v>4141329.12119956</v>
      </c>
    </row>
    <row r="35" customFormat="false" ht="15" hidden="false" customHeight="false" outlineLevel="0" collapsed="false">
      <c r="C35" s="2" t="n">
        <v>12</v>
      </c>
      <c r="D35" s="9" t="n">
        <v>5</v>
      </c>
      <c r="E35" s="9" t="n">
        <v>126</v>
      </c>
      <c r="F35" s="9" t="n">
        <v>139</v>
      </c>
      <c r="G35" s="9" t="n">
        <v>95</v>
      </c>
      <c r="H35" s="9" t="n">
        <v>5</v>
      </c>
      <c r="I35" s="9" t="n">
        <v>125</v>
      </c>
      <c r="J35" s="9" t="n">
        <v>130</v>
      </c>
      <c r="K35" s="9" t="n">
        <v>118</v>
      </c>
      <c r="L35" s="10" t="n">
        <f aca="false">AVERAGE(E35:G35)*10*10^D35</f>
        <v>120000000</v>
      </c>
      <c r="M35" s="10" t="n">
        <f aca="false">_xlfn.STDEV.P(E35:G35)*10*10^D35</f>
        <v>18457157.5998762</v>
      </c>
      <c r="N35" s="10" t="n">
        <f aca="false">AVERAGE(I35:K35)*10*10^H35</f>
        <v>124333333.333333</v>
      </c>
      <c r="O35" s="10" t="n">
        <f aca="false">_xlfn.STDEV.P(I35:K35)*10*10^H35</f>
        <v>4921607.68674447</v>
      </c>
      <c r="P35" s="10" t="n">
        <f aca="false">AVERAGE(L35,N35)</f>
        <v>122166666.666667</v>
      </c>
      <c r="Q35" s="11" t="n">
        <f aca="false">AVERAGE(M35,O35)</f>
        <v>11689382.6433103</v>
      </c>
    </row>
    <row r="36" customFormat="false" ht="18.75" hidden="false" customHeight="true" outlineLevel="0" collapsed="false">
      <c r="C36" s="2" t="n">
        <v>16</v>
      </c>
      <c r="D36" s="9" t="n">
        <v>5</v>
      </c>
      <c r="E36" s="9" t="n">
        <v>75</v>
      </c>
      <c r="F36" s="9" t="n">
        <v>55</v>
      </c>
      <c r="G36" s="9" t="n">
        <v>84</v>
      </c>
      <c r="H36" s="9" t="n">
        <v>5</v>
      </c>
      <c r="I36" s="9" t="n">
        <v>122</v>
      </c>
      <c r="J36" s="9" t="n">
        <v>146</v>
      </c>
      <c r="K36" s="9" t="n">
        <v>115</v>
      </c>
      <c r="L36" s="10" t="n">
        <f aca="false">AVERAGE(E36:G36)*10*10^D36</f>
        <v>71333333.3333333</v>
      </c>
      <c r="M36" s="10" t="n">
        <f aca="false">_xlfn.STDEV.P(E36:G36)*10*10^D36</f>
        <v>12119772.6417986</v>
      </c>
      <c r="N36" s="10" t="n">
        <f aca="false">AVERAGE(I36:K36)*10*10^H36</f>
        <v>127666666.666667</v>
      </c>
      <c r="O36" s="10" t="n">
        <f aca="false">_xlfn.STDEV.P(I36:K36)*10*10^H36</f>
        <v>13274871.8344933</v>
      </c>
      <c r="P36" s="10" t="n">
        <f aca="false">AVERAGE(L36,N36)</f>
        <v>99500000</v>
      </c>
      <c r="Q36" s="11" t="n">
        <f aca="false">AVERAGE(M36,O36)</f>
        <v>12697322.2381459</v>
      </c>
    </row>
    <row r="37" customFormat="false" ht="18.75" hidden="false" customHeight="true" outlineLevel="0" collapsed="false">
      <c r="C37" s="2" t="n">
        <v>24</v>
      </c>
      <c r="D37" s="9" t="n">
        <v>5</v>
      </c>
      <c r="E37" s="9" t="n">
        <v>162</v>
      </c>
      <c r="F37" s="9" t="n">
        <v>136</v>
      </c>
      <c r="G37" s="9" t="n">
        <v>55</v>
      </c>
      <c r="H37" s="9" t="n">
        <v>5</v>
      </c>
      <c r="I37" s="9" t="n">
        <v>214</v>
      </c>
      <c r="J37" s="9" t="n">
        <v>289</v>
      </c>
      <c r="K37" s="9" t="n">
        <v>192</v>
      </c>
      <c r="L37" s="10" t="n">
        <f aca="false">AVERAGE(E37:G37)*10*10^D37</f>
        <v>117666666.666667</v>
      </c>
      <c r="M37" s="10" t="n">
        <f aca="false">_xlfn.STDEV.P(E37:G37)*10*10^D37</f>
        <v>45565581.5525515</v>
      </c>
      <c r="N37" s="10" t="n">
        <f aca="false">AVERAGE(I37:K37)*10*10^H37</f>
        <v>231666666.666667</v>
      </c>
      <c r="O37" s="10" t="n">
        <f aca="false">_xlfn.STDEV.P(I37:K37)*10*10^H37</f>
        <v>41523754.9147741</v>
      </c>
      <c r="P37" s="10" t="n">
        <f aca="false">AVERAGE(L37,N37)</f>
        <v>174666666.666667</v>
      </c>
      <c r="Q37" s="11" t="n">
        <f aca="false">AVERAGE(M37,O37)</f>
        <v>43544668.2336628</v>
      </c>
    </row>
    <row r="38" customFormat="false" ht="15.75" hidden="false" customHeight="false" outlineLevel="0" collapsed="false">
      <c r="A38" s="12"/>
      <c r="B38" s="12"/>
      <c r="C38" s="13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4"/>
      <c r="O38" s="12"/>
      <c r="P38" s="12"/>
      <c r="Q38" s="12"/>
      <c r="R38" s="12"/>
    </row>
    <row r="39" customFormat="false" ht="15.75" hidden="false" customHeight="false" outlineLevel="0" collapsed="false"/>
    <row r="40" customFormat="false" ht="15" hidden="false" customHeight="true" outlineLevel="0" collapsed="false">
      <c r="A40" s="16" t="s">
        <v>25</v>
      </c>
      <c r="B40" s="16"/>
    </row>
    <row r="41" customFormat="false" ht="21" hidden="false" customHeight="true" outlineLevel="0" collapsed="false">
      <c r="A41" s="16"/>
      <c r="B41" s="16"/>
      <c r="C41" s="13"/>
      <c r="D41" s="5" t="s">
        <v>1</v>
      </c>
      <c r="E41" s="5"/>
      <c r="F41" s="5"/>
      <c r="G41" s="5"/>
      <c r="H41" s="5"/>
      <c r="I41" s="5"/>
      <c r="J41" s="5"/>
      <c r="K41" s="5"/>
      <c r="L41" s="5" t="s">
        <v>2</v>
      </c>
      <c r="M41" s="5"/>
      <c r="N41" s="5"/>
      <c r="O41" s="5"/>
      <c r="P41" s="5"/>
      <c r="Q41" s="5"/>
    </row>
    <row r="42" customFormat="false" ht="15.75" hidden="false" customHeight="true" outlineLevel="0" collapsed="false">
      <c r="A42" s="6"/>
      <c r="B42" s="6"/>
      <c r="D42" s="7" t="s">
        <v>3</v>
      </c>
      <c r="E42" s="7"/>
      <c r="F42" s="7"/>
      <c r="G42" s="7"/>
      <c r="H42" s="7" t="s">
        <v>4</v>
      </c>
      <c r="I42" s="7"/>
      <c r="J42" s="7"/>
      <c r="K42" s="7"/>
      <c r="L42" s="7" t="s">
        <v>5</v>
      </c>
      <c r="M42" s="7"/>
      <c r="N42" s="7" t="s">
        <v>6</v>
      </c>
      <c r="O42" s="7"/>
      <c r="P42" s="7" t="s">
        <v>7</v>
      </c>
      <c r="Q42" s="7"/>
    </row>
    <row r="43" customFormat="false" ht="15" hidden="false" customHeight="false" outlineLevel="0" collapsed="false">
      <c r="C43" s="15" t="s">
        <v>8</v>
      </c>
      <c r="D43" s="15" t="s">
        <v>9</v>
      </c>
      <c r="E43" s="15" t="s">
        <v>10</v>
      </c>
      <c r="F43" s="15" t="s">
        <v>11</v>
      </c>
      <c r="G43" s="15" t="s">
        <v>12</v>
      </c>
      <c r="H43" s="15" t="s">
        <v>9</v>
      </c>
      <c r="I43" s="15" t="s">
        <v>10</v>
      </c>
      <c r="J43" s="15" t="s">
        <v>11</v>
      </c>
      <c r="K43" s="15" t="s">
        <v>12</v>
      </c>
      <c r="L43" s="15" t="s">
        <v>13</v>
      </c>
      <c r="M43" s="15" t="s">
        <v>14</v>
      </c>
      <c r="N43" s="15" t="s">
        <v>13</v>
      </c>
      <c r="O43" s="15" t="s">
        <v>14</v>
      </c>
      <c r="P43" s="15" t="s">
        <v>13</v>
      </c>
      <c r="Q43" s="15" t="s">
        <v>14</v>
      </c>
    </row>
    <row r="44" customFormat="false" ht="15" hidden="false" customHeight="false" outlineLevel="0" collapsed="false">
      <c r="C44" s="2" t="n">
        <v>0</v>
      </c>
      <c r="D44" s="9" t="n">
        <v>3</v>
      </c>
      <c r="E44" s="9" t="n">
        <v>182</v>
      </c>
      <c r="F44" s="9" t="n">
        <v>163</v>
      </c>
      <c r="G44" s="9" t="n">
        <v>155</v>
      </c>
      <c r="H44" s="9" t="n">
        <v>3</v>
      </c>
      <c r="I44" s="9" t="n">
        <v>131</v>
      </c>
      <c r="J44" s="9" t="n">
        <v>129</v>
      </c>
      <c r="K44" s="9" t="n">
        <v>136</v>
      </c>
      <c r="L44" s="10" t="n">
        <f aca="false">AVERAGE(E44:G44)*10*10^D44</f>
        <v>1666666.66666667</v>
      </c>
      <c r="M44" s="10" t="n">
        <f aca="false">_xlfn.STDEV.P(E44:G44)*10*10^D44</f>
        <v>113235.25167642</v>
      </c>
      <c r="N44" s="10" t="n">
        <f aca="false">AVERAGE(I44:K44)*10*10^H44</f>
        <v>1320000</v>
      </c>
      <c r="O44" s="10" t="n">
        <f aca="false">_xlfn.STDEV.P(I44:K44)*10*10^H44</f>
        <v>29439.2028877595</v>
      </c>
      <c r="P44" s="10" t="n">
        <f aca="false">AVERAGE(L44,N44)</f>
        <v>1493333.33333333</v>
      </c>
      <c r="Q44" s="11" t="n">
        <f aca="false">AVERAGE(M44,O44)</f>
        <v>71337.2272820898</v>
      </c>
    </row>
    <row r="45" customFormat="false" ht="15" hidden="false" customHeight="false" outlineLevel="0" collapsed="false">
      <c r="C45" s="2" t="n">
        <v>2</v>
      </c>
      <c r="D45" s="9" t="n">
        <v>1</v>
      </c>
      <c r="E45" s="9" t="n">
        <v>4</v>
      </c>
      <c r="F45" s="9" t="n">
        <v>6</v>
      </c>
      <c r="G45" s="9" t="n">
        <v>11</v>
      </c>
      <c r="H45" s="9" t="n">
        <v>1</v>
      </c>
      <c r="I45" s="9" t="n">
        <v>3</v>
      </c>
      <c r="J45" s="9" t="n">
        <v>2</v>
      </c>
      <c r="K45" s="9" t="n">
        <v>5</v>
      </c>
      <c r="L45" s="10" t="n">
        <f aca="false">AVERAGE(E45:G45)*10*10^D45</f>
        <v>700</v>
      </c>
      <c r="M45" s="10" t="n">
        <f aca="false">_xlfn.STDEV.P(E45:G45)*10*10^D45</f>
        <v>294.392028877595</v>
      </c>
      <c r="N45" s="10" t="n">
        <f aca="false">AVERAGE(I45:K45)*10*10^H45</f>
        <v>333.333333333333</v>
      </c>
      <c r="O45" s="10" t="n">
        <f aca="false">_xlfn.STDEV.P(I45:K45)*10*10^H45</f>
        <v>124.721912892465</v>
      </c>
      <c r="P45" s="10" t="n">
        <f aca="false">AVERAGE(L45,N45)</f>
        <v>516.666666666667</v>
      </c>
      <c r="Q45" s="11" t="n">
        <f aca="false">AVERAGE(M45,O45)</f>
        <v>209.55697088503</v>
      </c>
    </row>
    <row r="46" customFormat="false" ht="15" hidden="false" customHeight="false" outlineLevel="0" collapsed="false">
      <c r="C46" s="2" t="n">
        <v>4</v>
      </c>
      <c r="D46" s="9" t="n">
        <v>1</v>
      </c>
      <c r="E46" s="18" t="n">
        <v>0.9</v>
      </c>
      <c r="F46" s="18" t="n">
        <v>0.9</v>
      </c>
      <c r="G46" s="18" t="n">
        <v>0.9</v>
      </c>
      <c r="H46" s="9" t="n">
        <v>1</v>
      </c>
      <c r="I46" s="18" t="n">
        <v>0.9</v>
      </c>
      <c r="J46" s="18" t="n">
        <v>0.9</v>
      </c>
      <c r="K46" s="18" t="n">
        <v>0.9</v>
      </c>
      <c r="L46" s="10" t="n">
        <f aca="false">AVERAGE(E46:G46)*10*10^D46</f>
        <v>90</v>
      </c>
      <c r="M46" s="10" t="n">
        <f aca="false">_xlfn.STDEV.P(E46:G46)*10*10^D46</f>
        <v>0</v>
      </c>
      <c r="N46" s="10" t="n">
        <f aca="false">AVERAGE(I46:K46)*10*10^H46</f>
        <v>90</v>
      </c>
      <c r="O46" s="10" t="n">
        <f aca="false">_xlfn.STDEV.P(I46:K46)*10*10^H46</f>
        <v>0</v>
      </c>
      <c r="P46" s="10" t="n">
        <f aca="false">AVERAGE(L46,N46)</f>
        <v>90</v>
      </c>
      <c r="Q46" s="11" t="n">
        <f aca="false">AVERAGE(M46,O46)</f>
        <v>0</v>
      </c>
    </row>
    <row r="47" customFormat="false" ht="15" hidden="false" customHeight="false" outlineLevel="0" collapsed="false">
      <c r="C47" s="2" t="n">
        <v>8</v>
      </c>
      <c r="D47" s="9" t="n">
        <v>1</v>
      </c>
      <c r="E47" s="18" t="n">
        <v>0.9</v>
      </c>
      <c r="F47" s="18" t="n">
        <v>0.9</v>
      </c>
      <c r="G47" s="18" t="n">
        <v>0.9</v>
      </c>
      <c r="H47" s="9" t="n">
        <v>1</v>
      </c>
      <c r="I47" s="18" t="n">
        <v>0.9</v>
      </c>
      <c r="J47" s="18" t="n">
        <v>0.9</v>
      </c>
      <c r="K47" s="18" t="n">
        <v>0.9</v>
      </c>
      <c r="L47" s="10" t="n">
        <f aca="false">AVERAGE(E47:G47)*10*10^D47</f>
        <v>90</v>
      </c>
      <c r="M47" s="10" t="n">
        <f aca="false">_xlfn.STDEV.P(E47:G47)*10*10^D47</f>
        <v>0</v>
      </c>
      <c r="N47" s="10" t="n">
        <f aca="false">AVERAGE(I47:K47)*10*10^H47</f>
        <v>90</v>
      </c>
      <c r="O47" s="10" t="n">
        <f aca="false">_xlfn.STDEV.P(I47:K47)*10*10^H47</f>
        <v>0</v>
      </c>
      <c r="P47" s="10" t="n">
        <f aca="false">AVERAGE(L47,N47)</f>
        <v>90</v>
      </c>
      <c r="Q47" s="11" t="n">
        <f aca="false">AVERAGE(M47,O47)</f>
        <v>0</v>
      </c>
    </row>
    <row r="48" customFormat="false" ht="15" hidden="false" customHeight="false" outlineLevel="0" collapsed="false">
      <c r="C48" s="2" t="n">
        <v>12</v>
      </c>
      <c r="D48" s="9" t="n">
        <v>1</v>
      </c>
      <c r="E48" s="18" t="n">
        <v>0.9</v>
      </c>
      <c r="F48" s="18" t="n">
        <v>0.9</v>
      </c>
      <c r="G48" s="18" t="n">
        <v>0.9</v>
      </c>
      <c r="H48" s="9" t="n">
        <v>1</v>
      </c>
      <c r="I48" s="18" t="n">
        <v>0.9</v>
      </c>
      <c r="J48" s="18" t="n">
        <v>0.9</v>
      </c>
      <c r="K48" s="18" t="n">
        <v>0.9</v>
      </c>
      <c r="L48" s="10" t="n">
        <f aca="false">AVERAGE(E48:G48)*10*10^D48</f>
        <v>90</v>
      </c>
      <c r="M48" s="10" t="n">
        <f aca="false">_xlfn.STDEV.P(E48:G48)*10*10^D48</f>
        <v>0</v>
      </c>
      <c r="N48" s="10" t="n">
        <f aca="false">AVERAGE(I48:K48)*10*10^H48</f>
        <v>90</v>
      </c>
      <c r="O48" s="10" t="n">
        <f aca="false">_xlfn.STDEV.P(I48:K48)*10*10^H48</f>
        <v>0</v>
      </c>
      <c r="P48" s="10" t="n">
        <f aca="false">AVERAGE(L48,N48)</f>
        <v>90</v>
      </c>
      <c r="Q48" s="11" t="n">
        <f aca="false">AVERAGE(M48,O48)</f>
        <v>0</v>
      </c>
    </row>
    <row r="49" customFormat="false" ht="15" hidden="false" customHeight="false" outlineLevel="0" collapsed="false">
      <c r="C49" s="2" t="n">
        <v>16</v>
      </c>
      <c r="D49" s="9" t="n">
        <v>1</v>
      </c>
      <c r="E49" s="18" t="n">
        <v>0.9</v>
      </c>
      <c r="F49" s="18" t="n">
        <v>0.9</v>
      </c>
      <c r="G49" s="18" t="n">
        <v>0.9</v>
      </c>
      <c r="H49" s="9" t="n">
        <v>1</v>
      </c>
      <c r="I49" s="18" t="n">
        <v>0.9</v>
      </c>
      <c r="J49" s="18" t="n">
        <v>0.9</v>
      </c>
      <c r="K49" s="18" t="n">
        <v>0.9</v>
      </c>
      <c r="L49" s="10" t="n">
        <f aca="false">AVERAGE(E49:G49)*10*10^D49</f>
        <v>90</v>
      </c>
      <c r="M49" s="10" t="n">
        <f aca="false">_xlfn.STDEV.P(E49:G49)*10*10^D49</f>
        <v>0</v>
      </c>
      <c r="N49" s="10" t="n">
        <f aca="false">AVERAGE(I49:K49)*10*10^H49</f>
        <v>90</v>
      </c>
      <c r="O49" s="10" t="n">
        <f aca="false">_xlfn.STDEV.P(I49:K49)*10*10^H49</f>
        <v>0</v>
      </c>
      <c r="P49" s="10" t="n">
        <f aca="false">AVERAGE(L49,N49)</f>
        <v>90</v>
      </c>
      <c r="Q49" s="11" t="n">
        <f aca="false">AVERAGE(M49,O49)</f>
        <v>0</v>
      </c>
    </row>
    <row r="50" customFormat="false" ht="15" hidden="false" customHeight="false" outlineLevel="0" collapsed="false">
      <c r="C50" s="2" t="n">
        <v>24</v>
      </c>
      <c r="D50" s="9" t="n">
        <v>1</v>
      </c>
      <c r="E50" s="18" t="n">
        <v>0.9</v>
      </c>
      <c r="F50" s="18" t="n">
        <v>0.9</v>
      </c>
      <c r="G50" s="18" t="n">
        <v>0.9</v>
      </c>
      <c r="H50" s="9" t="n">
        <v>1</v>
      </c>
      <c r="I50" s="18" t="n">
        <v>0.9</v>
      </c>
      <c r="J50" s="18" t="n">
        <v>0.9</v>
      </c>
      <c r="K50" s="18" t="n">
        <v>0.9</v>
      </c>
      <c r="L50" s="10" t="n">
        <f aca="false">AVERAGE(E50:G50)*10*10^D50</f>
        <v>90</v>
      </c>
      <c r="M50" s="10" t="n">
        <f aca="false">_xlfn.STDEV.P(E50:G50)*10*10^D50</f>
        <v>0</v>
      </c>
      <c r="N50" s="10" t="n">
        <f aca="false">AVERAGE(I50:K50)*10*10^H50</f>
        <v>90</v>
      </c>
      <c r="O50" s="10" t="n">
        <f aca="false">_xlfn.STDEV.P(I50:K50)*10*10^H50</f>
        <v>0</v>
      </c>
      <c r="P50" s="10" t="n">
        <f aca="false">AVERAGE(L50,N50)</f>
        <v>90</v>
      </c>
      <c r="Q50" s="11" t="n">
        <f aca="false">AVERAGE(M50,O50)</f>
        <v>0</v>
      </c>
    </row>
    <row r="51" customFormat="false" ht="15.75" hidden="false" customHeight="false" outlineLevel="0" collapsed="false">
      <c r="A51" s="12"/>
      <c r="B51" s="12"/>
      <c r="C51" s="13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4"/>
      <c r="O51" s="12"/>
      <c r="P51" s="12"/>
      <c r="Q51" s="12"/>
      <c r="R51" s="12"/>
    </row>
    <row r="54" customFormat="false" ht="15" hidden="false" customHeight="false" outlineLevel="0" collapsed="false">
      <c r="Q54" s="19" t="s">
        <v>18</v>
      </c>
      <c r="R54" s="19"/>
      <c r="S54" s="19"/>
      <c r="T54" s="2"/>
      <c r="U54" s="2"/>
    </row>
    <row r="55" customFormat="false" ht="15" hidden="false" customHeight="false" outlineLevel="0" collapsed="false">
      <c r="Q55" s="19"/>
      <c r="R55" s="19"/>
      <c r="S55" s="19"/>
      <c r="T55" s="2"/>
      <c r="U55" s="2"/>
    </row>
    <row r="56" customFormat="false" ht="15" hidden="false" customHeight="false" outlineLevel="0" collapsed="false">
      <c r="Q56" s="15" t="s">
        <v>19</v>
      </c>
      <c r="R56" s="15" t="s">
        <v>20</v>
      </c>
      <c r="S56" s="15" t="s">
        <v>21</v>
      </c>
      <c r="T56" s="2"/>
      <c r="U56" s="15" t="s">
        <v>22</v>
      </c>
    </row>
    <row r="57" customFormat="false" ht="15" hidden="false" customHeight="false" outlineLevel="0" collapsed="false">
      <c r="Q57" s="2" t="n">
        <v>0</v>
      </c>
      <c r="R57" s="10" t="n">
        <v>10000000000</v>
      </c>
      <c r="S57" s="2" t="str">
        <f aca="false">"10"&amp;LOG10(R57)</f>
        <v>1010</v>
      </c>
      <c r="T57" s="2"/>
      <c r="U57" s="2" t="n">
        <v>100</v>
      </c>
    </row>
    <row r="58" customFormat="false" ht="15" hidden="false" customHeight="false" outlineLevel="0" collapsed="false">
      <c r="Q58" s="2" t="n">
        <v>0</v>
      </c>
      <c r="R58" s="10" t="n">
        <v>1000000000</v>
      </c>
      <c r="S58" s="2" t="str">
        <f aca="false">"10"&amp;LOG10(R58)</f>
        <v>109</v>
      </c>
      <c r="T58" s="2"/>
      <c r="U58" s="2" t="n">
        <v>100</v>
      </c>
    </row>
    <row r="59" customFormat="false" ht="15" hidden="false" customHeight="false" outlineLevel="0" collapsed="false">
      <c r="Q59" s="2" t="n">
        <v>0</v>
      </c>
      <c r="R59" s="10" t="n">
        <v>100000000</v>
      </c>
      <c r="S59" s="2" t="str">
        <f aca="false">"10"&amp;LOG10(R59)</f>
        <v>108</v>
      </c>
      <c r="T59" s="2"/>
      <c r="U59" s="2" t="n">
        <v>100</v>
      </c>
    </row>
    <row r="60" customFormat="false" ht="15" hidden="false" customHeight="false" outlineLevel="0" collapsed="false">
      <c r="Q60" s="2" t="n">
        <v>0</v>
      </c>
      <c r="R60" s="10" t="n">
        <v>10000000</v>
      </c>
      <c r="S60" s="2" t="str">
        <f aca="false">"10"&amp;LOG10(R60)</f>
        <v>107</v>
      </c>
      <c r="T60" s="2"/>
      <c r="U60" s="2" t="n">
        <v>100</v>
      </c>
    </row>
    <row r="61" customFormat="false" ht="15" hidden="false" customHeight="false" outlineLevel="0" collapsed="false">
      <c r="Q61" s="2" t="n">
        <v>0</v>
      </c>
      <c r="R61" s="10" t="n">
        <v>1000000</v>
      </c>
      <c r="S61" s="2" t="str">
        <f aca="false">"10"&amp;LOG10(R61)</f>
        <v>106</v>
      </c>
      <c r="T61" s="2"/>
      <c r="U61" s="2" t="n">
        <v>100</v>
      </c>
    </row>
    <row r="62" customFormat="false" ht="15" hidden="false" customHeight="false" outlineLevel="0" collapsed="false">
      <c r="Q62" s="2" t="n">
        <v>0</v>
      </c>
      <c r="R62" s="10" t="n">
        <v>100000</v>
      </c>
      <c r="S62" s="2" t="str">
        <f aca="false">"10"&amp;LOG10(R62)</f>
        <v>105</v>
      </c>
      <c r="T62" s="2"/>
      <c r="U62" s="2" t="n">
        <v>100</v>
      </c>
    </row>
    <row r="63" customFormat="false" ht="15" hidden="false" customHeight="false" outlineLevel="0" collapsed="false">
      <c r="Q63" s="2" t="n">
        <v>0</v>
      </c>
      <c r="R63" s="10" t="n">
        <v>10000</v>
      </c>
      <c r="S63" s="2" t="str">
        <f aca="false">"10"&amp;LOG10(R63)</f>
        <v>104</v>
      </c>
      <c r="T63" s="2"/>
      <c r="U63" s="2" t="n">
        <v>100</v>
      </c>
    </row>
    <row r="64" customFormat="false" ht="15" hidden="false" customHeight="false" outlineLevel="0" collapsed="false">
      <c r="Q64" s="2" t="n">
        <v>0</v>
      </c>
      <c r="R64" s="10" t="n">
        <v>1000</v>
      </c>
      <c r="S64" s="2" t="str">
        <f aca="false">"10"&amp;LOG10(R64)</f>
        <v>103</v>
      </c>
      <c r="T64" s="2"/>
      <c r="U64" s="2"/>
    </row>
    <row r="65" customFormat="false" ht="15" hidden="false" customHeight="false" outlineLevel="0" collapsed="false">
      <c r="Q65" s="2" t="n">
        <v>0</v>
      </c>
      <c r="R65" s="10" t="n">
        <v>100</v>
      </c>
      <c r="S65" s="2" t="str">
        <f aca="false">"10"&amp;LOG10(R65)</f>
        <v>102</v>
      </c>
      <c r="T65" s="2"/>
      <c r="U65" s="2"/>
    </row>
    <row r="66" customFormat="false" ht="15" hidden="false" customHeight="false" outlineLevel="0" collapsed="false">
      <c r="Q66" s="2" t="n">
        <v>0</v>
      </c>
      <c r="R66" s="10" t="n">
        <v>10</v>
      </c>
      <c r="S66" s="2" t="str">
        <f aca="false">"10"&amp;LOG10(R66)</f>
        <v>101</v>
      </c>
      <c r="T66" s="2"/>
      <c r="U66" s="2"/>
    </row>
    <row r="67" customFormat="false" ht="15" hidden="false" customHeight="false" outlineLevel="0" collapsed="false">
      <c r="Q67" s="2" t="n">
        <v>0</v>
      </c>
      <c r="R67" s="10" t="n">
        <v>1</v>
      </c>
      <c r="S67" s="2" t="str">
        <f aca="false">"10"&amp;LOG10(R67)</f>
        <v>100</v>
      </c>
      <c r="T67" s="2"/>
      <c r="U67" s="2"/>
    </row>
  </sheetData>
  <mergeCells count="33">
    <mergeCell ref="A1:B2"/>
    <mergeCell ref="D2:K2"/>
    <mergeCell ref="L2:Q2"/>
    <mergeCell ref="D3:G3"/>
    <mergeCell ref="H3:K3"/>
    <mergeCell ref="L3:M3"/>
    <mergeCell ref="N3:O3"/>
    <mergeCell ref="P3:Q3"/>
    <mergeCell ref="A14:B15"/>
    <mergeCell ref="D15:K15"/>
    <mergeCell ref="L15:Q15"/>
    <mergeCell ref="D16:G16"/>
    <mergeCell ref="H16:K16"/>
    <mergeCell ref="L16:M16"/>
    <mergeCell ref="N16:O16"/>
    <mergeCell ref="P16:Q16"/>
    <mergeCell ref="A27:B28"/>
    <mergeCell ref="D28:K28"/>
    <mergeCell ref="L28:Q28"/>
    <mergeCell ref="D29:F29"/>
    <mergeCell ref="H29:K29"/>
    <mergeCell ref="L29:M29"/>
    <mergeCell ref="N29:O29"/>
    <mergeCell ref="P29:Q29"/>
    <mergeCell ref="A40:B41"/>
    <mergeCell ref="D41:K41"/>
    <mergeCell ref="L41:Q41"/>
    <mergeCell ref="D42:F42"/>
    <mergeCell ref="H42:K42"/>
    <mergeCell ref="L42:M42"/>
    <mergeCell ref="N42:O42"/>
    <mergeCell ref="P42:Q42"/>
    <mergeCell ref="Q54:S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U6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L6" activeCellId="0" sqref="L6"/>
    </sheetView>
  </sheetViews>
  <sheetFormatPr defaultColWidth="11.43359375" defaultRowHeight="15" zeroHeight="false" outlineLevelRow="0" outlineLevelCol="0"/>
  <cols>
    <col collapsed="false" customWidth="false" hidden="false" outlineLevel="0" max="3" min="3" style="2" width="11.42"/>
    <col collapsed="false" customWidth="false" hidden="false" outlineLevel="0" max="5" min="5" style="2" width="11.42"/>
    <col collapsed="false" customWidth="true" hidden="false" outlineLevel="0" max="8" min="6" style="2" width="11.99"/>
    <col collapsed="false" customWidth="false" hidden="false" outlineLevel="0" max="10" min="9" style="2" width="11.42"/>
    <col collapsed="false" customWidth="true" hidden="false" outlineLevel="0" max="11" min="11" style="2" width="13.57"/>
    <col collapsed="false" customWidth="false" hidden="false" outlineLevel="0" max="13" min="12" style="2" width="11.42"/>
  </cols>
  <sheetData>
    <row r="1" customFormat="false" ht="21" hidden="false" customHeight="true" outlineLevel="0" collapsed="false">
      <c r="A1" s="3" t="s">
        <v>0</v>
      </c>
      <c r="B1" s="3"/>
    </row>
    <row r="2" customFormat="false" ht="15.75" hidden="false" customHeight="true" outlineLevel="0" collapsed="false">
      <c r="A2" s="3"/>
      <c r="B2" s="3"/>
      <c r="C2" s="4"/>
      <c r="D2" s="5" t="s">
        <v>1</v>
      </c>
      <c r="E2" s="5"/>
      <c r="F2" s="5"/>
      <c r="G2" s="5"/>
      <c r="H2" s="5"/>
      <c r="I2" s="5"/>
      <c r="J2" s="5"/>
      <c r="K2" s="5"/>
      <c r="L2" s="5" t="s">
        <v>2</v>
      </c>
      <c r="M2" s="5"/>
      <c r="N2" s="5"/>
      <c r="O2" s="5"/>
      <c r="P2" s="5"/>
      <c r="Q2" s="5"/>
    </row>
    <row r="3" customFormat="false" ht="15.75" hidden="false" customHeight="true" outlineLevel="0" collapsed="false">
      <c r="A3" s="6"/>
      <c r="B3" s="6"/>
      <c r="D3" s="7" t="s">
        <v>3</v>
      </c>
      <c r="E3" s="7"/>
      <c r="F3" s="7"/>
      <c r="G3" s="7"/>
      <c r="H3" s="7" t="s">
        <v>4</v>
      </c>
      <c r="I3" s="7"/>
      <c r="J3" s="7"/>
      <c r="K3" s="7"/>
      <c r="L3" s="7" t="s">
        <v>5</v>
      </c>
      <c r="M3" s="7"/>
      <c r="N3" s="7" t="s">
        <v>6</v>
      </c>
      <c r="O3" s="7"/>
      <c r="P3" s="7" t="s">
        <v>7</v>
      </c>
      <c r="Q3" s="7"/>
    </row>
    <row r="4" customFormat="false" ht="15" hidden="false" customHeight="true" outlineLevel="0" collapsed="false"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13</v>
      </c>
      <c r="O4" s="8" t="s">
        <v>14</v>
      </c>
      <c r="P4" s="8" t="s">
        <v>13</v>
      </c>
      <c r="Q4" s="8" t="s">
        <v>14</v>
      </c>
    </row>
    <row r="5" customFormat="false" ht="15" hidden="false" customHeight="false" outlineLevel="0" collapsed="false">
      <c r="C5" s="9" t="n">
        <v>0</v>
      </c>
      <c r="D5" s="9" t="n">
        <v>3</v>
      </c>
      <c r="E5" s="9" t="n">
        <v>102</v>
      </c>
      <c r="F5" s="9" t="n">
        <v>122</v>
      </c>
      <c r="G5" s="9" t="n">
        <v>119</v>
      </c>
      <c r="H5" s="9" t="n">
        <v>3</v>
      </c>
      <c r="I5" s="9" t="n">
        <v>153</v>
      </c>
      <c r="J5" s="9" t="n">
        <v>178</v>
      </c>
      <c r="K5" s="9" t="n">
        <v>183</v>
      </c>
      <c r="L5" s="10" t="n">
        <f aca="false">AVERAGE(E5:G5)*10*10^D5</f>
        <v>1143333.33333333</v>
      </c>
      <c r="M5" s="10" t="n">
        <f aca="false">_xlfn.STDEV.P(E5:G5)*10*10^D5</f>
        <v>88065.6320908194</v>
      </c>
      <c r="N5" s="10" t="n">
        <f aca="false">AVERAGE(I5:K5)*10*10^H5</f>
        <v>1713333.33333333</v>
      </c>
      <c r="O5" s="10" t="n">
        <f aca="false">_xlfn.STDEV.P(I5:K5)*10*10^H5</f>
        <v>131233.464566864</v>
      </c>
      <c r="P5" s="10" t="n">
        <f aca="false">AVERAGE(L5,N5)</f>
        <v>1428333.33333333</v>
      </c>
      <c r="Q5" s="11" t="n">
        <f aca="false">AVERAGE(M5,O5)</f>
        <v>109649.548328841</v>
      </c>
    </row>
    <row r="6" customFormat="false" ht="15" hidden="false" customHeight="false" outlineLevel="0" collapsed="false">
      <c r="C6" s="9" t="n">
        <v>2</v>
      </c>
      <c r="D6" s="9" t="n">
        <v>5</v>
      </c>
      <c r="E6" s="9" t="n">
        <v>29</v>
      </c>
      <c r="F6" s="9" t="n">
        <v>35</v>
      </c>
      <c r="G6" s="9" t="n">
        <v>41</v>
      </c>
      <c r="H6" s="9" t="n">
        <v>5</v>
      </c>
      <c r="I6" s="9" t="n">
        <v>28</v>
      </c>
      <c r="J6" s="9" t="n">
        <v>26</v>
      </c>
      <c r="K6" s="9" t="n">
        <v>36</v>
      </c>
      <c r="L6" s="10" t="n">
        <f aca="false">AVERAGE(E6:G6)*10*10^D6</f>
        <v>35000000</v>
      </c>
      <c r="M6" s="10" t="n">
        <f aca="false">_xlfn.STDEV.P(E6:G6)*10*10^D6</f>
        <v>4898979.48556636</v>
      </c>
      <c r="N6" s="10" t="n">
        <f aca="false">AVERAGE(I6:K6)*10*10^H6</f>
        <v>30000000</v>
      </c>
      <c r="O6" s="10" t="n">
        <f aca="false">_xlfn.STDEV.P(I6:K6)*10*10^H6</f>
        <v>4320493.79893857</v>
      </c>
      <c r="P6" s="10" t="n">
        <f aca="false">AVERAGE(L6,N6)</f>
        <v>32500000</v>
      </c>
      <c r="Q6" s="11" t="n">
        <f aca="false">AVERAGE(M6,O6)</f>
        <v>4609736.64225247</v>
      </c>
    </row>
    <row r="7" customFormat="false" ht="15" hidden="false" customHeight="false" outlineLevel="0" collapsed="false">
      <c r="C7" s="9" t="n">
        <v>4</v>
      </c>
      <c r="D7" s="9" t="n">
        <v>6</v>
      </c>
      <c r="E7" s="9" t="n">
        <v>116</v>
      </c>
      <c r="F7" s="9" t="n">
        <v>91</v>
      </c>
      <c r="G7" s="9" t="n">
        <v>84</v>
      </c>
      <c r="H7" s="9" t="n">
        <v>6</v>
      </c>
      <c r="I7" s="9" t="n">
        <v>63</v>
      </c>
      <c r="J7" s="9" t="n">
        <v>65</v>
      </c>
      <c r="K7" s="9" t="n">
        <v>72</v>
      </c>
      <c r="L7" s="10" t="n">
        <f aca="false">AVERAGE(E7:G7)*10*10^D7</f>
        <v>970000000</v>
      </c>
      <c r="M7" s="10" t="n">
        <f aca="false">_xlfn.STDEV.P(E7:G7)*10*10^D7</f>
        <v>137355985.18691</v>
      </c>
      <c r="N7" s="10" t="n">
        <f aca="false">AVERAGE(I7:K7)*10*10^H7</f>
        <v>666666666.666667</v>
      </c>
      <c r="O7" s="10" t="n">
        <f aca="false">_xlfn.STDEV.P(I7:K7)*10*10^H7</f>
        <v>38586123.0093007</v>
      </c>
      <c r="P7" s="10" t="n">
        <f aca="false">AVERAGE(L7,N7)</f>
        <v>818333333.333333</v>
      </c>
      <c r="Q7" s="11" t="n">
        <f aca="false">AVERAGE(M7,O7)</f>
        <v>87971054.0981054</v>
      </c>
    </row>
    <row r="8" customFormat="false" ht="15" hidden="false" customHeight="false" outlineLevel="0" collapsed="false">
      <c r="C8" s="9" t="n">
        <v>8</v>
      </c>
      <c r="D8" s="9" t="n">
        <v>6</v>
      </c>
      <c r="E8" s="9" t="n">
        <v>155</v>
      </c>
      <c r="F8" s="9" t="n">
        <v>152</v>
      </c>
      <c r="G8" s="9" t="n">
        <v>162</v>
      </c>
      <c r="H8" s="9" t="n">
        <v>6</v>
      </c>
      <c r="I8" s="9" t="n">
        <v>238</v>
      </c>
      <c r="J8" s="9" t="n">
        <v>194</v>
      </c>
      <c r="K8" s="9" t="n">
        <v>228</v>
      </c>
      <c r="L8" s="10" t="n">
        <f aca="false">AVERAGE(E8:G8)*10*10^D8</f>
        <v>1563333333.33333</v>
      </c>
      <c r="M8" s="10" t="n">
        <f aca="false">_xlfn.STDEV.P(E8:G8)*10*10^D8</f>
        <v>41899350.2999218</v>
      </c>
      <c r="N8" s="10" t="n">
        <f aca="false">AVERAGE(I8:K8)*10*10^H8</f>
        <v>2200000000</v>
      </c>
      <c r="O8" s="10" t="n">
        <f aca="false">_xlfn.STDEV.P(I8:K8)*10*10^H8</f>
        <v>188325958.557674</v>
      </c>
      <c r="P8" s="10" t="n">
        <f aca="false">AVERAGE(L8,N8)</f>
        <v>1881666666.66667</v>
      </c>
      <c r="Q8" s="11" t="n">
        <f aca="false">AVERAGE(M8,O8)</f>
        <v>115112654.428798</v>
      </c>
    </row>
    <row r="9" customFormat="false" ht="15" hidden="false" customHeight="false" outlineLevel="0" collapsed="false">
      <c r="C9" s="9" t="n">
        <v>12</v>
      </c>
      <c r="D9" s="9" t="n">
        <v>7</v>
      </c>
      <c r="E9" s="9" t="n">
        <v>33</v>
      </c>
      <c r="F9" s="9" t="n">
        <v>28</v>
      </c>
      <c r="G9" s="9" t="n">
        <v>35</v>
      </c>
      <c r="H9" s="9" t="n">
        <v>7</v>
      </c>
      <c r="I9" s="9" t="n">
        <v>78</v>
      </c>
      <c r="J9" s="9" t="n">
        <v>62</v>
      </c>
      <c r="K9" s="9" t="n">
        <v>69</v>
      </c>
      <c r="L9" s="10" t="n">
        <f aca="false">AVERAGE(E9:G9)*10*10^D9</f>
        <v>3200000000</v>
      </c>
      <c r="M9" s="10" t="n">
        <f aca="false">_xlfn.STDEV.P(E9:G9)*10*10^D9</f>
        <v>294392028.877595</v>
      </c>
      <c r="N9" s="10" t="n">
        <f aca="false">AVERAGE(I9:K9)*10*10^H9</f>
        <v>6966666666.66667</v>
      </c>
      <c r="O9" s="10" t="n">
        <f aca="false">_xlfn.STDEV.P(I9:K9)*10*10^H9</f>
        <v>654896090.146283</v>
      </c>
      <c r="P9" s="10" t="n">
        <f aca="false">AVERAGE(L9,N9)</f>
        <v>5083333333.33333</v>
      </c>
      <c r="Q9" s="11" t="n">
        <f aca="false">AVERAGE(M9,O9)</f>
        <v>474644059.511939</v>
      </c>
    </row>
    <row r="10" customFormat="false" ht="15" hidden="false" customHeight="false" outlineLevel="0" collapsed="false">
      <c r="C10" s="9" t="n">
        <v>16</v>
      </c>
      <c r="D10" s="9" t="n">
        <v>7</v>
      </c>
      <c r="E10" s="9" t="n">
        <v>91</v>
      </c>
      <c r="F10" s="9" t="n">
        <v>100</v>
      </c>
      <c r="G10" s="9" t="n">
        <v>83</v>
      </c>
      <c r="H10" s="9" t="n">
        <v>7</v>
      </c>
      <c r="I10" s="9" t="n">
        <v>88</v>
      </c>
      <c r="J10" s="9" t="n">
        <v>71</v>
      </c>
      <c r="K10" s="9" t="n">
        <v>79</v>
      </c>
      <c r="L10" s="10" t="n">
        <f aca="false">AVERAGE(E10:G10)*10*10^D10</f>
        <v>9133333333.33333</v>
      </c>
      <c r="M10" s="10" t="n">
        <f aca="false">_xlfn.STDEV.P(E10:G10)*10*10^D10</f>
        <v>694422221.866655</v>
      </c>
      <c r="N10" s="10" t="n">
        <f aca="false">AVERAGE(I10:K10)*10*10^H10</f>
        <v>7933333333.33333</v>
      </c>
      <c r="O10" s="10" t="n">
        <f aca="false">_xlfn.STDEV.P(I10:K10)*10*10^H10</f>
        <v>694422221.866655</v>
      </c>
      <c r="P10" s="10" t="n">
        <f aca="false">AVERAGE(L10,N10)</f>
        <v>8533333333.33333</v>
      </c>
      <c r="Q10" s="11" t="n">
        <f aca="false">AVERAGE(M10,O10)</f>
        <v>694422221.866655</v>
      </c>
    </row>
    <row r="11" customFormat="false" ht="15" hidden="false" customHeight="false" outlineLevel="0" collapsed="false">
      <c r="C11" s="9" t="n">
        <v>24</v>
      </c>
      <c r="D11" s="9" t="n">
        <v>7</v>
      </c>
      <c r="E11" s="9" t="n">
        <v>98</v>
      </c>
      <c r="F11" s="9" t="n">
        <v>87</v>
      </c>
      <c r="G11" s="9" t="n">
        <v>82</v>
      </c>
      <c r="H11" s="9" t="n">
        <v>7</v>
      </c>
      <c r="I11" s="9" t="n">
        <v>65</v>
      </c>
      <c r="J11" s="9" t="n">
        <v>72</v>
      </c>
      <c r="K11" s="9" t="n">
        <v>78</v>
      </c>
      <c r="L11" s="10" t="n">
        <f aca="false">AVERAGE(E11:G11)*10*10^D11</f>
        <v>8900000000</v>
      </c>
      <c r="M11" s="10" t="n">
        <f aca="false">_xlfn.STDEV.P(E11:G11)*10*10^D11</f>
        <v>668331255.192114</v>
      </c>
      <c r="N11" s="10" t="n">
        <f aca="false">AVERAGE(I11:K11)*10*10^H11</f>
        <v>7166666666.66667</v>
      </c>
      <c r="O11" s="10" t="n">
        <f aca="false">_xlfn.STDEV.P(I11:K11)*10*10^H11</f>
        <v>531245915.016974</v>
      </c>
      <c r="P11" s="10" t="n">
        <f aca="false">AVERAGE(L11,N11)</f>
        <v>8033333333.33333</v>
      </c>
      <c r="Q11" s="11" t="n">
        <f aca="false">AVERAGE(M11,O11)</f>
        <v>599788585.104544</v>
      </c>
    </row>
    <row r="12" customFormat="false" ht="15.75" hidden="false" customHeight="false" outlineLevel="0" collapsed="false">
      <c r="A12" s="12"/>
      <c r="B12" s="12"/>
      <c r="C12" s="13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12"/>
      <c r="P12" s="12"/>
      <c r="Q12" s="12"/>
      <c r="R12" s="12"/>
    </row>
    <row r="13" customFormat="false" ht="15.75" hidden="false" customHeight="false" outlineLevel="0" collapsed="false"/>
    <row r="14" customFormat="false" ht="15" hidden="false" customHeight="false" outlineLevel="0" collapsed="false">
      <c r="A14" s="3" t="s">
        <v>26</v>
      </c>
      <c r="B14" s="3"/>
    </row>
    <row r="15" customFormat="false" ht="15.75" hidden="false" customHeight="false" outlineLevel="0" collapsed="false">
      <c r="A15" s="3"/>
      <c r="B15" s="3"/>
      <c r="C15" s="13"/>
      <c r="D15" s="5" t="s">
        <v>1</v>
      </c>
      <c r="E15" s="5"/>
      <c r="F15" s="5"/>
      <c r="G15" s="5"/>
      <c r="H15" s="5"/>
      <c r="I15" s="5"/>
      <c r="J15" s="5"/>
      <c r="K15" s="5"/>
      <c r="L15" s="5" t="s">
        <v>2</v>
      </c>
      <c r="M15" s="5"/>
      <c r="N15" s="5"/>
      <c r="O15" s="5"/>
      <c r="P15" s="5"/>
      <c r="Q15" s="5"/>
    </row>
    <row r="16" customFormat="false" ht="17.25" hidden="false" customHeight="true" outlineLevel="0" collapsed="false">
      <c r="A16" s="6"/>
      <c r="B16" s="6"/>
      <c r="D16" s="7"/>
      <c r="E16" s="7" t="s">
        <v>3</v>
      </c>
      <c r="F16" s="7"/>
      <c r="G16" s="7"/>
      <c r="H16" s="7" t="s">
        <v>4</v>
      </c>
      <c r="I16" s="7"/>
      <c r="J16" s="7"/>
      <c r="K16" s="7"/>
      <c r="L16" s="7" t="s">
        <v>5</v>
      </c>
      <c r="M16" s="7"/>
      <c r="N16" s="7" t="s">
        <v>6</v>
      </c>
      <c r="O16" s="7"/>
      <c r="P16" s="7" t="s">
        <v>7</v>
      </c>
      <c r="Q16" s="7"/>
    </row>
    <row r="17" customFormat="false" ht="15" hidden="false" customHeight="false" outlineLevel="0" collapsed="false">
      <c r="C17" s="8" t="s">
        <v>8</v>
      </c>
      <c r="D17" s="8" t="s">
        <v>9</v>
      </c>
      <c r="E17" s="8" t="s">
        <v>10</v>
      </c>
      <c r="F17" s="8" t="s">
        <v>11</v>
      </c>
      <c r="G17" s="8" t="s">
        <v>12</v>
      </c>
      <c r="H17" s="8" t="s">
        <v>9</v>
      </c>
      <c r="I17" s="8" t="s">
        <v>10</v>
      </c>
      <c r="J17" s="8" t="s">
        <v>11</v>
      </c>
      <c r="K17" s="8" t="s">
        <v>12</v>
      </c>
      <c r="L17" s="8" t="s">
        <v>13</v>
      </c>
      <c r="M17" s="8" t="s">
        <v>14</v>
      </c>
      <c r="N17" s="8" t="s">
        <v>13</v>
      </c>
      <c r="O17" s="8" t="s">
        <v>14</v>
      </c>
      <c r="P17" s="8" t="s">
        <v>13</v>
      </c>
      <c r="Q17" s="8" t="s">
        <v>14</v>
      </c>
    </row>
    <row r="18" customFormat="false" ht="15" hidden="false" customHeight="false" outlineLevel="0" collapsed="false">
      <c r="C18" s="2" t="n">
        <v>0</v>
      </c>
      <c r="D18" s="9" t="n">
        <v>4</v>
      </c>
      <c r="E18" s="9" t="n">
        <v>25</v>
      </c>
      <c r="F18" s="9" t="n">
        <v>22</v>
      </c>
      <c r="G18" s="9" t="n">
        <v>30</v>
      </c>
      <c r="H18" s="9" t="n">
        <v>4</v>
      </c>
      <c r="I18" s="9" t="n">
        <v>28</v>
      </c>
      <c r="J18" s="9" t="n">
        <v>26</v>
      </c>
      <c r="K18" s="9" t="n">
        <v>20</v>
      </c>
      <c r="L18" s="10" t="n">
        <f aca="false">AVERAGE(E18:G18)*10*10^D18</f>
        <v>2566666.66666667</v>
      </c>
      <c r="M18" s="10" t="n">
        <f aca="false">_xlfn.STDEV.P(E18:G18)*10*10^D18</f>
        <v>329983.164553722</v>
      </c>
      <c r="N18" s="10" t="n">
        <f aca="false">AVERAGE(I18:K18)*10*10^H18</f>
        <v>2466666.66666667</v>
      </c>
      <c r="O18" s="10" t="n">
        <f aca="false">_xlfn.STDEV.P(I18:K18)*10*10^H18</f>
        <v>339934.634239519</v>
      </c>
      <c r="P18" s="10" t="n">
        <f aca="false">AVERAGE(L18,N18)</f>
        <v>2516666.66666667</v>
      </c>
      <c r="Q18" s="11" t="n">
        <f aca="false">AVERAGE(M18,O18)</f>
        <v>334958.899396621</v>
      </c>
    </row>
    <row r="19" customFormat="false" ht="15" hidden="false" customHeight="false" outlineLevel="0" collapsed="false">
      <c r="C19" s="2" t="n">
        <v>2</v>
      </c>
      <c r="D19" s="9" t="n">
        <v>3</v>
      </c>
      <c r="E19" s="9" t="n">
        <v>21</v>
      </c>
      <c r="F19" s="9" t="n">
        <v>27</v>
      </c>
      <c r="G19" s="9" t="n">
        <v>19</v>
      </c>
      <c r="H19" s="9" t="n">
        <v>3</v>
      </c>
      <c r="I19" s="9" t="n">
        <v>32</v>
      </c>
      <c r="J19" s="9" t="n">
        <v>37</v>
      </c>
      <c r="K19" s="9" t="n">
        <v>33</v>
      </c>
      <c r="L19" s="10" t="n">
        <f aca="false">AVERAGE(E19:G19)*10*10^D19</f>
        <v>223333.333333333</v>
      </c>
      <c r="M19" s="10" t="n">
        <f aca="false">_xlfn.STDEV.P(E19:G19)*10*10^D19</f>
        <v>33993.4634239519</v>
      </c>
      <c r="N19" s="10" t="n">
        <f aca="false">AVERAGE(I19:K19)*10*10^H19</f>
        <v>340000</v>
      </c>
      <c r="O19" s="10" t="n">
        <f aca="false">_xlfn.STDEV.P(I19:K19)*10*10^H19</f>
        <v>21602.4689946929</v>
      </c>
      <c r="P19" s="10" t="n">
        <f aca="false">AVERAGE(L19,N19)</f>
        <v>281666.666666667</v>
      </c>
      <c r="Q19" s="11" t="n">
        <f aca="false">AVERAGE(M19,O19)</f>
        <v>27797.9662093224</v>
      </c>
    </row>
    <row r="20" customFormat="false" ht="15" hidden="false" customHeight="false" outlineLevel="0" collapsed="false">
      <c r="C20" s="2" t="n">
        <v>4</v>
      </c>
      <c r="D20" s="9" t="n">
        <v>5</v>
      </c>
      <c r="E20" s="9" t="n">
        <v>31</v>
      </c>
      <c r="F20" s="9" t="n">
        <v>28</v>
      </c>
      <c r="G20" s="9" t="n">
        <v>24</v>
      </c>
      <c r="H20" s="9" t="n">
        <v>5</v>
      </c>
      <c r="I20" s="9" t="n">
        <v>41</v>
      </c>
      <c r="J20" s="9" t="n">
        <v>44</v>
      </c>
      <c r="K20" s="9" t="n">
        <v>37</v>
      </c>
      <c r="L20" s="10" t="n">
        <f aca="false">AVERAGE(E20:G20)*10*10^D20</f>
        <v>27666666.6666667</v>
      </c>
      <c r="M20" s="10" t="n">
        <f aca="false">_xlfn.STDEV.P(E20:G20)*10*10^D20</f>
        <v>2867441.75568088</v>
      </c>
      <c r="N20" s="10" t="n">
        <f aca="false">AVERAGE(I20:K20)*10*10^H20</f>
        <v>40666666.6666667</v>
      </c>
      <c r="O20" s="10" t="n">
        <f aca="false">_xlfn.STDEV.P(I20:K20)*10*10^H20</f>
        <v>2867441.75568088</v>
      </c>
      <c r="P20" s="10" t="n">
        <f aca="false">AVERAGE(L20,N20)</f>
        <v>34166666.6666667</v>
      </c>
      <c r="Q20" s="11" t="n">
        <f aca="false">AVERAGE(M20,O20)</f>
        <v>2867441.75568088</v>
      </c>
    </row>
    <row r="21" customFormat="false" ht="15" hidden="false" customHeight="false" outlineLevel="0" collapsed="false">
      <c r="C21" s="2" t="n">
        <v>8</v>
      </c>
      <c r="D21" s="9" t="n">
        <v>5</v>
      </c>
      <c r="E21" s="9" t="n">
        <v>106</v>
      </c>
      <c r="F21" s="9" t="n">
        <v>117</v>
      </c>
      <c r="G21" s="9" t="n">
        <v>96</v>
      </c>
      <c r="H21" s="9" t="n">
        <v>5</v>
      </c>
      <c r="I21" s="9" t="n">
        <v>112</v>
      </c>
      <c r="J21" s="9" t="n">
        <v>138</v>
      </c>
      <c r="K21" s="9" t="n">
        <v>120</v>
      </c>
      <c r="L21" s="10" t="n">
        <f aca="false">AVERAGE(E21:G21)*10*10^D21</f>
        <v>106333333.333333</v>
      </c>
      <c r="M21" s="10" t="n">
        <f aca="false">_xlfn.STDEV.P(E21:G21)*10*10^D21</f>
        <v>8576453.55351241</v>
      </c>
      <c r="N21" s="10" t="n">
        <f aca="false">AVERAGE(I21:K21)*10*10^H21</f>
        <v>123333333.333333</v>
      </c>
      <c r="O21" s="10" t="n">
        <f aca="false">_xlfn.STDEV.P(I21:K21)*10*10^H21</f>
        <v>10873004.2868667</v>
      </c>
      <c r="P21" s="10" t="n">
        <f aca="false">AVERAGE(L21,N21)</f>
        <v>114833333.333333</v>
      </c>
      <c r="Q21" s="11" t="n">
        <f aca="false">AVERAGE(M21,O21)</f>
        <v>9724728.92018957</v>
      </c>
    </row>
    <row r="22" customFormat="false" ht="15" hidden="false" customHeight="false" outlineLevel="0" collapsed="false">
      <c r="C22" s="2" t="n">
        <v>12</v>
      </c>
      <c r="D22" s="9" t="n">
        <v>5</v>
      </c>
      <c r="E22" s="9" t="n">
        <v>141</v>
      </c>
      <c r="F22" s="9" t="n">
        <v>128</v>
      </c>
      <c r="G22" s="9" t="n">
        <v>153</v>
      </c>
      <c r="H22" s="9" t="n">
        <v>5</v>
      </c>
      <c r="I22" s="9" t="n">
        <v>97</v>
      </c>
      <c r="J22" s="9" t="n">
        <v>88</v>
      </c>
      <c r="K22" s="9" t="n">
        <v>114</v>
      </c>
      <c r="L22" s="10" t="n">
        <f aca="false">AVERAGE(E22:G22)*10*10^D22</f>
        <v>140666666.666667</v>
      </c>
      <c r="M22" s="10" t="n">
        <f aca="false">_xlfn.STDEV.P(E22:G22)*10*10^D22</f>
        <v>10208928.5540757</v>
      </c>
      <c r="N22" s="10" t="n">
        <f aca="false">AVERAGE(I22:K22)*10*10^H22</f>
        <v>99666666.6666667</v>
      </c>
      <c r="O22" s="10" t="n">
        <f aca="false">_xlfn.STDEV.P(I22:K22)*10*10^H22</f>
        <v>10780641.0858642</v>
      </c>
      <c r="P22" s="10" t="n">
        <f aca="false">AVERAGE(L22,N22)</f>
        <v>120166666.666667</v>
      </c>
      <c r="Q22" s="11" t="n">
        <f aca="false">AVERAGE(M22,O22)</f>
        <v>10494784.8199699</v>
      </c>
    </row>
    <row r="23" customFormat="false" ht="15" hidden="false" customHeight="false" outlineLevel="0" collapsed="false">
      <c r="C23" s="2" t="n">
        <v>16</v>
      </c>
      <c r="D23" s="9" t="n">
        <v>5</v>
      </c>
      <c r="E23" s="9" t="n">
        <v>134</v>
      </c>
      <c r="F23" s="9" t="n">
        <v>129</v>
      </c>
      <c r="G23" s="9" t="n">
        <v>137</v>
      </c>
      <c r="H23" s="9" t="n">
        <v>5</v>
      </c>
      <c r="I23" s="9" t="n">
        <v>201</v>
      </c>
      <c r="J23" s="9" t="n">
        <v>226</v>
      </c>
      <c r="K23" s="9" t="n">
        <v>213</v>
      </c>
      <c r="L23" s="10" t="n">
        <f aca="false">AVERAGE(E23:G23)*10*10^D23</f>
        <v>133333333.333333</v>
      </c>
      <c r="M23" s="10" t="n">
        <f aca="false">_xlfn.STDEV.P(E23:G23)*10*10^D23</f>
        <v>3299831.64553722</v>
      </c>
      <c r="N23" s="10" t="n">
        <f aca="false">AVERAGE(I23:K23)*10*10^H23</f>
        <v>213333333.333333</v>
      </c>
      <c r="O23" s="10" t="n">
        <f aca="false">_xlfn.STDEV.P(I23:K23)*10*10^H23</f>
        <v>10208928.5540757</v>
      </c>
      <c r="P23" s="10" t="n">
        <f aca="false">AVERAGE(L23,N23)</f>
        <v>173333333.333333</v>
      </c>
      <c r="Q23" s="11" t="n">
        <f aca="false">AVERAGE(M23,O23)</f>
        <v>6754380.09980646</v>
      </c>
    </row>
    <row r="24" customFormat="false" ht="15" hidden="false" customHeight="false" outlineLevel="0" collapsed="false">
      <c r="C24" s="2" t="n">
        <v>24</v>
      </c>
      <c r="D24" s="9" t="n">
        <v>6</v>
      </c>
      <c r="E24" s="9" t="n">
        <v>163</v>
      </c>
      <c r="F24" s="9" t="n">
        <v>155</v>
      </c>
      <c r="G24" s="9" t="n">
        <v>127</v>
      </c>
      <c r="H24" s="9" t="n">
        <v>5</v>
      </c>
      <c r="I24" s="9" t="n">
        <v>186</v>
      </c>
      <c r="J24" s="9" t="n">
        <v>191</v>
      </c>
      <c r="K24" s="9" t="n">
        <v>174</v>
      </c>
      <c r="L24" s="10" t="n">
        <f aca="false">AVERAGE(E24:G24)*10*10^D24</f>
        <v>1483333333.33333</v>
      </c>
      <c r="M24" s="10" t="n">
        <f aca="false">_xlfn.STDEV.P(E24:G24)*10*10^D24</f>
        <v>154344492.037203</v>
      </c>
      <c r="N24" s="10" t="n">
        <f aca="false">AVERAGE(I24:K24)*10*10^H24</f>
        <v>183666666.666667</v>
      </c>
      <c r="O24" s="10" t="n">
        <f aca="false">_xlfn.STDEV.P(I24:K24)*10*10^H24</f>
        <v>7133644.8530109</v>
      </c>
      <c r="P24" s="10" t="n">
        <f aca="false">AVERAGE(L24,N24)</f>
        <v>833500000</v>
      </c>
      <c r="Q24" s="11" t="n">
        <f aca="false">AVERAGE(M24,O24)</f>
        <v>80739068.445107</v>
      </c>
    </row>
    <row r="25" customFormat="false" ht="15.75" hidden="false" customHeight="false" outlineLevel="0" collapsed="false">
      <c r="A25" s="12"/>
      <c r="B25" s="12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2"/>
      <c r="P25" s="12"/>
      <c r="Q25" s="12"/>
      <c r="R25" s="12"/>
    </row>
    <row r="26" customFormat="false" ht="15.75" hidden="false" customHeight="false" outlineLevel="0" collapsed="false"/>
    <row r="27" customFormat="false" ht="15" hidden="false" customHeight="false" outlineLevel="0" collapsed="false">
      <c r="A27" s="3" t="s">
        <v>24</v>
      </c>
      <c r="B27" s="3"/>
    </row>
    <row r="28" customFormat="false" ht="15.75" hidden="false" customHeight="false" outlineLevel="0" collapsed="false">
      <c r="A28" s="3"/>
      <c r="B28" s="3"/>
      <c r="C28" s="13"/>
      <c r="D28" s="5" t="s">
        <v>1</v>
      </c>
      <c r="E28" s="5"/>
      <c r="F28" s="5"/>
      <c r="G28" s="5"/>
      <c r="H28" s="5"/>
      <c r="I28" s="5"/>
      <c r="J28" s="5"/>
      <c r="K28" s="5"/>
      <c r="L28" s="5" t="s">
        <v>2</v>
      </c>
      <c r="M28" s="5"/>
      <c r="N28" s="5"/>
      <c r="O28" s="5"/>
      <c r="P28" s="5"/>
      <c r="Q28" s="5"/>
    </row>
    <row r="29" customFormat="false" ht="21.75" hidden="false" customHeight="false" outlineLevel="0" collapsed="false">
      <c r="A29" s="6"/>
      <c r="B29" s="6"/>
      <c r="D29" s="7" t="s">
        <v>3</v>
      </c>
      <c r="E29" s="7"/>
      <c r="F29" s="7"/>
      <c r="G29" s="7"/>
      <c r="H29" s="7" t="s">
        <v>4</v>
      </c>
      <c r="I29" s="7"/>
      <c r="J29" s="7"/>
      <c r="K29" s="7"/>
      <c r="L29" s="7" t="s">
        <v>5</v>
      </c>
      <c r="M29" s="7"/>
      <c r="N29" s="7" t="s">
        <v>6</v>
      </c>
      <c r="O29" s="7"/>
      <c r="P29" s="7" t="s">
        <v>7</v>
      </c>
      <c r="Q29" s="7"/>
    </row>
    <row r="30" customFormat="false" ht="15" hidden="false" customHeight="false" outlineLevel="0" collapsed="false">
      <c r="C30" s="15" t="s">
        <v>8</v>
      </c>
      <c r="D30" s="15" t="s">
        <v>9</v>
      </c>
      <c r="E30" s="15" t="s">
        <v>10</v>
      </c>
      <c r="F30" s="15" t="s">
        <v>11</v>
      </c>
      <c r="G30" s="15" t="s">
        <v>12</v>
      </c>
      <c r="H30" s="15" t="s">
        <v>9</v>
      </c>
      <c r="I30" s="15" t="s">
        <v>10</v>
      </c>
      <c r="J30" s="15" t="s">
        <v>11</v>
      </c>
      <c r="K30" s="15" t="s">
        <v>12</v>
      </c>
      <c r="L30" s="15" t="s">
        <v>13</v>
      </c>
      <c r="M30" s="15" t="s">
        <v>14</v>
      </c>
      <c r="N30" s="15" t="s">
        <v>13</v>
      </c>
      <c r="O30" s="15" t="s">
        <v>14</v>
      </c>
      <c r="P30" s="15" t="s">
        <v>13</v>
      </c>
      <c r="Q30" s="15" t="s">
        <v>14</v>
      </c>
    </row>
    <row r="31" customFormat="false" ht="15" hidden="false" customHeight="false" outlineLevel="0" collapsed="false">
      <c r="C31" s="2" t="n">
        <v>0</v>
      </c>
      <c r="D31" s="9" t="n">
        <v>3</v>
      </c>
      <c r="E31" s="9" t="n">
        <v>106</v>
      </c>
      <c r="F31" s="9" t="n">
        <v>105</v>
      </c>
      <c r="G31" s="9" t="n">
        <v>108</v>
      </c>
      <c r="H31" s="9" t="n">
        <v>3</v>
      </c>
      <c r="I31" s="9" t="n">
        <v>92</v>
      </c>
      <c r="J31" s="9" t="n">
        <v>90</v>
      </c>
      <c r="K31" s="9" t="n">
        <v>99</v>
      </c>
      <c r="L31" s="10" t="n">
        <f aca="false">AVERAGE(E31:G31)*10*10^D31</f>
        <v>1063333.33333333</v>
      </c>
      <c r="M31" s="10" t="n">
        <f aca="false">_xlfn.STDEV.P(E31:G31)*10*10^D31</f>
        <v>12472.1912892465</v>
      </c>
      <c r="N31" s="10" t="n">
        <f aca="false">AVERAGE(I31:K31)*10*10^H31</f>
        <v>936666.666666667</v>
      </c>
      <c r="O31" s="10" t="n">
        <f aca="false">_xlfn.STDEV.P(I31:K31)*10*10^H31</f>
        <v>38586.1230093007</v>
      </c>
      <c r="P31" s="10" t="n">
        <f aca="false">AVERAGE(L31,N31)</f>
        <v>1000000</v>
      </c>
      <c r="Q31" s="11" t="n">
        <f aca="false">AVERAGE(M31,O31)</f>
        <v>25529.1571492736</v>
      </c>
    </row>
    <row r="32" customFormat="false" ht="15" hidden="false" customHeight="false" outlineLevel="0" collapsed="false">
      <c r="C32" s="2" t="n">
        <v>2</v>
      </c>
      <c r="D32" s="9" t="n">
        <v>3</v>
      </c>
      <c r="E32" s="9" t="n">
        <v>81</v>
      </c>
      <c r="F32" s="9" t="n">
        <v>63</v>
      </c>
      <c r="G32" s="9" t="n">
        <v>70</v>
      </c>
      <c r="H32" s="9" t="n">
        <v>3</v>
      </c>
      <c r="I32" s="9" t="n">
        <v>82</v>
      </c>
      <c r="J32" s="9" t="n">
        <v>95</v>
      </c>
      <c r="K32" s="9" t="n">
        <v>101</v>
      </c>
      <c r="L32" s="10" t="n">
        <f aca="false">AVERAGE(E32:G32)*10*10^D32</f>
        <v>713333.333333333</v>
      </c>
      <c r="M32" s="10" t="n">
        <f aca="false">_xlfn.STDEV.P(E32:G32)*10*10^D32</f>
        <v>74087.0359029762</v>
      </c>
      <c r="N32" s="10" t="n">
        <f aca="false">AVERAGE(I32:K32)*10*10^H32</f>
        <v>926666.666666667</v>
      </c>
      <c r="O32" s="10" t="n">
        <f aca="false">_xlfn.STDEV.P(I32:K32)*10*10^H32</f>
        <v>79302.5150224688</v>
      </c>
      <c r="P32" s="10" t="n">
        <f aca="false">AVERAGE(L32,N32)</f>
        <v>820000</v>
      </c>
      <c r="Q32" s="11" t="n">
        <f aca="false">AVERAGE(M32,O32)</f>
        <v>76694.7754627225</v>
      </c>
    </row>
    <row r="33" customFormat="false" ht="15" hidden="false" customHeight="false" outlineLevel="0" collapsed="false">
      <c r="C33" s="2" t="n">
        <v>4</v>
      </c>
      <c r="D33" s="9" t="n">
        <v>4</v>
      </c>
      <c r="E33" s="9" t="n">
        <v>50</v>
      </c>
      <c r="F33" s="9" t="n">
        <v>61</v>
      </c>
      <c r="G33" s="9" t="n">
        <v>49</v>
      </c>
      <c r="H33" s="9" t="n">
        <v>4</v>
      </c>
      <c r="I33" s="9" t="n">
        <v>120</v>
      </c>
      <c r="J33" s="9" t="n">
        <v>105</v>
      </c>
      <c r="K33" s="9" t="n">
        <v>131</v>
      </c>
      <c r="L33" s="10" t="n">
        <f aca="false">AVERAGE(E33:G33)*10*10^D33</f>
        <v>5333333.33333333</v>
      </c>
      <c r="M33" s="10" t="n">
        <f aca="false">_xlfn.STDEV.P(E33:G33)*10*10^D33</f>
        <v>543650.214343336</v>
      </c>
      <c r="N33" s="10" t="n">
        <f aca="false">AVERAGE(I33:K33)*10*10^H33</f>
        <v>11866666.6666667</v>
      </c>
      <c r="O33" s="10" t="n">
        <f aca="false">_xlfn.STDEV.P(I33:K33)*10*10^H33</f>
        <v>1065624.49087639</v>
      </c>
      <c r="P33" s="10" t="n">
        <f aca="false">AVERAGE(L33,N33)</f>
        <v>8600000</v>
      </c>
      <c r="Q33" s="11" t="n">
        <f aca="false">AVERAGE(M33,O33)</f>
        <v>804637.352609861</v>
      </c>
    </row>
    <row r="34" customFormat="false" ht="15" hidden="false" customHeight="false" outlineLevel="0" collapsed="false">
      <c r="C34" s="2" t="n">
        <v>8</v>
      </c>
      <c r="D34" s="9" t="n">
        <v>5</v>
      </c>
      <c r="E34" s="9" t="n">
        <v>24</v>
      </c>
      <c r="F34" s="9" t="n">
        <v>19</v>
      </c>
      <c r="G34" s="9" t="n">
        <v>28</v>
      </c>
      <c r="H34" s="9" t="n">
        <v>5</v>
      </c>
      <c r="I34" s="9" t="n">
        <v>82</v>
      </c>
      <c r="J34" s="9" t="n">
        <v>87</v>
      </c>
      <c r="K34" s="9" t="n">
        <v>105</v>
      </c>
      <c r="L34" s="10" t="n">
        <f aca="false">AVERAGE(E34:G34)*10*10^D34</f>
        <v>23666666.6666667</v>
      </c>
      <c r="M34" s="10" t="n">
        <f aca="false">_xlfn.STDEV.P(E34:G34)*10*10^D34</f>
        <v>3681787.00572909</v>
      </c>
      <c r="N34" s="10" t="n">
        <f aca="false">AVERAGE(I34:K34)*10*10^H34</f>
        <v>91333333.3333333</v>
      </c>
      <c r="O34" s="10" t="n">
        <f aca="false">_xlfn.STDEV.P(I34:K34)*10*10^H34</f>
        <v>9877021.5933527</v>
      </c>
      <c r="P34" s="10" t="n">
        <f aca="false">AVERAGE(L34,N34)</f>
        <v>57500000</v>
      </c>
      <c r="Q34" s="11" t="n">
        <f aca="false">AVERAGE(M34,O34)</f>
        <v>6779404.2995409</v>
      </c>
    </row>
    <row r="35" customFormat="false" ht="15" hidden="false" customHeight="false" outlineLevel="0" collapsed="false">
      <c r="C35" s="2" t="n">
        <v>12</v>
      </c>
      <c r="D35" s="9" t="n">
        <v>5</v>
      </c>
      <c r="E35" s="9" t="n">
        <v>81</v>
      </c>
      <c r="F35" s="9" t="n">
        <v>92</v>
      </c>
      <c r="G35" s="9" t="n">
        <v>86</v>
      </c>
      <c r="H35" s="9" t="n">
        <v>5</v>
      </c>
      <c r="I35" s="9" t="n">
        <v>53</v>
      </c>
      <c r="J35" s="9" t="n">
        <v>56</v>
      </c>
      <c r="K35" s="9" t="n">
        <v>71</v>
      </c>
      <c r="L35" s="10" t="n">
        <f aca="false">AVERAGE(E35:G35)*10*10^D35</f>
        <v>86333333.3333333</v>
      </c>
      <c r="M35" s="10" t="n">
        <f aca="false">_xlfn.STDEV.P(E35:G35)*10*10^D35</f>
        <v>4496912.52107735</v>
      </c>
      <c r="N35" s="10" t="n">
        <f aca="false">AVERAGE(I35:K35)*10*10^H35</f>
        <v>60000000</v>
      </c>
      <c r="O35" s="10" t="n">
        <f aca="false">_xlfn.STDEV.P(I35:K35)*10*10^H35</f>
        <v>7874007.87401181</v>
      </c>
      <c r="P35" s="10" t="n">
        <f aca="false">AVERAGE(L35,N35)</f>
        <v>73166666.6666667</v>
      </c>
      <c r="Q35" s="11" t="n">
        <f aca="false">AVERAGE(M35,O35)</f>
        <v>6185460.19754458</v>
      </c>
    </row>
    <row r="36" customFormat="false" ht="18.75" hidden="false" customHeight="true" outlineLevel="0" collapsed="false">
      <c r="C36" s="2" t="n">
        <v>16</v>
      </c>
      <c r="D36" s="9" t="n">
        <v>5</v>
      </c>
      <c r="E36" s="9" t="n">
        <v>94</v>
      </c>
      <c r="F36" s="9" t="n">
        <v>101</v>
      </c>
      <c r="G36" s="9" t="n">
        <v>90</v>
      </c>
      <c r="H36" s="9" t="n">
        <v>5</v>
      </c>
      <c r="I36" s="9" t="n">
        <v>62</v>
      </c>
      <c r="J36" s="9" t="n">
        <v>77</v>
      </c>
      <c r="K36" s="9" t="n">
        <v>71</v>
      </c>
      <c r="L36" s="10" t="n">
        <f aca="false">AVERAGE(E36:G36)*10*10^D36</f>
        <v>95000000</v>
      </c>
      <c r="M36" s="10" t="n">
        <f aca="false">_xlfn.STDEV.P(E36:G36)*10*10^D36</f>
        <v>4546060.56566195</v>
      </c>
      <c r="N36" s="10" t="n">
        <f aca="false">AVERAGE(I36:K36)*10*10^H36</f>
        <v>70000000</v>
      </c>
      <c r="O36" s="10" t="n">
        <f aca="false">_xlfn.STDEV.P(I36:K36)*10*10^H36</f>
        <v>6164414.00296898</v>
      </c>
      <c r="P36" s="10" t="n">
        <f aca="false">AVERAGE(L36,N36)</f>
        <v>82500000</v>
      </c>
      <c r="Q36" s="11" t="n">
        <f aca="false">AVERAGE(M36,O36)</f>
        <v>5355237.28431546</v>
      </c>
    </row>
    <row r="37" customFormat="false" ht="18.75" hidden="false" customHeight="true" outlineLevel="0" collapsed="false">
      <c r="C37" s="2" t="n">
        <v>24</v>
      </c>
      <c r="D37" s="9" t="n">
        <v>5</v>
      </c>
      <c r="E37" s="9" t="n">
        <v>121</v>
      </c>
      <c r="F37" s="9" t="n">
        <v>132</v>
      </c>
      <c r="G37" s="9" t="n">
        <v>137</v>
      </c>
      <c r="H37" s="9" t="n">
        <v>5</v>
      </c>
      <c r="I37" s="9" t="n">
        <v>152</v>
      </c>
      <c r="J37" s="9" t="n">
        <v>120</v>
      </c>
      <c r="K37" s="9" t="n">
        <v>133</v>
      </c>
      <c r="L37" s="10" t="n">
        <f aca="false">AVERAGE(E37:G37)*10*10^D37</f>
        <v>130000000</v>
      </c>
      <c r="M37" s="10" t="n">
        <f aca="false">_xlfn.STDEV.P(E37:G37)*10*10^D37</f>
        <v>6683312.55192114</v>
      </c>
      <c r="N37" s="10" t="n">
        <f aca="false">AVERAGE(I37:K37)*10*10^H37</f>
        <v>135000000</v>
      </c>
      <c r="O37" s="10" t="n">
        <f aca="false">_xlfn.STDEV.P(I37:K37)*10*10^H37</f>
        <v>13140268.8962847</v>
      </c>
      <c r="P37" s="10" t="n">
        <f aca="false">AVERAGE(L37,N37)</f>
        <v>132500000</v>
      </c>
      <c r="Q37" s="11" t="n">
        <f aca="false">AVERAGE(M37,O37)</f>
        <v>9911790.72410291</v>
      </c>
    </row>
    <row r="38" customFormat="false" ht="15.75" hidden="false" customHeight="false" outlineLevel="0" collapsed="false">
      <c r="A38" s="12"/>
      <c r="B38" s="12"/>
      <c r="C38" s="13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4"/>
      <c r="O38" s="12"/>
      <c r="P38" s="12"/>
      <c r="Q38" s="12"/>
      <c r="R38" s="12"/>
    </row>
    <row r="39" customFormat="false" ht="15.75" hidden="false" customHeight="false" outlineLevel="0" collapsed="false"/>
    <row r="40" customFormat="false" ht="15" hidden="false" customHeight="true" outlineLevel="0" collapsed="false">
      <c r="A40" s="16" t="s">
        <v>27</v>
      </c>
      <c r="B40" s="16"/>
    </row>
    <row r="41" customFormat="false" ht="21" hidden="false" customHeight="true" outlineLevel="0" collapsed="false">
      <c r="A41" s="16"/>
      <c r="B41" s="16"/>
      <c r="C41" s="13"/>
      <c r="D41" s="5" t="s">
        <v>1</v>
      </c>
      <c r="E41" s="5"/>
      <c r="F41" s="5"/>
      <c r="G41" s="5"/>
      <c r="H41" s="5"/>
      <c r="I41" s="5"/>
      <c r="J41" s="5"/>
      <c r="K41" s="5"/>
      <c r="L41" s="5" t="s">
        <v>2</v>
      </c>
      <c r="M41" s="5"/>
      <c r="N41" s="5"/>
      <c r="O41" s="5"/>
      <c r="P41" s="5"/>
      <c r="Q41" s="5"/>
    </row>
    <row r="42" customFormat="false" ht="15.75" hidden="false" customHeight="true" outlineLevel="0" collapsed="false">
      <c r="A42" s="6"/>
      <c r="B42" s="6"/>
      <c r="D42" s="7" t="s">
        <v>3</v>
      </c>
      <c r="E42" s="7"/>
      <c r="F42" s="7"/>
      <c r="G42" s="7"/>
      <c r="H42" s="7" t="s">
        <v>4</v>
      </c>
      <c r="I42" s="7"/>
      <c r="J42" s="7"/>
      <c r="K42" s="7"/>
      <c r="L42" s="7" t="s">
        <v>5</v>
      </c>
      <c r="M42" s="7"/>
      <c r="N42" s="7" t="s">
        <v>6</v>
      </c>
      <c r="O42" s="7"/>
      <c r="P42" s="7" t="s">
        <v>7</v>
      </c>
      <c r="Q42" s="7"/>
    </row>
    <row r="43" customFormat="false" ht="15" hidden="false" customHeight="false" outlineLevel="0" collapsed="false">
      <c r="C43" s="15" t="s">
        <v>8</v>
      </c>
      <c r="D43" s="15" t="s">
        <v>9</v>
      </c>
      <c r="E43" s="15" t="s">
        <v>10</v>
      </c>
      <c r="F43" s="15" t="s">
        <v>11</v>
      </c>
      <c r="G43" s="15" t="s">
        <v>12</v>
      </c>
      <c r="H43" s="15" t="s">
        <v>9</v>
      </c>
      <c r="I43" s="15" t="s">
        <v>10</v>
      </c>
      <c r="J43" s="15" t="s">
        <v>11</v>
      </c>
      <c r="K43" s="15" t="s">
        <v>12</v>
      </c>
      <c r="L43" s="15" t="s">
        <v>13</v>
      </c>
      <c r="M43" s="15" t="s">
        <v>14</v>
      </c>
      <c r="N43" s="15" t="s">
        <v>13</v>
      </c>
      <c r="O43" s="15" t="s">
        <v>14</v>
      </c>
      <c r="P43" s="15" t="s">
        <v>13</v>
      </c>
      <c r="Q43" s="15" t="s">
        <v>14</v>
      </c>
    </row>
    <row r="44" customFormat="false" ht="15" hidden="false" customHeight="false" outlineLevel="0" collapsed="false">
      <c r="C44" s="2" t="n">
        <v>0</v>
      </c>
      <c r="D44" s="9" t="n">
        <v>3</v>
      </c>
      <c r="E44" s="9" t="n">
        <v>105</v>
      </c>
      <c r="F44" s="9" t="n">
        <v>115</v>
      </c>
      <c r="G44" s="9" t="n">
        <v>96</v>
      </c>
      <c r="H44" s="9" t="n">
        <v>3</v>
      </c>
      <c r="I44" s="9" t="n">
        <v>151</v>
      </c>
      <c r="J44" s="9" t="n">
        <v>167</v>
      </c>
      <c r="K44" s="9" t="n">
        <v>133</v>
      </c>
      <c r="L44" s="10" t="n">
        <f aca="false">AVERAGE(E44:G44)*10*10^D44</f>
        <v>1053333.33333333</v>
      </c>
      <c r="M44" s="10" t="n">
        <f aca="false">_xlfn.STDEV.P(E44:G44)*10*10^D44</f>
        <v>77602.9781788188</v>
      </c>
      <c r="N44" s="10" t="n">
        <f aca="false">AVERAGE(I44:K44)*10*10^H44</f>
        <v>1503333.33333333</v>
      </c>
      <c r="O44" s="10" t="n">
        <f aca="false">_xlfn.STDEV.P(I44:K44)*10*10^H44</f>
        <v>138884.444373331</v>
      </c>
      <c r="P44" s="10" t="n">
        <f aca="false">AVERAGE(L44,N44)</f>
        <v>1278333.33333333</v>
      </c>
      <c r="Q44" s="11" t="n">
        <f aca="false">AVERAGE(M44,O44)</f>
        <v>108243.711276075</v>
      </c>
    </row>
    <row r="45" customFormat="false" ht="15" hidden="false" customHeight="false" outlineLevel="0" collapsed="false">
      <c r="C45" s="2" t="n">
        <v>2</v>
      </c>
      <c r="D45" s="9" t="n">
        <v>1</v>
      </c>
      <c r="E45" s="18" t="n">
        <v>0.9</v>
      </c>
      <c r="F45" s="18" t="n">
        <v>0.9</v>
      </c>
      <c r="G45" s="18" t="n">
        <v>0.9</v>
      </c>
      <c r="H45" s="9" t="n">
        <v>1</v>
      </c>
      <c r="I45" s="18" t="n">
        <v>0.9</v>
      </c>
      <c r="J45" s="18" t="n">
        <v>0.9</v>
      </c>
      <c r="K45" s="18" t="n">
        <v>0.9</v>
      </c>
      <c r="L45" s="10" t="n">
        <f aca="false">AVERAGE(E45:G45)*10*10^D45</f>
        <v>90</v>
      </c>
      <c r="M45" s="10" t="n">
        <f aca="false">_xlfn.STDEV.P(E45:G45)*10*10^D45</f>
        <v>0</v>
      </c>
      <c r="N45" s="10" t="n">
        <f aca="false">AVERAGE(I45:K45)*10*10^H45</f>
        <v>90</v>
      </c>
      <c r="O45" s="10" t="n">
        <f aca="false">_xlfn.STDEV.P(I45:K45)*10*10^H45</f>
        <v>0</v>
      </c>
      <c r="P45" s="10" t="n">
        <f aca="false">AVERAGE(L45,N45)</f>
        <v>90</v>
      </c>
      <c r="Q45" s="11" t="n">
        <f aca="false">AVERAGE(M45,O45)</f>
        <v>0</v>
      </c>
    </row>
    <row r="46" customFormat="false" ht="15" hidden="false" customHeight="false" outlineLevel="0" collapsed="false">
      <c r="C46" s="2" t="n">
        <v>4</v>
      </c>
      <c r="D46" s="9" t="n">
        <v>1</v>
      </c>
      <c r="E46" s="18" t="n">
        <v>0.9</v>
      </c>
      <c r="F46" s="18" t="n">
        <v>0.9</v>
      </c>
      <c r="G46" s="18" t="n">
        <v>0.9</v>
      </c>
      <c r="H46" s="9" t="n">
        <v>1</v>
      </c>
      <c r="I46" s="18" t="n">
        <v>0.9</v>
      </c>
      <c r="J46" s="18" t="n">
        <v>0.9</v>
      </c>
      <c r="K46" s="18" t="n">
        <v>0.9</v>
      </c>
      <c r="L46" s="10" t="n">
        <f aca="false">AVERAGE(E46:G46)*10*10^D46</f>
        <v>90</v>
      </c>
      <c r="M46" s="10" t="n">
        <f aca="false">_xlfn.STDEV.P(E46:G46)*10*10^D46</f>
        <v>0</v>
      </c>
      <c r="N46" s="10" t="n">
        <f aca="false">AVERAGE(I46:K46)*10*10^H46</f>
        <v>90</v>
      </c>
      <c r="O46" s="10" t="n">
        <f aca="false">_xlfn.STDEV.P(I46:K46)*10*10^H46</f>
        <v>0</v>
      </c>
      <c r="P46" s="10" t="n">
        <f aca="false">AVERAGE(L46,N46)</f>
        <v>90</v>
      </c>
      <c r="Q46" s="11" t="n">
        <f aca="false">AVERAGE(M46,O46)</f>
        <v>0</v>
      </c>
    </row>
    <row r="47" customFormat="false" ht="15" hidden="false" customHeight="false" outlineLevel="0" collapsed="false">
      <c r="C47" s="2" t="n">
        <v>8</v>
      </c>
      <c r="D47" s="9" t="n">
        <v>1</v>
      </c>
      <c r="E47" s="18" t="n">
        <v>0.9</v>
      </c>
      <c r="F47" s="18" t="n">
        <v>0.9</v>
      </c>
      <c r="G47" s="18" t="n">
        <v>0.9</v>
      </c>
      <c r="H47" s="9" t="n">
        <v>1</v>
      </c>
      <c r="I47" s="18" t="n">
        <v>0.9</v>
      </c>
      <c r="J47" s="18" t="n">
        <v>0.9</v>
      </c>
      <c r="K47" s="18" t="n">
        <v>0.9</v>
      </c>
      <c r="L47" s="10" t="n">
        <f aca="false">AVERAGE(E47:G47)*10*10^D47</f>
        <v>90</v>
      </c>
      <c r="M47" s="10" t="n">
        <f aca="false">_xlfn.STDEV.P(E47:G47)*10*10^D47</f>
        <v>0</v>
      </c>
      <c r="N47" s="10" t="n">
        <f aca="false">AVERAGE(I47:K47)*10*10^H47</f>
        <v>90</v>
      </c>
      <c r="O47" s="10" t="n">
        <f aca="false">_xlfn.STDEV.P(I47:K47)*10*10^H47</f>
        <v>0</v>
      </c>
      <c r="P47" s="10" t="n">
        <f aca="false">AVERAGE(L47,N47)</f>
        <v>90</v>
      </c>
      <c r="Q47" s="11" t="n">
        <f aca="false">AVERAGE(M47,O47)</f>
        <v>0</v>
      </c>
    </row>
    <row r="48" customFormat="false" ht="15" hidden="false" customHeight="false" outlineLevel="0" collapsed="false">
      <c r="C48" s="2" t="n">
        <v>12</v>
      </c>
      <c r="D48" s="9" t="n">
        <v>1</v>
      </c>
      <c r="E48" s="18" t="n">
        <v>0.9</v>
      </c>
      <c r="F48" s="18" t="n">
        <v>0.9</v>
      </c>
      <c r="G48" s="18" t="n">
        <v>0.9</v>
      </c>
      <c r="H48" s="9" t="n">
        <v>1</v>
      </c>
      <c r="I48" s="18" t="n">
        <v>0.9</v>
      </c>
      <c r="J48" s="18" t="n">
        <v>0.9</v>
      </c>
      <c r="K48" s="18" t="n">
        <v>0.9</v>
      </c>
      <c r="L48" s="10" t="n">
        <f aca="false">AVERAGE(E48:G48)*10*10^D48</f>
        <v>90</v>
      </c>
      <c r="M48" s="10" t="n">
        <f aca="false">_xlfn.STDEV.P(E48:G48)*10*10^D48</f>
        <v>0</v>
      </c>
      <c r="N48" s="10" t="n">
        <f aca="false">AVERAGE(I48:K48)*10*10^H48</f>
        <v>90</v>
      </c>
      <c r="O48" s="10" t="n">
        <f aca="false">_xlfn.STDEV.P(I48:K48)*10*10^H48</f>
        <v>0</v>
      </c>
      <c r="P48" s="10" t="n">
        <f aca="false">AVERAGE(L48,N48)</f>
        <v>90</v>
      </c>
      <c r="Q48" s="11" t="n">
        <f aca="false">AVERAGE(M48,O48)</f>
        <v>0</v>
      </c>
    </row>
    <row r="49" customFormat="false" ht="15" hidden="false" customHeight="false" outlineLevel="0" collapsed="false">
      <c r="C49" s="2" t="n">
        <v>16</v>
      </c>
      <c r="D49" s="9" t="n">
        <v>1</v>
      </c>
      <c r="E49" s="18" t="n">
        <v>0.9</v>
      </c>
      <c r="F49" s="18" t="n">
        <v>0.9</v>
      </c>
      <c r="G49" s="18" t="n">
        <v>0.9</v>
      </c>
      <c r="H49" s="9" t="n">
        <v>1</v>
      </c>
      <c r="I49" s="18" t="n">
        <v>0.9</v>
      </c>
      <c r="J49" s="18" t="n">
        <v>0.9</v>
      </c>
      <c r="K49" s="18" t="n">
        <v>0.9</v>
      </c>
      <c r="L49" s="10" t="n">
        <f aca="false">AVERAGE(E49:G49)*10*10^D49</f>
        <v>90</v>
      </c>
      <c r="M49" s="10" t="n">
        <f aca="false">_xlfn.STDEV.P(E49:G49)*10*10^D49</f>
        <v>0</v>
      </c>
      <c r="N49" s="10" t="n">
        <f aca="false">AVERAGE(I49:K49)*10*10^H49</f>
        <v>90</v>
      </c>
      <c r="O49" s="10" t="n">
        <f aca="false">_xlfn.STDEV.P(I49:K49)*10*10^H49</f>
        <v>0</v>
      </c>
      <c r="P49" s="10" t="n">
        <f aca="false">AVERAGE(L49,N49)</f>
        <v>90</v>
      </c>
      <c r="Q49" s="11" t="n">
        <f aca="false">AVERAGE(M49,O49)</f>
        <v>0</v>
      </c>
    </row>
    <row r="50" customFormat="false" ht="15" hidden="false" customHeight="false" outlineLevel="0" collapsed="false">
      <c r="C50" s="2" t="n">
        <v>24</v>
      </c>
      <c r="D50" s="9" t="n">
        <v>1</v>
      </c>
      <c r="E50" s="18" t="n">
        <v>0.9</v>
      </c>
      <c r="F50" s="18" t="n">
        <v>0.9</v>
      </c>
      <c r="G50" s="18" t="n">
        <v>0.9</v>
      </c>
      <c r="H50" s="9" t="n">
        <v>1</v>
      </c>
      <c r="I50" s="18" t="n">
        <v>0.9</v>
      </c>
      <c r="J50" s="18" t="n">
        <v>0.9</v>
      </c>
      <c r="K50" s="18" t="n">
        <v>0.9</v>
      </c>
      <c r="L50" s="10" t="n">
        <f aca="false">AVERAGE(E50:G50)*10*10^D50</f>
        <v>90</v>
      </c>
      <c r="M50" s="10" t="n">
        <f aca="false">_xlfn.STDEV.P(E50:G50)*10*10^D50</f>
        <v>0</v>
      </c>
      <c r="N50" s="10" t="n">
        <f aca="false">AVERAGE(I50:K50)*10*10^H50</f>
        <v>90</v>
      </c>
      <c r="O50" s="10" t="n">
        <f aca="false">_xlfn.STDEV.P(I50:K50)*10*10^H50</f>
        <v>0</v>
      </c>
      <c r="P50" s="10" t="n">
        <f aca="false">AVERAGE(L50,N50)</f>
        <v>90</v>
      </c>
      <c r="Q50" s="11" t="n">
        <f aca="false">AVERAGE(M50,O50)</f>
        <v>0</v>
      </c>
    </row>
    <row r="51" customFormat="false" ht="15.75" hidden="false" customHeight="false" outlineLevel="0" collapsed="false">
      <c r="A51" s="12"/>
      <c r="B51" s="12"/>
      <c r="C51" s="13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4"/>
      <c r="O51" s="12"/>
      <c r="P51" s="12"/>
      <c r="Q51" s="12"/>
      <c r="R51" s="12"/>
    </row>
    <row r="54" customFormat="false" ht="15" hidden="false" customHeight="false" outlineLevel="0" collapsed="false">
      <c r="Q54" s="19" t="s">
        <v>18</v>
      </c>
      <c r="R54" s="19"/>
      <c r="S54" s="19"/>
      <c r="T54" s="2"/>
      <c r="U54" s="2"/>
    </row>
    <row r="55" customFormat="false" ht="15" hidden="false" customHeight="false" outlineLevel="0" collapsed="false">
      <c r="Q55" s="19"/>
      <c r="R55" s="19"/>
      <c r="S55" s="19"/>
      <c r="T55" s="2"/>
      <c r="U55" s="2"/>
    </row>
    <row r="56" customFormat="false" ht="15" hidden="false" customHeight="false" outlineLevel="0" collapsed="false">
      <c r="Q56" s="15" t="s">
        <v>19</v>
      </c>
      <c r="R56" s="15" t="s">
        <v>20</v>
      </c>
      <c r="S56" s="15" t="s">
        <v>21</v>
      </c>
      <c r="T56" s="2"/>
      <c r="U56" s="15" t="s">
        <v>22</v>
      </c>
    </row>
    <row r="57" customFormat="false" ht="15" hidden="false" customHeight="false" outlineLevel="0" collapsed="false">
      <c r="Q57" s="2" t="n">
        <v>0</v>
      </c>
      <c r="R57" s="10" t="n">
        <v>10000000000</v>
      </c>
      <c r="S57" s="2" t="str">
        <f aca="false">"10"&amp;LOG10(R57)</f>
        <v>1010</v>
      </c>
      <c r="T57" s="2"/>
      <c r="U57" s="2" t="n">
        <v>100</v>
      </c>
    </row>
    <row r="58" customFormat="false" ht="15" hidden="false" customHeight="false" outlineLevel="0" collapsed="false">
      <c r="Q58" s="2" t="n">
        <v>0</v>
      </c>
      <c r="R58" s="10" t="n">
        <v>1000000000</v>
      </c>
      <c r="S58" s="2" t="str">
        <f aca="false">"10"&amp;LOG10(R58)</f>
        <v>109</v>
      </c>
      <c r="T58" s="2"/>
      <c r="U58" s="2" t="n">
        <v>100</v>
      </c>
    </row>
    <row r="59" customFormat="false" ht="15" hidden="false" customHeight="false" outlineLevel="0" collapsed="false">
      <c r="Q59" s="2" t="n">
        <v>0</v>
      </c>
      <c r="R59" s="10" t="n">
        <v>100000000</v>
      </c>
      <c r="S59" s="2" t="str">
        <f aca="false">"10"&amp;LOG10(R59)</f>
        <v>108</v>
      </c>
      <c r="T59" s="2"/>
      <c r="U59" s="2" t="n">
        <v>100</v>
      </c>
    </row>
    <row r="60" customFormat="false" ht="15" hidden="false" customHeight="false" outlineLevel="0" collapsed="false">
      <c r="Q60" s="2" t="n">
        <v>0</v>
      </c>
      <c r="R60" s="10" t="n">
        <v>10000000</v>
      </c>
      <c r="S60" s="2" t="str">
        <f aca="false">"10"&amp;LOG10(R60)</f>
        <v>107</v>
      </c>
      <c r="T60" s="2"/>
      <c r="U60" s="2" t="n">
        <v>100</v>
      </c>
    </row>
    <row r="61" customFormat="false" ht="15" hidden="false" customHeight="false" outlineLevel="0" collapsed="false">
      <c r="Q61" s="2" t="n">
        <v>0</v>
      </c>
      <c r="R61" s="10" t="n">
        <v>1000000</v>
      </c>
      <c r="S61" s="2" t="str">
        <f aca="false">"10"&amp;LOG10(R61)</f>
        <v>106</v>
      </c>
      <c r="T61" s="2"/>
      <c r="U61" s="2" t="n">
        <v>100</v>
      </c>
    </row>
    <row r="62" customFormat="false" ht="15" hidden="false" customHeight="false" outlineLevel="0" collapsed="false">
      <c r="Q62" s="2" t="n">
        <v>0</v>
      </c>
      <c r="R62" s="10" t="n">
        <v>100000</v>
      </c>
      <c r="S62" s="2" t="str">
        <f aca="false">"10"&amp;LOG10(R62)</f>
        <v>105</v>
      </c>
      <c r="T62" s="2"/>
      <c r="U62" s="2" t="n">
        <v>100</v>
      </c>
    </row>
    <row r="63" customFormat="false" ht="15" hidden="false" customHeight="false" outlineLevel="0" collapsed="false">
      <c r="Q63" s="2" t="n">
        <v>0</v>
      </c>
      <c r="R63" s="10" t="n">
        <v>10000</v>
      </c>
      <c r="S63" s="2" t="str">
        <f aca="false">"10"&amp;LOG10(R63)</f>
        <v>104</v>
      </c>
      <c r="T63" s="2"/>
      <c r="U63" s="2" t="n">
        <v>100</v>
      </c>
    </row>
    <row r="64" customFormat="false" ht="15" hidden="false" customHeight="false" outlineLevel="0" collapsed="false">
      <c r="Q64" s="2" t="n">
        <v>0</v>
      </c>
      <c r="R64" s="10" t="n">
        <v>1000</v>
      </c>
      <c r="S64" s="2" t="str">
        <f aca="false">"10"&amp;LOG10(R64)</f>
        <v>103</v>
      </c>
      <c r="T64" s="2"/>
      <c r="U64" s="2"/>
    </row>
    <row r="65" customFormat="false" ht="15" hidden="false" customHeight="false" outlineLevel="0" collapsed="false">
      <c r="Q65" s="2" t="n">
        <v>0</v>
      </c>
      <c r="R65" s="10" t="n">
        <v>100</v>
      </c>
      <c r="S65" s="2" t="str">
        <f aca="false">"10"&amp;LOG10(R65)</f>
        <v>102</v>
      </c>
      <c r="T65" s="2"/>
      <c r="U65" s="2"/>
    </row>
    <row r="66" customFormat="false" ht="15" hidden="false" customHeight="false" outlineLevel="0" collapsed="false">
      <c r="Q66" s="2" t="n">
        <v>0</v>
      </c>
      <c r="R66" s="10" t="n">
        <v>10</v>
      </c>
      <c r="S66" s="2" t="str">
        <f aca="false">"10"&amp;LOG10(R66)</f>
        <v>101</v>
      </c>
      <c r="T66" s="2"/>
      <c r="U66" s="2"/>
    </row>
    <row r="67" customFormat="false" ht="15" hidden="false" customHeight="false" outlineLevel="0" collapsed="false">
      <c r="Q67" s="2" t="n">
        <v>0</v>
      </c>
      <c r="R67" s="10" t="n">
        <v>1</v>
      </c>
      <c r="S67" s="2" t="str">
        <f aca="false">"10"&amp;LOG10(R67)</f>
        <v>100</v>
      </c>
      <c r="T67" s="2"/>
      <c r="U67" s="2"/>
    </row>
  </sheetData>
  <mergeCells count="33">
    <mergeCell ref="A1:B2"/>
    <mergeCell ref="D2:K2"/>
    <mergeCell ref="L2:Q2"/>
    <mergeCell ref="D3:G3"/>
    <mergeCell ref="H3:K3"/>
    <mergeCell ref="L3:M3"/>
    <mergeCell ref="N3:O3"/>
    <mergeCell ref="P3:Q3"/>
    <mergeCell ref="A14:B15"/>
    <mergeCell ref="D15:K15"/>
    <mergeCell ref="L15:Q15"/>
    <mergeCell ref="D16:G16"/>
    <mergeCell ref="H16:K16"/>
    <mergeCell ref="L16:M16"/>
    <mergeCell ref="N16:O16"/>
    <mergeCell ref="P16:Q16"/>
    <mergeCell ref="A27:B28"/>
    <mergeCell ref="D28:K28"/>
    <mergeCell ref="L28:Q28"/>
    <mergeCell ref="D29:F29"/>
    <mergeCell ref="H29:K29"/>
    <mergeCell ref="L29:M29"/>
    <mergeCell ref="N29:O29"/>
    <mergeCell ref="P29:Q29"/>
    <mergeCell ref="A40:B41"/>
    <mergeCell ref="D41:K41"/>
    <mergeCell ref="L41:Q41"/>
    <mergeCell ref="D42:F42"/>
    <mergeCell ref="H42:K42"/>
    <mergeCell ref="L42:M42"/>
    <mergeCell ref="N42:O42"/>
    <mergeCell ref="P42:Q42"/>
    <mergeCell ref="Q54:S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U67"/>
  <sheetViews>
    <sheetView showFormulas="false" showGridLines="true" showRowColHeaders="true" showZeros="true" rightToLeft="false" tabSelected="false" showOutlineSymbols="true" defaultGridColor="true" view="normal" topLeftCell="A12" colorId="64" zoomScale="59" zoomScaleNormal="59" zoomScalePageLayoutView="100" workbookViewId="0">
      <selection pane="topLeft" activeCell="F21" activeCellId="0" sqref="F21"/>
    </sheetView>
  </sheetViews>
  <sheetFormatPr defaultColWidth="11.43359375" defaultRowHeight="15" zeroHeight="false" outlineLevelRow="0" outlineLevelCol="0"/>
  <cols>
    <col collapsed="false" customWidth="false" hidden="false" outlineLevel="0" max="3" min="3" style="2" width="11.42"/>
    <col collapsed="false" customWidth="false" hidden="false" outlineLevel="0" max="5" min="5" style="2" width="11.42"/>
    <col collapsed="false" customWidth="true" hidden="false" outlineLevel="0" max="8" min="6" style="2" width="11.99"/>
    <col collapsed="false" customWidth="false" hidden="false" outlineLevel="0" max="10" min="9" style="2" width="11.42"/>
    <col collapsed="false" customWidth="true" hidden="false" outlineLevel="0" max="11" min="11" style="2" width="13.57"/>
    <col collapsed="false" customWidth="false" hidden="false" outlineLevel="0" max="13" min="12" style="2" width="11.42"/>
  </cols>
  <sheetData>
    <row r="1" customFormat="false" ht="21" hidden="false" customHeight="true" outlineLevel="0" collapsed="false">
      <c r="A1" s="3" t="s">
        <v>0</v>
      </c>
      <c r="B1" s="3"/>
    </row>
    <row r="2" customFormat="false" ht="15.75" hidden="false" customHeight="true" outlineLevel="0" collapsed="false">
      <c r="A2" s="3"/>
      <c r="B2" s="3"/>
      <c r="C2" s="4"/>
      <c r="D2" s="5" t="s">
        <v>1</v>
      </c>
      <c r="E2" s="5"/>
      <c r="F2" s="5"/>
      <c r="G2" s="5"/>
      <c r="H2" s="5"/>
      <c r="I2" s="5"/>
      <c r="J2" s="5"/>
      <c r="K2" s="5"/>
      <c r="L2" s="5" t="s">
        <v>2</v>
      </c>
      <c r="M2" s="5"/>
      <c r="N2" s="5"/>
      <c r="O2" s="5"/>
      <c r="P2" s="5"/>
      <c r="Q2" s="5"/>
    </row>
    <row r="3" customFormat="false" ht="15.75" hidden="false" customHeight="true" outlineLevel="0" collapsed="false">
      <c r="A3" s="6"/>
      <c r="B3" s="6"/>
      <c r="D3" s="7" t="s">
        <v>3</v>
      </c>
      <c r="E3" s="7"/>
      <c r="F3" s="7"/>
      <c r="G3" s="7"/>
      <c r="H3" s="7" t="s">
        <v>4</v>
      </c>
      <c r="I3" s="7"/>
      <c r="J3" s="7"/>
      <c r="K3" s="7"/>
      <c r="L3" s="7" t="s">
        <v>5</v>
      </c>
      <c r="M3" s="7"/>
      <c r="N3" s="7" t="s">
        <v>6</v>
      </c>
      <c r="O3" s="7"/>
      <c r="P3" s="7" t="s">
        <v>7</v>
      </c>
      <c r="Q3" s="7"/>
    </row>
    <row r="4" customFormat="false" ht="15" hidden="false" customHeight="true" outlineLevel="0" collapsed="false"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13</v>
      </c>
      <c r="O4" s="8" t="s">
        <v>14</v>
      </c>
      <c r="P4" s="8" t="s">
        <v>13</v>
      </c>
      <c r="Q4" s="8" t="s">
        <v>14</v>
      </c>
    </row>
    <row r="5" customFormat="false" ht="15" hidden="false" customHeight="false" outlineLevel="0" collapsed="false">
      <c r="C5" s="9" t="n">
        <v>0</v>
      </c>
      <c r="D5" s="9" t="n">
        <v>3</v>
      </c>
      <c r="E5" s="9" t="n">
        <v>222</v>
      </c>
      <c r="F5" s="9" t="n">
        <v>193</v>
      </c>
      <c r="G5" s="9" t="n">
        <v>205</v>
      </c>
      <c r="H5" s="9" t="n">
        <v>3</v>
      </c>
      <c r="I5" s="9" t="n">
        <v>191</v>
      </c>
      <c r="J5" s="9" t="n">
        <v>180</v>
      </c>
      <c r="K5" s="9" t="n">
        <v>174</v>
      </c>
      <c r="L5" s="10" t="n">
        <f aca="false">AVERAGE(E5:G5)*10*10^D5</f>
        <v>2066666.66666667</v>
      </c>
      <c r="M5" s="10" t="n">
        <f aca="false">_xlfn.STDEV.P(E5:G5)*10*10^D5</f>
        <v>118977.121983832</v>
      </c>
      <c r="N5" s="10" t="n">
        <f aca="false">AVERAGE(I5:K5)*10*10^H5</f>
        <v>1816666.66666667</v>
      </c>
      <c r="O5" s="10" t="n">
        <f aca="false">_xlfn.STDEV.P(I5:K5)*10*10^H5</f>
        <v>70395.7069398096</v>
      </c>
      <c r="P5" s="10" t="n">
        <f aca="false">AVERAGE(L5,N5)</f>
        <v>1941666.66666667</v>
      </c>
      <c r="Q5" s="11" t="n">
        <f aca="false">AVERAGE(M5,O5)</f>
        <v>94686.4144618206</v>
      </c>
    </row>
    <row r="6" customFormat="false" ht="15" hidden="false" customHeight="false" outlineLevel="0" collapsed="false">
      <c r="C6" s="9" t="n">
        <v>2</v>
      </c>
      <c r="D6" s="9" t="n">
        <v>5</v>
      </c>
      <c r="E6" s="9" t="n">
        <v>60</v>
      </c>
      <c r="F6" s="9" t="n">
        <v>53</v>
      </c>
      <c r="G6" s="9" t="n">
        <v>55</v>
      </c>
      <c r="H6" s="9" t="n">
        <v>5</v>
      </c>
      <c r="I6" s="9" t="n">
        <v>49</v>
      </c>
      <c r="J6" s="9" t="n">
        <v>51</v>
      </c>
      <c r="K6" s="9" t="n">
        <v>56</v>
      </c>
      <c r="L6" s="10" t="n">
        <f aca="false">AVERAGE(E6:G6)*10*10^D6</f>
        <v>56000000</v>
      </c>
      <c r="M6" s="10" t="n">
        <f aca="false">_xlfn.STDEV.P(E6:G6)*10*10^D6</f>
        <v>2943920.28877595</v>
      </c>
      <c r="N6" s="10" t="n">
        <f aca="false">AVERAGE(I6:K6)*10*10^H6</f>
        <v>52000000</v>
      </c>
      <c r="O6" s="10" t="n">
        <f aca="false">_xlfn.STDEV.P(I6:K6)*10*10^H6</f>
        <v>2943920.28877595</v>
      </c>
      <c r="P6" s="10" t="n">
        <f aca="false">AVERAGE(L6,N6)</f>
        <v>54000000</v>
      </c>
      <c r="Q6" s="11" t="n">
        <f aca="false">AVERAGE(M6,O6)</f>
        <v>2943920.28877595</v>
      </c>
    </row>
    <row r="7" customFormat="false" ht="15" hidden="false" customHeight="false" outlineLevel="0" collapsed="false">
      <c r="C7" s="9" t="n">
        <v>4</v>
      </c>
      <c r="D7" s="9" t="n">
        <v>6</v>
      </c>
      <c r="E7" s="9" t="n">
        <v>41</v>
      </c>
      <c r="F7" s="9" t="n">
        <v>32</v>
      </c>
      <c r="G7" s="9" t="n">
        <v>35</v>
      </c>
      <c r="H7" s="9" t="n">
        <v>6</v>
      </c>
      <c r="I7" s="9" t="n">
        <v>78</v>
      </c>
      <c r="J7" s="9" t="n">
        <v>73</v>
      </c>
      <c r="K7" s="9" t="n">
        <v>81</v>
      </c>
      <c r="L7" s="10" t="n">
        <f aca="false">AVERAGE(E7:G7)*10*10^D7</f>
        <v>360000000</v>
      </c>
      <c r="M7" s="10" t="n">
        <f aca="false">_xlfn.STDEV.P(E7:G7)*10*10^D7</f>
        <v>37416573.8677394</v>
      </c>
      <c r="N7" s="10" t="n">
        <f aca="false">AVERAGE(I7:K7)*10*10^H7</f>
        <v>773333333.333333</v>
      </c>
      <c r="O7" s="10" t="n">
        <f aca="false">_xlfn.STDEV.P(I7:K7)*10*10^H7</f>
        <v>32998316.4553722</v>
      </c>
      <c r="P7" s="10" t="n">
        <f aca="false">AVERAGE(L7,N7)</f>
        <v>566666666.666667</v>
      </c>
      <c r="Q7" s="11" t="n">
        <f aca="false">AVERAGE(M7,O7)</f>
        <v>35207445.1615558</v>
      </c>
    </row>
    <row r="8" customFormat="false" ht="15" hidden="false" customHeight="false" outlineLevel="0" collapsed="false">
      <c r="C8" s="9" t="n">
        <v>8</v>
      </c>
      <c r="D8" s="9" t="n">
        <v>6</v>
      </c>
      <c r="E8" s="9" t="n">
        <v>245</v>
      </c>
      <c r="F8" s="9" t="n">
        <v>233</v>
      </c>
      <c r="G8" s="9" t="n">
        <v>225</v>
      </c>
      <c r="H8" s="9" t="n">
        <v>6</v>
      </c>
      <c r="I8" s="9" t="n">
        <v>191</v>
      </c>
      <c r="J8" s="9" t="n">
        <v>199</v>
      </c>
      <c r="K8" s="9" t="n">
        <v>216</v>
      </c>
      <c r="L8" s="10" t="n">
        <f aca="false">AVERAGE(E8:G8)*10*10^D8</f>
        <v>2343333333.33333</v>
      </c>
      <c r="M8" s="10" t="n">
        <f aca="false">_xlfn.STDEV.P(E8:G8)*10*10^D8</f>
        <v>82192186.706253</v>
      </c>
      <c r="N8" s="10" t="n">
        <f aca="false">AVERAGE(I8:K8)*10*10^H8</f>
        <v>2020000000</v>
      </c>
      <c r="O8" s="10" t="n">
        <f aca="false">_xlfn.STDEV.P(I8:K8)*10*10^H8</f>
        <v>104243305.140746</v>
      </c>
      <c r="P8" s="10" t="n">
        <f aca="false">AVERAGE(L8,N8)</f>
        <v>2181666666.66667</v>
      </c>
      <c r="Q8" s="11" t="n">
        <f aca="false">AVERAGE(M8,O8)</f>
        <v>93217745.9234995</v>
      </c>
    </row>
    <row r="9" customFormat="false" ht="15" hidden="false" customHeight="false" outlineLevel="0" collapsed="false">
      <c r="C9" s="9" t="n">
        <v>12</v>
      </c>
      <c r="D9" s="9" t="n">
        <v>7</v>
      </c>
      <c r="E9" s="9" t="n">
        <v>69</v>
      </c>
      <c r="F9" s="9" t="n">
        <v>88</v>
      </c>
      <c r="G9" s="9" t="n">
        <v>74</v>
      </c>
      <c r="H9" s="9" t="n">
        <v>7</v>
      </c>
      <c r="I9" s="9" t="n">
        <v>50</v>
      </c>
      <c r="J9" s="9" t="n">
        <v>37</v>
      </c>
      <c r="K9" s="9" t="n">
        <v>41</v>
      </c>
      <c r="L9" s="10" t="n">
        <f aca="false">AVERAGE(E9:G9)*10*10^D9</f>
        <v>7700000000</v>
      </c>
      <c r="M9" s="10" t="n">
        <f aca="false">_xlfn.STDEV.P(E9:G9)*10*10^D9</f>
        <v>804155872.120988</v>
      </c>
      <c r="N9" s="10" t="n">
        <f aca="false">AVERAGE(I9:K9)*10*10^H9</f>
        <v>4266666666.66667</v>
      </c>
      <c r="O9" s="10" t="n">
        <f aca="false">_xlfn.STDEV.P(I9:K9)*10*10^H9</f>
        <v>543650214.343337</v>
      </c>
      <c r="P9" s="10" t="n">
        <f aca="false">AVERAGE(L9,N9)</f>
        <v>5983333333.33333</v>
      </c>
      <c r="Q9" s="11" t="n">
        <f aca="false">AVERAGE(M9,O9)</f>
        <v>673903043.232162</v>
      </c>
    </row>
    <row r="10" customFormat="false" ht="15" hidden="false" customHeight="false" outlineLevel="0" collapsed="false">
      <c r="C10" s="9" t="n">
        <v>16</v>
      </c>
      <c r="D10" s="9" t="n">
        <v>7</v>
      </c>
      <c r="E10" s="9" t="n">
        <v>62</v>
      </c>
      <c r="F10" s="9" t="n">
        <v>58</v>
      </c>
      <c r="G10" s="9" t="n">
        <v>50</v>
      </c>
      <c r="H10" s="9" t="n">
        <v>7</v>
      </c>
      <c r="I10" s="9" t="n">
        <v>82</v>
      </c>
      <c r="J10" s="9" t="n">
        <v>78</v>
      </c>
      <c r="K10" s="9" t="n">
        <v>89</v>
      </c>
      <c r="L10" s="10" t="n">
        <f aca="false">AVERAGE(E10:G10)*10*10^D10</f>
        <v>5666666666.66667</v>
      </c>
      <c r="M10" s="10" t="n">
        <f aca="false">_xlfn.STDEV.P(E10:G10)*10*10^D10</f>
        <v>498887651.569859</v>
      </c>
      <c r="N10" s="10" t="n">
        <f aca="false">AVERAGE(I10:K10)*10*10^H10</f>
        <v>8300000000</v>
      </c>
      <c r="O10" s="10" t="n">
        <f aca="false">_xlfn.STDEV.P(I10:K10)*10*10^H10</f>
        <v>454606056.566195</v>
      </c>
      <c r="P10" s="10" t="n">
        <f aca="false">AVERAGE(L10,N10)</f>
        <v>6983333333.33333</v>
      </c>
      <c r="Q10" s="11" t="n">
        <f aca="false">AVERAGE(M10,O10)</f>
        <v>476746854.068027</v>
      </c>
    </row>
    <row r="11" customFormat="false" ht="15" hidden="false" customHeight="false" outlineLevel="0" collapsed="false">
      <c r="C11" s="9" t="n">
        <v>24</v>
      </c>
      <c r="D11" s="9" t="n">
        <v>7</v>
      </c>
      <c r="E11" s="9" t="n">
        <v>35</v>
      </c>
      <c r="F11" s="9" t="n">
        <v>32</v>
      </c>
      <c r="G11" s="9" t="n">
        <v>48</v>
      </c>
      <c r="H11" s="9" t="n">
        <v>7</v>
      </c>
      <c r="I11" s="9" t="n">
        <v>53</v>
      </c>
      <c r="J11" s="9" t="n">
        <v>53</v>
      </c>
      <c r="K11" s="9" t="n">
        <v>59</v>
      </c>
      <c r="L11" s="10" t="n">
        <f aca="false">AVERAGE(E11:G11)*10*10^D11</f>
        <v>3833333333.33333</v>
      </c>
      <c r="M11" s="10" t="n">
        <f aca="false">_xlfn.STDEV.P(E11:G11)*10*10^D11</f>
        <v>694422221.866655</v>
      </c>
      <c r="N11" s="10" t="n">
        <f aca="false">AVERAGE(I11:K11)*10*10^H11</f>
        <v>5500000000</v>
      </c>
      <c r="O11" s="10" t="n">
        <f aca="false">_xlfn.STDEV.P(I11:K11)*10*10^H11</f>
        <v>282842712.474619</v>
      </c>
      <c r="P11" s="10" t="n">
        <f aca="false">AVERAGE(L11,N11)</f>
        <v>4666666666.66667</v>
      </c>
      <c r="Q11" s="11" t="n">
        <f aca="false">AVERAGE(M11,O11)</f>
        <v>488632467.170637</v>
      </c>
    </row>
    <row r="12" customFormat="false" ht="15.75" hidden="false" customHeight="false" outlineLevel="0" collapsed="false">
      <c r="A12" s="12"/>
      <c r="B12" s="12"/>
      <c r="C12" s="13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12"/>
      <c r="P12" s="12"/>
      <c r="Q12" s="12"/>
      <c r="R12" s="12"/>
    </row>
    <row r="13" customFormat="false" ht="15.75" hidden="false" customHeight="false" outlineLevel="0" collapsed="false"/>
    <row r="14" customFormat="false" ht="15" hidden="false" customHeight="false" outlineLevel="0" collapsed="false">
      <c r="A14" s="3" t="s">
        <v>28</v>
      </c>
      <c r="B14" s="3"/>
    </row>
    <row r="15" customFormat="false" ht="15.75" hidden="false" customHeight="false" outlineLevel="0" collapsed="false">
      <c r="A15" s="3"/>
      <c r="B15" s="3"/>
      <c r="C15" s="13"/>
      <c r="D15" s="5" t="s">
        <v>1</v>
      </c>
      <c r="E15" s="5"/>
      <c r="F15" s="5"/>
      <c r="G15" s="5"/>
      <c r="H15" s="5"/>
      <c r="I15" s="5"/>
      <c r="J15" s="5"/>
      <c r="K15" s="5"/>
      <c r="L15" s="5" t="s">
        <v>2</v>
      </c>
      <c r="M15" s="5"/>
      <c r="N15" s="5"/>
      <c r="O15" s="5"/>
      <c r="P15" s="5"/>
      <c r="Q15" s="5"/>
    </row>
    <row r="16" customFormat="false" ht="17.25" hidden="false" customHeight="true" outlineLevel="0" collapsed="false">
      <c r="A16" s="6"/>
      <c r="B16" s="6"/>
      <c r="D16" s="7"/>
      <c r="E16" s="7" t="s">
        <v>3</v>
      </c>
      <c r="F16" s="7"/>
      <c r="G16" s="7"/>
      <c r="H16" s="7" t="s">
        <v>4</v>
      </c>
      <c r="I16" s="7"/>
      <c r="J16" s="7"/>
      <c r="K16" s="7"/>
      <c r="L16" s="7" t="s">
        <v>5</v>
      </c>
      <c r="M16" s="7"/>
      <c r="N16" s="7" t="s">
        <v>6</v>
      </c>
      <c r="O16" s="7"/>
      <c r="P16" s="7" t="s">
        <v>7</v>
      </c>
      <c r="Q16" s="7"/>
    </row>
    <row r="17" customFormat="false" ht="15" hidden="false" customHeight="false" outlineLevel="0" collapsed="false">
      <c r="C17" s="8" t="s">
        <v>8</v>
      </c>
      <c r="D17" s="8" t="s">
        <v>9</v>
      </c>
      <c r="E17" s="8" t="s">
        <v>10</v>
      </c>
      <c r="F17" s="8" t="s">
        <v>11</v>
      </c>
      <c r="G17" s="8" t="s">
        <v>12</v>
      </c>
      <c r="H17" s="8" t="s">
        <v>9</v>
      </c>
      <c r="I17" s="8" t="s">
        <v>10</v>
      </c>
      <c r="J17" s="8" t="s">
        <v>11</v>
      </c>
      <c r="K17" s="8" t="s">
        <v>12</v>
      </c>
      <c r="L17" s="8" t="s">
        <v>13</v>
      </c>
      <c r="M17" s="8" t="s">
        <v>14</v>
      </c>
      <c r="N17" s="8" t="s">
        <v>13</v>
      </c>
      <c r="O17" s="8" t="s">
        <v>14</v>
      </c>
      <c r="P17" s="8" t="s">
        <v>13</v>
      </c>
      <c r="Q17" s="8" t="s">
        <v>14</v>
      </c>
    </row>
    <row r="18" customFormat="false" ht="15" hidden="false" customHeight="false" outlineLevel="0" collapsed="false">
      <c r="C18" s="2" t="n">
        <v>0</v>
      </c>
      <c r="D18" s="9" t="n">
        <v>3</v>
      </c>
      <c r="E18" s="9" t="n">
        <v>136</v>
      </c>
      <c r="F18" s="9" t="n">
        <v>145</v>
      </c>
      <c r="G18" s="9" t="n">
        <v>148</v>
      </c>
      <c r="H18" s="9" t="n">
        <v>3</v>
      </c>
      <c r="I18" s="9" t="n">
        <v>140</v>
      </c>
      <c r="J18" s="9" t="n">
        <v>122</v>
      </c>
      <c r="K18" s="9" t="n">
        <v>149</v>
      </c>
      <c r="L18" s="10" t="n">
        <f aca="false">AVERAGE(E18:G18)*10*10^D18</f>
        <v>1430000</v>
      </c>
      <c r="M18" s="10" t="n">
        <f aca="false">_xlfn.STDEV.P(E18:G18)*10*10^D18</f>
        <v>50990.1951359278</v>
      </c>
      <c r="N18" s="10" t="n">
        <f aca="false">AVERAGE(I18:K18)*10*10^H18</f>
        <v>1370000</v>
      </c>
      <c r="O18" s="10" t="n">
        <f aca="false">_xlfn.STDEV.P(I18:K18)*10*10^H18</f>
        <v>112249.721603218</v>
      </c>
      <c r="P18" s="10" t="n">
        <f aca="false">AVERAGE(L18,N18)</f>
        <v>1400000</v>
      </c>
      <c r="Q18" s="11" t="n">
        <f aca="false">AVERAGE(M18,O18)</f>
        <v>81619.9583695731</v>
      </c>
    </row>
    <row r="19" customFormat="false" ht="15" hidden="false" customHeight="false" outlineLevel="0" collapsed="false">
      <c r="C19" s="2" t="n">
        <v>2</v>
      </c>
      <c r="D19" s="9" t="n">
        <v>5</v>
      </c>
      <c r="E19" s="9" t="n">
        <v>33</v>
      </c>
      <c r="F19" s="9" t="n">
        <v>37</v>
      </c>
      <c r="G19" s="9" t="n">
        <v>42</v>
      </c>
      <c r="H19" s="9" t="n">
        <v>5</v>
      </c>
      <c r="I19" s="9" t="n">
        <v>23</v>
      </c>
      <c r="J19" s="9" t="n">
        <v>25</v>
      </c>
      <c r="K19" s="9" t="n">
        <v>28</v>
      </c>
      <c r="L19" s="10" t="n">
        <f aca="false">AVERAGE(E19:G19)*10*10^D19</f>
        <v>37333333.3333333</v>
      </c>
      <c r="M19" s="10" t="n">
        <f aca="false">_xlfn.STDEV.P(E19:G19)*10*10^D19</f>
        <v>3681787.00572909</v>
      </c>
      <c r="N19" s="10" t="n">
        <f aca="false">AVERAGE(I19:K19)*10*10^H19</f>
        <v>25333333.3333333</v>
      </c>
      <c r="O19" s="10" t="n">
        <f aca="false">_xlfn.STDEV.P(I19:K19)*10*10^H19</f>
        <v>2054804.66765633</v>
      </c>
      <c r="P19" s="10" t="n">
        <f aca="false">AVERAGE(L19,N19)</f>
        <v>31333333.3333333</v>
      </c>
      <c r="Q19" s="11" t="n">
        <f aca="false">AVERAGE(M19,O19)</f>
        <v>2868295.83669271</v>
      </c>
    </row>
    <row r="20" customFormat="false" ht="15" hidden="false" customHeight="false" outlineLevel="0" collapsed="false">
      <c r="C20" s="2" t="n">
        <v>4</v>
      </c>
      <c r="D20" s="9" t="n">
        <v>5</v>
      </c>
      <c r="E20" s="9" t="n">
        <v>81</v>
      </c>
      <c r="F20" s="9" t="n">
        <v>83</v>
      </c>
      <c r="G20" s="9" t="n">
        <v>69</v>
      </c>
      <c r="H20" s="9" t="n">
        <v>5</v>
      </c>
      <c r="I20" s="9" t="n">
        <v>152</v>
      </c>
      <c r="J20" s="9" t="n">
        <v>135</v>
      </c>
      <c r="K20" s="9" t="n">
        <v>139</v>
      </c>
      <c r="L20" s="10" t="n">
        <f aca="false">AVERAGE(E20:G20)*10*10^D20</f>
        <v>77666666.6666667</v>
      </c>
      <c r="M20" s="10" t="n">
        <f aca="false">_xlfn.STDEV.P(E20:G20)*10*10^D20</f>
        <v>6182412.33033047</v>
      </c>
      <c r="N20" s="10" t="n">
        <f aca="false">AVERAGE(I20:K20)*10*10^H20</f>
        <v>142000000</v>
      </c>
      <c r="O20" s="10" t="n">
        <f aca="false">_xlfn.STDEV.P(I20:K20)*10*10^H20</f>
        <v>7257180.35235908</v>
      </c>
      <c r="P20" s="10" t="n">
        <f aca="false">AVERAGE(L20,N20)</f>
        <v>109833333.333333</v>
      </c>
      <c r="Q20" s="11" t="n">
        <f aca="false">AVERAGE(M20,O20)</f>
        <v>6719796.34134477</v>
      </c>
    </row>
    <row r="21" customFormat="false" ht="15" hidden="false" customHeight="false" outlineLevel="0" collapsed="false">
      <c r="C21" s="2" t="n">
        <v>8</v>
      </c>
      <c r="D21" s="9" t="n">
        <v>5</v>
      </c>
      <c r="E21" s="9" t="n">
        <v>122</v>
      </c>
      <c r="F21" s="9" t="n">
        <v>156</v>
      </c>
      <c r="G21" s="9" t="n">
        <v>135</v>
      </c>
      <c r="H21" s="9" t="n">
        <v>6</v>
      </c>
      <c r="I21" s="9" t="n">
        <v>29</v>
      </c>
      <c r="J21" s="9" t="n">
        <v>31</v>
      </c>
      <c r="K21" s="9" t="n">
        <v>37</v>
      </c>
      <c r="L21" s="10" t="n">
        <f aca="false">AVERAGE(E21:G21)*10*10^D21</f>
        <v>137666666.666667</v>
      </c>
      <c r="M21" s="10" t="n">
        <f aca="false">_xlfn.STDEV.P(E21:G21)*10*10^D21</f>
        <v>14007934.2596338</v>
      </c>
      <c r="N21" s="10" t="n">
        <f aca="false">AVERAGE(I21:K21)*10*10^H21</f>
        <v>323333333.333333</v>
      </c>
      <c r="O21" s="10" t="n">
        <f aca="false">_xlfn.STDEV.P(I21:K21)*10*10^H21</f>
        <v>33993463.4239519</v>
      </c>
      <c r="P21" s="10" t="n">
        <f aca="false">AVERAGE(L21,N21)</f>
        <v>230500000</v>
      </c>
      <c r="Q21" s="11" t="n">
        <f aca="false">AVERAGE(M21,O21)</f>
        <v>24000698.8417928</v>
      </c>
    </row>
    <row r="22" customFormat="false" ht="15" hidden="false" customHeight="false" outlineLevel="0" collapsed="false">
      <c r="C22" s="2" t="n">
        <v>12</v>
      </c>
      <c r="D22" s="9" t="n">
        <v>6</v>
      </c>
      <c r="E22" s="9" t="n">
        <v>20</v>
      </c>
      <c r="F22" s="9" t="n">
        <v>29</v>
      </c>
      <c r="G22" s="9" t="n">
        <v>32</v>
      </c>
      <c r="H22" s="9" t="n">
        <v>6</v>
      </c>
      <c r="I22" s="9" t="n">
        <v>55</v>
      </c>
      <c r="J22" s="9" t="n">
        <v>46</v>
      </c>
      <c r="K22" s="9" t="n">
        <v>43</v>
      </c>
      <c r="L22" s="10" t="n">
        <f aca="false">AVERAGE(E22:G22)*10*10^D22</f>
        <v>270000000</v>
      </c>
      <c r="M22" s="10" t="n">
        <f aca="false">_xlfn.STDEV.P(E22:G22)*10*10^D22</f>
        <v>50990195.1359278</v>
      </c>
      <c r="N22" s="10" t="n">
        <f aca="false">AVERAGE(I22:K22)*10*10^H22</f>
        <v>480000000</v>
      </c>
      <c r="O22" s="10" t="n">
        <f aca="false">_xlfn.STDEV.P(I22:K22)*10*10^H22</f>
        <v>50990195.1359278</v>
      </c>
      <c r="P22" s="10" t="n">
        <f aca="false">AVERAGE(L22,N22)</f>
        <v>375000000</v>
      </c>
      <c r="Q22" s="11" t="n">
        <f aca="false">AVERAGE(M22,O22)</f>
        <v>50990195.1359278</v>
      </c>
    </row>
    <row r="23" customFormat="false" ht="15" hidden="false" customHeight="false" outlineLevel="0" collapsed="false">
      <c r="C23" s="2" t="n">
        <v>16</v>
      </c>
      <c r="D23" s="9" t="n">
        <v>6</v>
      </c>
      <c r="E23" s="9" t="n">
        <v>28</v>
      </c>
      <c r="F23" s="9" t="n">
        <v>36</v>
      </c>
      <c r="G23" s="9" t="n">
        <v>39</v>
      </c>
      <c r="H23" s="9" t="n">
        <v>6</v>
      </c>
      <c r="I23" s="9" t="n">
        <v>49</v>
      </c>
      <c r="J23" s="9" t="n">
        <v>52</v>
      </c>
      <c r="K23" s="9" t="n">
        <v>59</v>
      </c>
      <c r="L23" s="10" t="n">
        <f aca="false">AVERAGE(E23:G23)*10*10^D23</f>
        <v>343333333.333333</v>
      </c>
      <c r="M23" s="10" t="n">
        <f aca="false">_xlfn.STDEV.P(E23:G23)*10*10^D23</f>
        <v>46427960.9239471</v>
      </c>
      <c r="N23" s="10" t="n">
        <f aca="false">AVERAGE(I23:K23)*10*10^H23</f>
        <v>533333333.333333</v>
      </c>
      <c r="O23" s="10" t="n">
        <f aca="false">_xlfn.STDEV.P(I23:K23)*10*10^H23</f>
        <v>41899350.2999218</v>
      </c>
      <c r="P23" s="10" t="n">
        <f aca="false">AVERAGE(L23,N23)</f>
        <v>438333333.333333</v>
      </c>
      <c r="Q23" s="11" t="n">
        <f aca="false">AVERAGE(M23,O23)</f>
        <v>44163655.6119344</v>
      </c>
    </row>
    <row r="24" customFormat="false" ht="15" hidden="false" customHeight="false" outlineLevel="0" collapsed="false">
      <c r="C24" s="2" t="n">
        <v>24</v>
      </c>
      <c r="D24" s="9" t="n">
        <v>6</v>
      </c>
      <c r="E24" s="9" t="n">
        <v>29</v>
      </c>
      <c r="F24" s="9" t="n">
        <v>42</v>
      </c>
      <c r="G24" s="9" t="n">
        <v>47</v>
      </c>
      <c r="H24" s="9" t="n">
        <v>6</v>
      </c>
      <c r="I24" s="9" t="n">
        <v>83</v>
      </c>
      <c r="J24" s="9" t="n">
        <v>70</v>
      </c>
      <c r="K24" s="9" t="n">
        <v>65</v>
      </c>
      <c r="L24" s="10" t="n">
        <f aca="false">AVERAGE(E24:G24)*10*10^D24</f>
        <v>393333333.333333</v>
      </c>
      <c r="M24" s="10" t="n">
        <f aca="false">_xlfn.STDEV.P(E24:G24)*10*10^D24</f>
        <v>75865377.8449403</v>
      </c>
      <c r="N24" s="10" t="n">
        <f aca="false">AVERAGE(I24:K24)*10*10^H24</f>
        <v>726666666.666667</v>
      </c>
      <c r="O24" s="10" t="n">
        <f aca="false">_xlfn.STDEV.P(I24:K24)*10*10^H24</f>
        <v>75865377.8449403</v>
      </c>
      <c r="P24" s="10" t="n">
        <f aca="false">AVERAGE(L24,N24)</f>
        <v>560000000</v>
      </c>
      <c r="Q24" s="11" t="n">
        <f aca="false">AVERAGE(M24,O24)</f>
        <v>75865377.8449403</v>
      </c>
    </row>
    <row r="25" customFormat="false" ht="15.75" hidden="false" customHeight="false" outlineLevel="0" collapsed="false">
      <c r="A25" s="12"/>
      <c r="B25" s="12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2"/>
      <c r="P25" s="12"/>
      <c r="Q25" s="12"/>
      <c r="R25" s="12"/>
    </row>
    <row r="26" customFormat="false" ht="15.75" hidden="false" customHeight="false" outlineLevel="0" collapsed="false"/>
    <row r="27" customFormat="false" ht="15" hidden="false" customHeight="false" outlineLevel="0" collapsed="false">
      <c r="A27" s="3" t="s">
        <v>16</v>
      </c>
      <c r="B27" s="3"/>
    </row>
    <row r="28" customFormat="false" ht="15.75" hidden="false" customHeight="false" outlineLevel="0" collapsed="false">
      <c r="A28" s="3"/>
      <c r="B28" s="3"/>
      <c r="C28" s="13"/>
      <c r="D28" s="5" t="s">
        <v>1</v>
      </c>
      <c r="E28" s="5"/>
      <c r="F28" s="5"/>
      <c r="G28" s="5"/>
      <c r="H28" s="5"/>
      <c r="I28" s="5"/>
      <c r="J28" s="5"/>
      <c r="K28" s="5"/>
      <c r="L28" s="5" t="s">
        <v>2</v>
      </c>
      <c r="M28" s="5"/>
      <c r="N28" s="5"/>
      <c r="O28" s="5"/>
      <c r="P28" s="5"/>
      <c r="Q28" s="5"/>
    </row>
    <row r="29" customFormat="false" ht="21.75" hidden="false" customHeight="false" outlineLevel="0" collapsed="false">
      <c r="A29" s="6"/>
      <c r="B29" s="6"/>
      <c r="D29" s="7" t="s">
        <v>3</v>
      </c>
      <c r="E29" s="7"/>
      <c r="F29" s="7"/>
      <c r="G29" s="7"/>
      <c r="H29" s="7" t="s">
        <v>4</v>
      </c>
      <c r="I29" s="7"/>
      <c r="J29" s="7"/>
      <c r="K29" s="7"/>
      <c r="L29" s="7" t="s">
        <v>5</v>
      </c>
      <c r="M29" s="7"/>
      <c r="N29" s="7" t="s">
        <v>6</v>
      </c>
      <c r="O29" s="7"/>
      <c r="P29" s="7" t="s">
        <v>7</v>
      </c>
      <c r="Q29" s="7"/>
    </row>
    <row r="30" customFormat="false" ht="15" hidden="false" customHeight="false" outlineLevel="0" collapsed="false">
      <c r="C30" s="15" t="s">
        <v>8</v>
      </c>
      <c r="D30" s="15" t="s">
        <v>9</v>
      </c>
      <c r="E30" s="15" t="s">
        <v>10</v>
      </c>
      <c r="F30" s="15" t="s">
        <v>11</v>
      </c>
      <c r="G30" s="15" t="s">
        <v>12</v>
      </c>
      <c r="H30" s="15" t="s">
        <v>9</v>
      </c>
      <c r="I30" s="15" t="s">
        <v>10</v>
      </c>
      <c r="J30" s="15" t="s">
        <v>11</v>
      </c>
      <c r="K30" s="15" t="s">
        <v>12</v>
      </c>
      <c r="L30" s="15" t="s">
        <v>13</v>
      </c>
      <c r="M30" s="15" t="s">
        <v>14</v>
      </c>
      <c r="N30" s="15" t="s">
        <v>13</v>
      </c>
      <c r="O30" s="15" t="s">
        <v>14</v>
      </c>
      <c r="P30" s="15" t="s">
        <v>13</v>
      </c>
      <c r="Q30" s="15" t="s">
        <v>14</v>
      </c>
    </row>
    <row r="31" customFormat="false" ht="15" hidden="false" customHeight="false" outlineLevel="0" collapsed="false">
      <c r="C31" s="2" t="n">
        <v>0</v>
      </c>
      <c r="D31" s="9" t="n">
        <v>3</v>
      </c>
      <c r="E31" s="9" t="n">
        <v>130</v>
      </c>
      <c r="F31" s="9" t="n">
        <v>128</v>
      </c>
      <c r="G31" s="9" t="n">
        <v>134</v>
      </c>
      <c r="H31" s="9" t="n">
        <v>3</v>
      </c>
      <c r="I31" s="9" t="n">
        <v>126</v>
      </c>
      <c r="J31" s="9" t="n">
        <v>142</v>
      </c>
      <c r="K31" s="9" t="n">
        <v>122</v>
      </c>
      <c r="L31" s="10" t="n">
        <f aca="false">AVERAGE(E31:G31)*10*10^D31</f>
        <v>1306666.66666667</v>
      </c>
      <c r="M31" s="10" t="n">
        <f aca="false">_xlfn.STDEV.P(E31:G31)*10*10^D31</f>
        <v>24944.3825784929</v>
      </c>
      <c r="N31" s="10" t="n">
        <f aca="false">AVERAGE(I31:K31)*10*10^H31</f>
        <v>1300000</v>
      </c>
      <c r="O31" s="10" t="n">
        <f aca="false">_xlfn.STDEV.P(I31:K31)*10*10^H31</f>
        <v>86409.8759787715</v>
      </c>
      <c r="P31" s="10" t="n">
        <f aca="false">AVERAGE(L31,N31)</f>
        <v>1303333.33333333</v>
      </c>
      <c r="Q31" s="11" t="n">
        <f aca="false">AVERAGE(M31,O31)</f>
        <v>55677.1292786322</v>
      </c>
    </row>
    <row r="32" customFormat="false" ht="15" hidden="false" customHeight="false" outlineLevel="0" collapsed="false">
      <c r="C32" s="2" t="n">
        <v>2</v>
      </c>
      <c r="D32" s="9" t="n">
        <v>4</v>
      </c>
      <c r="E32" s="9" t="n">
        <v>74</v>
      </c>
      <c r="F32" s="9" t="n">
        <v>85</v>
      </c>
      <c r="G32" s="9" t="n">
        <v>107</v>
      </c>
      <c r="H32" s="9" t="n">
        <v>4</v>
      </c>
      <c r="I32" s="9" t="n">
        <v>90</v>
      </c>
      <c r="J32" s="9" t="n">
        <v>104</v>
      </c>
      <c r="K32" s="9" t="n">
        <v>93</v>
      </c>
      <c r="L32" s="10" t="n">
        <f aca="false">AVERAGE(E32:G32)*10*10^D32</f>
        <v>8866666.66666667</v>
      </c>
      <c r="M32" s="10" t="n">
        <f aca="false">_xlfn.STDEV.P(E32:G32)*10*10^D32</f>
        <v>1371941.04181711</v>
      </c>
      <c r="N32" s="10" t="n">
        <f aca="false">AVERAGE(I32:K32)*10*10^H32</f>
        <v>9566666.66666667</v>
      </c>
      <c r="O32" s="10" t="n">
        <f aca="false">_xlfn.STDEV.P(I32:K32)*10*10^H32</f>
        <v>601849.00284226</v>
      </c>
      <c r="P32" s="10" t="n">
        <f aca="false">AVERAGE(L32,N32)</f>
        <v>9216666.66666667</v>
      </c>
      <c r="Q32" s="11" t="n">
        <f aca="false">AVERAGE(M32,O32)</f>
        <v>986895.022329686</v>
      </c>
    </row>
    <row r="33" customFormat="false" ht="15" hidden="false" customHeight="false" outlineLevel="0" collapsed="false">
      <c r="C33" s="2" t="n">
        <v>4</v>
      </c>
      <c r="D33" s="9" t="n">
        <v>5</v>
      </c>
      <c r="E33" s="9" t="n">
        <v>95</v>
      </c>
      <c r="F33" s="9" t="n">
        <v>50</v>
      </c>
      <c r="G33" s="9" t="n">
        <v>54</v>
      </c>
      <c r="H33" s="9" t="n">
        <v>5</v>
      </c>
      <c r="I33" s="9" t="n">
        <v>38</v>
      </c>
      <c r="J33" s="9" t="n">
        <v>30</v>
      </c>
      <c r="K33" s="9" t="n">
        <v>94</v>
      </c>
      <c r="L33" s="10" t="n">
        <f aca="false">AVERAGE(E33:G33)*10*10^D33</f>
        <v>66333333.3333333</v>
      </c>
      <c r="M33" s="10" t="n">
        <f aca="false">_xlfn.STDEV.P(E33:G33)*10*10^D33</f>
        <v>20336065.3902262</v>
      </c>
      <c r="N33" s="10" t="n">
        <f aca="false">AVERAGE(I33:K33)*10*10^H33</f>
        <v>54000000</v>
      </c>
      <c r="O33" s="10" t="n">
        <f aca="false">_xlfn.STDEV.P(I33:K33)*10*10^H33</f>
        <v>28472208.6720835</v>
      </c>
      <c r="P33" s="10" t="n">
        <f aca="false">AVERAGE(L33,N33)</f>
        <v>60166666.6666667</v>
      </c>
      <c r="Q33" s="11" t="n">
        <f aca="false">AVERAGE(M33,O33)</f>
        <v>24404137.0311548</v>
      </c>
    </row>
    <row r="34" customFormat="false" ht="15" hidden="false" customHeight="false" outlineLevel="0" collapsed="false">
      <c r="C34" s="2" t="n">
        <v>8</v>
      </c>
      <c r="D34" s="9" t="n">
        <v>5</v>
      </c>
      <c r="E34" s="9" t="n">
        <v>189</v>
      </c>
      <c r="F34" s="9" t="n">
        <v>173</v>
      </c>
      <c r="G34" s="9" t="n">
        <v>201</v>
      </c>
      <c r="H34" s="9" t="n">
        <v>5</v>
      </c>
      <c r="I34" s="9" t="n">
        <v>95</v>
      </c>
      <c r="J34" s="9" t="n">
        <v>89</v>
      </c>
      <c r="K34" s="9" t="n">
        <v>84</v>
      </c>
      <c r="L34" s="10" t="n">
        <f aca="false">AVERAGE(E34:G34)*10*10^D34</f>
        <v>187666666.666667</v>
      </c>
      <c r="M34" s="10" t="n">
        <f aca="false">_xlfn.STDEV.P(E34:G34)*10*10^D34</f>
        <v>11469767.0227235</v>
      </c>
      <c r="N34" s="10" t="n">
        <f aca="false">AVERAGE(I34:K34)*10*10^H34</f>
        <v>89333333.3333333</v>
      </c>
      <c r="O34" s="10" t="n">
        <f aca="false">_xlfn.STDEV.P(I34:K34)*10*10^H34</f>
        <v>4496912.52107735</v>
      </c>
      <c r="P34" s="10" t="n">
        <f aca="false">AVERAGE(L34,N34)</f>
        <v>138500000</v>
      </c>
      <c r="Q34" s="11" t="n">
        <f aca="false">AVERAGE(M34,O34)</f>
        <v>7983339.77190042</v>
      </c>
    </row>
    <row r="35" customFormat="false" ht="15" hidden="false" customHeight="false" outlineLevel="0" collapsed="false">
      <c r="C35" s="2" t="n">
        <v>12</v>
      </c>
      <c r="D35" s="9" t="n">
        <v>5</v>
      </c>
      <c r="E35" s="9" t="n">
        <v>98</v>
      </c>
      <c r="F35" s="9" t="n">
        <v>76</v>
      </c>
      <c r="G35" s="9" t="n">
        <v>106</v>
      </c>
      <c r="H35" s="9" t="n">
        <v>5</v>
      </c>
      <c r="I35" s="9" t="n">
        <v>182</v>
      </c>
      <c r="J35" s="9" t="n">
        <v>210</v>
      </c>
      <c r="K35" s="9" t="n">
        <v>216</v>
      </c>
      <c r="L35" s="10" t="n">
        <f aca="false">AVERAGE(E35:G35)*10*10^D35</f>
        <v>93333333.3333333</v>
      </c>
      <c r="M35" s="10" t="n">
        <f aca="false">_xlfn.STDEV.P(E35:G35)*10*10^D35</f>
        <v>12684198.393627</v>
      </c>
      <c r="N35" s="10" t="n">
        <f aca="false">AVERAGE(I35:K35)*10*10^H35</f>
        <v>202666666.666667</v>
      </c>
      <c r="O35" s="10" t="n">
        <f aca="false">_xlfn.STDEV.P(I35:K35)*10*10^H35</f>
        <v>14817407.1805952</v>
      </c>
      <c r="P35" s="10" t="n">
        <f aca="false">AVERAGE(L35,N35)</f>
        <v>148000000</v>
      </c>
      <c r="Q35" s="11" t="n">
        <f aca="false">AVERAGE(M35,O35)</f>
        <v>13750802.7871111</v>
      </c>
    </row>
    <row r="36" customFormat="false" ht="18.75" hidden="false" customHeight="true" outlineLevel="0" collapsed="false">
      <c r="C36" s="2" t="n">
        <v>16</v>
      </c>
      <c r="D36" s="9" t="n">
        <v>5</v>
      </c>
      <c r="E36" s="9" t="n">
        <v>94</v>
      </c>
      <c r="F36" s="9" t="n">
        <v>87</v>
      </c>
      <c r="G36" s="9" t="n">
        <v>105</v>
      </c>
      <c r="H36" s="9" t="n">
        <v>5</v>
      </c>
      <c r="I36" s="9" t="n">
        <v>76</v>
      </c>
      <c r="J36" s="9" t="n">
        <v>85</v>
      </c>
      <c r="K36" s="9" t="n">
        <v>80</v>
      </c>
      <c r="L36" s="10" t="n">
        <f aca="false">AVERAGE(E36:G36)*10*10^D36</f>
        <v>95333333.3333333</v>
      </c>
      <c r="M36" s="10" t="n">
        <f aca="false">_xlfn.STDEV.P(E36:G36)*10*10^D36</f>
        <v>7408703.59029762</v>
      </c>
      <c r="N36" s="10" t="n">
        <f aca="false">AVERAGE(I36:K36)*10*10^H36</f>
        <v>80333333.3333333</v>
      </c>
      <c r="O36" s="10" t="n">
        <f aca="false">_xlfn.STDEV.P(I36:K36)*10*10^H36</f>
        <v>3681787.00572909</v>
      </c>
      <c r="P36" s="10" t="n">
        <f aca="false">AVERAGE(L36,N36)</f>
        <v>87833333.3333333</v>
      </c>
      <c r="Q36" s="11" t="n">
        <f aca="false">AVERAGE(M36,O36)</f>
        <v>5545245.29801336</v>
      </c>
    </row>
    <row r="37" customFormat="false" ht="18.75" hidden="false" customHeight="true" outlineLevel="0" collapsed="false">
      <c r="C37" s="2" t="n">
        <v>24</v>
      </c>
      <c r="D37" s="9" t="n">
        <v>5</v>
      </c>
      <c r="E37" s="9" t="n">
        <v>185</v>
      </c>
      <c r="F37" s="9" t="n">
        <v>191</v>
      </c>
      <c r="G37" s="9" t="n">
        <v>177</v>
      </c>
      <c r="H37" s="9" t="n">
        <v>5</v>
      </c>
      <c r="I37" s="9" t="n">
        <v>69</v>
      </c>
      <c r="J37" s="9" t="n">
        <v>89</v>
      </c>
      <c r="K37" s="9" t="n">
        <v>77</v>
      </c>
      <c r="L37" s="10" t="n">
        <f aca="false">AVERAGE(E37:G37)*10*10^D37</f>
        <v>184333333.333333</v>
      </c>
      <c r="M37" s="10" t="n">
        <f aca="false">_xlfn.STDEV.P(E37:G37)*10*10^D37</f>
        <v>5734883.51136175</v>
      </c>
      <c r="N37" s="10" t="n">
        <f aca="false">AVERAGE(I37:K37)*10*10^H37</f>
        <v>78333333.3333333</v>
      </c>
      <c r="O37" s="10" t="n">
        <f aca="false">_xlfn.STDEV.P(I37:K37)*10*10^H37</f>
        <v>8219218.6706253</v>
      </c>
      <c r="P37" s="10" t="n">
        <f aca="false">AVERAGE(L37,N37)</f>
        <v>131333333.333333</v>
      </c>
      <c r="Q37" s="11" t="n">
        <f aca="false">AVERAGE(M37,O37)</f>
        <v>6977051.09099353</v>
      </c>
    </row>
    <row r="38" customFormat="false" ht="15.75" hidden="false" customHeight="false" outlineLevel="0" collapsed="false">
      <c r="A38" s="12"/>
      <c r="B38" s="12"/>
      <c r="C38" s="13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4"/>
      <c r="O38" s="12"/>
      <c r="P38" s="12"/>
      <c r="Q38" s="12"/>
      <c r="R38" s="12"/>
    </row>
    <row r="39" customFormat="false" ht="8.25" hidden="false" customHeight="true" outlineLevel="0" collapsed="false"/>
    <row r="40" customFormat="false" ht="34.5" hidden="false" customHeight="true" outlineLevel="0" collapsed="false">
      <c r="A40" s="16" t="s">
        <v>29</v>
      </c>
      <c r="B40" s="16"/>
    </row>
    <row r="41" customFormat="false" ht="22.5" hidden="false" customHeight="true" outlineLevel="0" collapsed="false">
      <c r="A41" s="16"/>
      <c r="B41" s="16"/>
      <c r="C41" s="13"/>
      <c r="D41" s="5" t="s">
        <v>1</v>
      </c>
      <c r="E41" s="5"/>
      <c r="F41" s="5"/>
      <c r="G41" s="5"/>
      <c r="H41" s="5"/>
      <c r="I41" s="5"/>
      <c r="J41" s="5"/>
      <c r="K41" s="5"/>
      <c r="L41" s="5" t="s">
        <v>2</v>
      </c>
      <c r="M41" s="5"/>
      <c r="N41" s="5"/>
      <c r="O41" s="5"/>
      <c r="P41" s="5"/>
      <c r="Q41" s="5"/>
    </row>
    <row r="42" customFormat="false" ht="15.75" hidden="false" customHeight="true" outlineLevel="0" collapsed="false">
      <c r="A42" s="6"/>
      <c r="B42" s="6"/>
      <c r="D42" s="7" t="s">
        <v>3</v>
      </c>
      <c r="E42" s="7"/>
      <c r="F42" s="7"/>
      <c r="G42" s="7"/>
      <c r="H42" s="7" t="s">
        <v>4</v>
      </c>
      <c r="I42" s="7"/>
      <c r="J42" s="7"/>
      <c r="K42" s="7"/>
      <c r="L42" s="7" t="s">
        <v>5</v>
      </c>
      <c r="M42" s="7"/>
      <c r="N42" s="7" t="s">
        <v>6</v>
      </c>
      <c r="O42" s="7"/>
      <c r="P42" s="7" t="s">
        <v>7</v>
      </c>
      <c r="Q42" s="7"/>
    </row>
    <row r="43" customFormat="false" ht="15" hidden="false" customHeight="false" outlineLevel="0" collapsed="false">
      <c r="C43" s="15" t="s">
        <v>8</v>
      </c>
      <c r="D43" s="15" t="s">
        <v>9</v>
      </c>
      <c r="E43" s="15" t="s">
        <v>10</v>
      </c>
      <c r="F43" s="15" t="s">
        <v>11</v>
      </c>
      <c r="G43" s="15" t="s">
        <v>12</v>
      </c>
      <c r="H43" s="15" t="s">
        <v>9</v>
      </c>
      <c r="I43" s="15" t="s">
        <v>10</v>
      </c>
      <c r="J43" s="15" t="s">
        <v>11</v>
      </c>
      <c r="K43" s="15" t="s">
        <v>12</v>
      </c>
      <c r="L43" s="15" t="s">
        <v>13</v>
      </c>
      <c r="M43" s="15" t="s">
        <v>14</v>
      </c>
      <c r="N43" s="15" t="s">
        <v>13</v>
      </c>
      <c r="O43" s="15" t="s">
        <v>14</v>
      </c>
      <c r="P43" s="15" t="s">
        <v>13</v>
      </c>
      <c r="Q43" s="15" t="s">
        <v>14</v>
      </c>
    </row>
    <row r="44" customFormat="false" ht="15" hidden="false" customHeight="false" outlineLevel="0" collapsed="false">
      <c r="C44" s="2" t="n">
        <v>0</v>
      </c>
      <c r="D44" s="9" t="n">
        <v>3</v>
      </c>
      <c r="E44" s="9" t="n">
        <v>147</v>
      </c>
      <c r="F44" s="9" t="n">
        <v>135</v>
      </c>
      <c r="G44" s="9" t="n">
        <v>126</v>
      </c>
      <c r="H44" s="9" t="n">
        <v>3</v>
      </c>
      <c r="I44" s="9" t="n">
        <v>113</v>
      </c>
      <c r="J44" s="9" t="n">
        <v>120</v>
      </c>
      <c r="K44" s="9" t="n">
        <v>101</v>
      </c>
      <c r="L44" s="10" t="n">
        <f aca="false">AVERAGE(E44:G44)*10*10^D44</f>
        <v>1360000</v>
      </c>
      <c r="M44" s="10" t="n">
        <f aca="false">_xlfn.STDEV.P(E44:G44)*10*10^D44</f>
        <v>86023.2526704263</v>
      </c>
      <c r="N44" s="10" t="n">
        <f aca="false">AVERAGE(I44:K44)*10*10^H44</f>
        <v>1113333.33333333</v>
      </c>
      <c r="O44" s="10" t="n">
        <f aca="false">_xlfn.STDEV.P(I44:K44)*10*10^H44</f>
        <v>78457.3486395988</v>
      </c>
      <c r="P44" s="10" t="n">
        <f aca="false">AVERAGE(L44,N44)</f>
        <v>1236666.66666667</v>
      </c>
      <c r="Q44" s="11" t="n">
        <f aca="false">AVERAGE(M44,O44)</f>
        <v>82240.3006550126</v>
      </c>
    </row>
    <row r="45" customFormat="false" ht="15" hidden="false" customHeight="false" outlineLevel="0" collapsed="false">
      <c r="C45" s="2" t="n">
        <v>2</v>
      </c>
      <c r="D45" s="9" t="n">
        <v>1</v>
      </c>
      <c r="E45" s="9" t="n">
        <v>61</v>
      </c>
      <c r="F45" s="9" t="n">
        <v>55</v>
      </c>
      <c r="G45" s="9" t="n">
        <v>69</v>
      </c>
      <c r="H45" s="9" t="n">
        <v>1</v>
      </c>
      <c r="I45" s="9" t="n">
        <v>44</v>
      </c>
      <c r="J45" s="9" t="n">
        <v>36</v>
      </c>
      <c r="K45" s="9" t="n">
        <v>30</v>
      </c>
      <c r="L45" s="10" t="n">
        <f aca="false">AVERAGE(E45:G45)*10*10^D45</f>
        <v>6166.66666666667</v>
      </c>
      <c r="M45" s="10" t="n">
        <f aca="false">_xlfn.STDEV.P(E45:G45)*10*10^D45</f>
        <v>573.488351136175</v>
      </c>
      <c r="N45" s="10" t="n">
        <f aca="false">AVERAGE(I45:K45)*10*10^H45</f>
        <v>3666.66666666667</v>
      </c>
      <c r="O45" s="10" t="n">
        <f aca="false">_xlfn.STDEV.P(I45:K45)*10*10^H45</f>
        <v>573.488351136175</v>
      </c>
      <c r="P45" s="10" t="n">
        <f aca="false">AVERAGE(L45,N45)</f>
        <v>4916.66666666667</v>
      </c>
      <c r="Q45" s="11" t="n">
        <f aca="false">AVERAGE(M45,O45)</f>
        <v>573.488351136175</v>
      </c>
    </row>
    <row r="46" customFormat="false" ht="15" hidden="false" customHeight="false" outlineLevel="0" collapsed="false">
      <c r="C46" s="2" t="n">
        <v>4</v>
      </c>
      <c r="D46" s="9" t="n">
        <v>1</v>
      </c>
      <c r="E46" s="9" t="n">
        <v>26</v>
      </c>
      <c r="F46" s="9" t="n">
        <v>23</v>
      </c>
      <c r="G46" s="9" t="n">
        <v>31</v>
      </c>
      <c r="H46" s="9" t="n">
        <v>1</v>
      </c>
      <c r="I46" s="9" t="n">
        <v>19</v>
      </c>
      <c r="J46" s="9" t="n">
        <v>30</v>
      </c>
      <c r="K46" s="9" t="n">
        <v>29</v>
      </c>
      <c r="L46" s="10" t="n">
        <f aca="false">AVERAGE(E46:G46)*10*10^D46</f>
        <v>2666.66666666667</v>
      </c>
      <c r="M46" s="10" t="n">
        <f aca="false">_xlfn.STDEV.P(E46:G46)*10*10^D46</f>
        <v>329.983164553722</v>
      </c>
      <c r="N46" s="10" t="n">
        <f aca="false">AVERAGE(I46:K46)*10*10^H46</f>
        <v>2600</v>
      </c>
      <c r="O46" s="10" t="n">
        <f aca="false">_xlfn.STDEV.P(I46:K46)*10*10^H46</f>
        <v>496.655480858378</v>
      </c>
      <c r="P46" s="10" t="n">
        <f aca="false">AVERAGE(L46,N46)</f>
        <v>2633.33333333333</v>
      </c>
      <c r="Q46" s="11" t="n">
        <f aca="false">AVERAGE(M46,O46)</f>
        <v>413.31932270605</v>
      </c>
    </row>
    <row r="47" customFormat="false" ht="15" hidden="false" customHeight="false" outlineLevel="0" collapsed="false">
      <c r="C47" s="2" t="n">
        <v>8</v>
      </c>
      <c r="D47" s="9" t="n">
        <v>1</v>
      </c>
      <c r="E47" s="18" t="n">
        <v>0.9</v>
      </c>
      <c r="F47" s="18" t="n">
        <v>0.9</v>
      </c>
      <c r="G47" s="18" t="n">
        <v>0.9</v>
      </c>
      <c r="H47" s="9" t="n">
        <v>1</v>
      </c>
      <c r="I47" s="18" t="n">
        <v>0.9</v>
      </c>
      <c r="J47" s="18" t="n">
        <v>0.9</v>
      </c>
      <c r="K47" s="18" t="n">
        <v>0.9</v>
      </c>
      <c r="L47" s="10" t="n">
        <f aca="false">AVERAGE(E47:G47)*10*10^D47</f>
        <v>90</v>
      </c>
      <c r="M47" s="10" t="n">
        <f aca="false">_xlfn.STDEV.P(E47:G47)*10*10^D47</f>
        <v>0</v>
      </c>
      <c r="N47" s="10" t="n">
        <f aca="false">AVERAGE(I47:K47)*10*10^H47</f>
        <v>90</v>
      </c>
      <c r="O47" s="10" t="n">
        <f aca="false">_xlfn.STDEV.P(I47:K47)*10*10^H47</f>
        <v>0</v>
      </c>
      <c r="P47" s="10" t="n">
        <f aca="false">AVERAGE(L47,N47)</f>
        <v>90</v>
      </c>
      <c r="Q47" s="11" t="n">
        <f aca="false">AVERAGE(M47,O47)</f>
        <v>0</v>
      </c>
    </row>
    <row r="48" customFormat="false" ht="15" hidden="false" customHeight="false" outlineLevel="0" collapsed="false">
      <c r="C48" s="2" t="n">
        <v>12</v>
      </c>
      <c r="D48" s="9" t="n">
        <v>1</v>
      </c>
      <c r="E48" s="18" t="n">
        <v>0.9</v>
      </c>
      <c r="F48" s="18" t="n">
        <v>0.9</v>
      </c>
      <c r="G48" s="18" t="n">
        <v>0.9</v>
      </c>
      <c r="H48" s="9" t="n">
        <v>1</v>
      </c>
      <c r="I48" s="18" t="n">
        <v>0.9</v>
      </c>
      <c r="J48" s="18" t="n">
        <v>0.9</v>
      </c>
      <c r="K48" s="18" t="n">
        <v>0.9</v>
      </c>
      <c r="L48" s="10" t="n">
        <f aca="false">AVERAGE(E48:G48)*10*10^D48</f>
        <v>90</v>
      </c>
      <c r="M48" s="10" t="n">
        <f aca="false">_xlfn.STDEV.P(E48:G48)*10*10^D48</f>
        <v>0</v>
      </c>
      <c r="N48" s="10" t="n">
        <f aca="false">AVERAGE(I48:K48)*10*10^H48</f>
        <v>90</v>
      </c>
      <c r="O48" s="10" t="n">
        <f aca="false">_xlfn.STDEV.P(I48:K48)*10*10^H48</f>
        <v>0</v>
      </c>
      <c r="P48" s="10" t="n">
        <f aca="false">AVERAGE(L48,N48)</f>
        <v>90</v>
      </c>
      <c r="Q48" s="11" t="n">
        <f aca="false">AVERAGE(M48,O48)</f>
        <v>0</v>
      </c>
    </row>
    <row r="49" customFormat="false" ht="15" hidden="false" customHeight="false" outlineLevel="0" collapsed="false">
      <c r="C49" s="2" t="n">
        <v>16</v>
      </c>
      <c r="D49" s="9" t="n">
        <v>1</v>
      </c>
      <c r="E49" s="18" t="n">
        <v>0.9</v>
      </c>
      <c r="F49" s="18" t="n">
        <v>0.9</v>
      </c>
      <c r="G49" s="18" t="n">
        <v>0.9</v>
      </c>
      <c r="H49" s="9" t="n">
        <v>1</v>
      </c>
      <c r="I49" s="18" t="n">
        <v>0.9</v>
      </c>
      <c r="J49" s="18" t="n">
        <v>0.9</v>
      </c>
      <c r="K49" s="18" t="n">
        <v>0.9</v>
      </c>
      <c r="L49" s="10" t="n">
        <f aca="false">AVERAGE(E49:G49)*10*10^D49</f>
        <v>90</v>
      </c>
      <c r="M49" s="10" t="n">
        <f aca="false">_xlfn.STDEV.P(E49:G49)*10*10^D49</f>
        <v>0</v>
      </c>
      <c r="N49" s="10" t="n">
        <f aca="false">AVERAGE(I49:K49)*10*10^H49</f>
        <v>90</v>
      </c>
      <c r="O49" s="10" t="n">
        <f aca="false">_xlfn.STDEV.P(I49:K49)*10*10^H49</f>
        <v>0</v>
      </c>
      <c r="P49" s="10" t="n">
        <f aca="false">AVERAGE(L49,N49)</f>
        <v>90</v>
      </c>
      <c r="Q49" s="11" t="n">
        <f aca="false">AVERAGE(M49,O49)</f>
        <v>0</v>
      </c>
    </row>
    <row r="50" customFormat="false" ht="15" hidden="false" customHeight="false" outlineLevel="0" collapsed="false">
      <c r="C50" s="2" t="n">
        <v>24</v>
      </c>
      <c r="D50" s="9" t="n">
        <v>1</v>
      </c>
      <c r="E50" s="18" t="n">
        <v>0.9</v>
      </c>
      <c r="F50" s="18" t="n">
        <v>0.9</v>
      </c>
      <c r="G50" s="18" t="n">
        <v>0.9</v>
      </c>
      <c r="H50" s="9" t="n">
        <v>1</v>
      </c>
      <c r="I50" s="18" t="n">
        <v>0.9</v>
      </c>
      <c r="J50" s="18" t="n">
        <v>0.9</v>
      </c>
      <c r="K50" s="18" t="n">
        <v>0.9</v>
      </c>
      <c r="L50" s="10" t="n">
        <f aca="false">AVERAGE(E50:G50)*10*10^D50</f>
        <v>90</v>
      </c>
      <c r="M50" s="10" t="n">
        <f aca="false">_xlfn.STDEV.P(E50:G50)*10*10^D50</f>
        <v>0</v>
      </c>
      <c r="N50" s="10" t="n">
        <f aca="false">AVERAGE(I50:K50)*10*10^H50</f>
        <v>90</v>
      </c>
      <c r="O50" s="10" t="n">
        <f aca="false">_xlfn.STDEV.P(I50:K50)*10*10^H50</f>
        <v>0</v>
      </c>
      <c r="P50" s="10" t="n">
        <f aca="false">AVERAGE(L50,N50)</f>
        <v>90</v>
      </c>
      <c r="Q50" s="11" t="n">
        <f aca="false">AVERAGE(M50,O50)</f>
        <v>0</v>
      </c>
    </row>
    <row r="51" customFormat="false" ht="15.75" hidden="false" customHeight="false" outlineLevel="0" collapsed="false">
      <c r="A51" s="12"/>
      <c r="B51" s="12"/>
      <c r="C51" s="13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4"/>
      <c r="O51" s="12"/>
      <c r="P51" s="12"/>
      <c r="Q51" s="12"/>
      <c r="R51" s="12"/>
    </row>
    <row r="54" customFormat="false" ht="15" hidden="false" customHeight="false" outlineLevel="0" collapsed="false">
      <c r="Q54" s="19" t="s">
        <v>18</v>
      </c>
      <c r="R54" s="19"/>
      <c r="S54" s="19"/>
      <c r="T54" s="2"/>
      <c r="U54" s="2"/>
    </row>
    <row r="55" customFormat="false" ht="15" hidden="false" customHeight="false" outlineLevel="0" collapsed="false">
      <c r="Q55" s="19"/>
      <c r="R55" s="19"/>
      <c r="S55" s="19"/>
      <c r="T55" s="2"/>
      <c r="U55" s="2"/>
    </row>
    <row r="56" customFormat="false" ht="15" hidden="false" customHeight="false" outlineLevel="0" collapsed="false">
      <c r="Q56" s="15" t="s">
        <v>19</v>
      </c>
      <c r="R56" s="15" t="s">
        <v>20</v>
      </c>
      <c r="S56" s="15" t="s">
        <v>21</v>
      </c>
      <c r="T56" s="2"/>
      <c r="U56" s="15" t="s">
        <v>22</v>
      </c>
    </row>
    <row r="57" customFormat="false" ht="15" hidden="false" customHeight="false" outlineLevel="0" collapsed="false">
      <c r="Q57" s="2" t="n">
        <v>0</v>
      </c>
      <c r="R57" s="10" t="n">
        <v>10000000000</v>
      </c>
      <c r="S57" s="2" t="str">
        <f aca="false">"10"&amp;LOG10(R57)</f>
        <v>1010</v>
      </c>
      <c r="T57" s="2"/>
      <c r="U57" s="2" t="n">
        <v>100</v>
      </c>
    </row>
    <row r="58" customFormat="false" ht="15" hidden="false" customHeight="false" outlineLevel="0" collapsed="false">
      <c r="Q58" s="2" t="n">
        <v>0</v>
      </c>
      <c r="R58" s="10" t="n">
        <v>1000000000</v>
      </c>
      <c r="S58" s="2" t="str">
        <f aca="false">"10"&amp;LOG10(R58)</f>
        <v>109</v>
      </c>
      <c r="T58" s="2"/>
      <c r="U58" s="2" t="n">
        <v>100</v>
      </c>
    </row>
    <row r="59" customFormat="false" ht="15" hidden="false" customHeight="false" outlineLevel="0" collapsed="false">
      <c r="Q59" s="2" t="n">
        <v>0</v>
      </c>
      <c r="R59" s="10" t="n">
        <v>100000000</v>
      </c>
      <c r="S59" s="2" t="str">
        <f aca="false">"10"&amp;LOG10(R59)</f>
        <v>108</v>
      </c>
      <c r="T59" s="2"/>
      <c r="U59" s="2" t="n">
        <v>100</v>
      </c>
    </row>
    <row r="60" customFormat="false" ht="15" hidden="false" customHeight="false" outlineLevel="0" collapsed="false">
      <c r="Q60" s="2" t="n">
        <v>0</v>
      </c>
      <c r="R60" s="10" t="n">
        <v>10000000</v>
      </c>
      <c r="S60" s="2" t="str">
        <f aca="false">"10"&amp;LOG10(R60)</f>
        <v>107</v>
      </c>
      <c r="T60" s="2"/>
      <c r="U60" s="2" t="n">
        <v>100</v>
      </c>
    </row>
    <row r="61" customFormat="false" ht="15" hidden="false" customHeight="false" outlineLevel="0" collapsed="false">
      <c r="Q61" s="2" t="n">
        <v>0</v>
      </c>
      <c r="R61" s="10" t="n">
        <v>1000000</v>
      </c>
      <c r="S61" s="2" t="str">
        <f aca="false">"10"&amp;LOG10(R61)</f>
        <v>106</v>
      </c>
      <c r="T61" s="2"/>
      <c r="U61" s="2" t="n">
        <v>100</v>
      </c>
    </row>
    <row r="62" customFormat="false" ht="15" hidden="false" customHeight="false" outlineLevel="0" collapsed="false">
      <c r="Q62" s="2" t="n">
        <v>0</v>
      </c>
      <c r="R62" s="10" t="n">
        <v>100000</v>
      </c>
      <c r="S62" s="2" t="str">
        <f aca="false">"10"&amp;LOG10(R62)</f>
        <v>105</v>
      </c>
      <c r="T62" s="2"/>
      <c r="U62" s="2" t="n">
        <v>100</v>
      </c>
    </row>
    <row r="63" customFormat="false" ht="15" hidden="false" customHeight="false" outlineLevel="0" collapsed="false">
      <c r="Q63" s="2" t="n">
        <v>0</v>
      </c>
      <c r="R63" s="10" t="n">
        <v>10000</v>
      </c>
      <c r="S63" s="2" t="str">
        <f aca="false">"10"&amp;LOG10(R63)</f>
        <v>104</v>
      </c>
      <c r="T63" s="2"/>
      <c r="U63" s="2" t="n">
        <v>100</v>
      </c>
    </row>
    <row r="64" customFormat="false" ht="15" hidden="false" customHeight="false" outlineLevel="0" collapsed="false">
      <c r="Q64" s="2" t="n">
        <v>0</v>
      </c>
      <c r="R64" s="10" t="n">
        <v>1000</v>
      </c>
      <c r="S64" s="2" t="str">
        <f aca="false">"10"&amp;LOG10(R64)</f>
        <v>103</v>
      </c>
      <c r="T64" s="2"/>
      <c r="U64" s="2"/>
    </row>
    <row r="65" customFormat="false" ht="15" hidden="false" customHeight="false" outlineLevel="0" collapsed="false">
      <c r="Q65" s="2" t="n">
        <v>0</v>
      </c>
      <c r="R65" s="10" t="n">
        <v>100</v>
      </c>
      <c r="S65" s="2" t="str">
        <f aca="false">"10"&amp;LOG10(R65)</f>
        <v>102</v>
      </c>
      <c r="T65" s="2"/>
      <c r="U65" s="2"/>
    </row>
    <row r="66" customFormat="false" ht="15" hidden="false" customHeight="false" outlineLevel="0" collapsed="false">
      <c r="Q66" s="2" t="n">
        <v>0</v>
      </c>
      <c r="R66" s="10" t="n">
        <v>10</v>
      </c>
      <c r="S66" s="2" t="str">
        <f aca="false">"10"&amp;LOG10(R66)</f>
        <v>101</v>
      </c>
      <c r="T66" s="2"/>
      <c r="U66" s="2"/>
    </row>
    <row r="67" customFormat="false" ht="15" hidden="false" customHeight="false" outlineLevel="0" collapsed="false">
      <c r="Q67" s="2" t="n">
        <v>0</v>
      </c>
      <c r="R67" s="10" t="n">
        <v>1</v>
      </c>
      <c r="S67" s="2" t="str">
        <f aca="false">"10"&amp;LOG10(R67)</f>
        <v>100</v>
      </c>
      <c r="T67" s="2"/>
      <c r="U67" s="2"/>
    </row>
  </sheetData>
  <mergeCells count="33">
    <mergeCell ref="A1:B2"/>
    <mergeCell ref="D2:K2"/>
    <mergeCell ref="L2:Q2"/>
    <mergeCell ref="D3:G3"/>
    <mergeCell ref="H3:K3"/>
    <mergeCell ref="L3:M3"/>
    <mergeCell ref="N3:O3"/>
    <mergeCell ref="P3:Q3"/>
    <mergeCell ref="A14:B15"/>
    <mergeCell ref="D15:K15"/>
    <mergeCell ref="L15:Q15"/>
    <mergeCell ref="D16:G16"/>
    <mergeCell ref="H16:K16"/>
    <mergeCell ref="L16:M16"/>
    <mergeCell ref="N16:O16"/>
    <mergeCell ref="P16:Q16"/>
    <mergeCell ref="A27:B28"/>
    <mergeCell ref="D28:K28"/>
    <mergeCell ref="L28:Q28"/>
    <mergeCell ref="D29:F29"/>
    <mergeCell ref="H29:K29"/>
    <mergeCell ref="L29:M29"/>
    <mergeCell ref="N29:O29"/>
    <mergeCell ref="P29:Q29"/>
    <mergeCell ref="A40:B41"/>
    <mergeCell ref="D41:K41"/>
    <mergeCell ref="L41:Q41"/>
    <mergeCell ref="D42:F42"/>
    <mergeCell ref="H42:K42"/>
    <mergeCell ref="L42:M42"/>
    <mergeCell ref="N42:O42"/>
    <mergeCell ref="P42:Q42"/>
    <mergeCell ref="Q54:S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6"/>
    <pageSetUpPr fitToPage="false"/>
  </sheetPr>
  <dimension ref="A1:U67"/>
  <sheetViews>
    <sheetView showFormulas="false" showGridLines="true" showRowColHeaders="true" showZeros="true" rightToLeft="false" tabSelected="true" showOutlineSymbols="true" defaultGridColor="true" view="normal" topLeftCell="A10" colorId="64" zoomScale="55" zoomScaleNormal="55" zoomScalePageLayoutView="100" workbookViewId="0">
      <selection pane="topLeft" activeCell="D61" activeCellId="0" sqref="D61"/>
    </sheetView>
  </sheetViews>
  <sheetFormatPr defaultColWidth="11.43359375" defaultRowHeight="15" zeroHeight="false" outlineLevelRow="0" outlineLevelCol="0"/>
  <cols>
    <col collapsed="false" customWidth="false" hidden="false" outlineLevel="0" max="3" min="3" style="2" width="11.42"/>
    <col collapsed="false" customWidth="false" hidden="false" outlineLevel="0" max="5" min="5" style="2" width="11.42"/>
    <col collapsed="false" customWidth="true" hidden="false" outlineLevel="0" max="8" min="6" style="2" width="11.99"/>
    <col collapsed="false" customWidth="false" hidden="false" outlineLevel="0" max="10" min="9" style="2" width="11.42"/>
    <col collapsed="false" customWidth="true" hidden="false" outlineLevel="0" max="11" min="11" style="2" width="13.57"/>
    <col collapsed="false" customWidth="false" hidden="false" outlineLevel="0" max="13" min="12" style="2" width="11.42"/>
  </cols>
  <sheetData>
    <row r="1" customFormat="false" ht="21" hidden="false" customHeight="true" outlineLevel="0" collapsed="false">
      <c r="A1" s="3" t="s">
        <v>0</v>
      </c>
      <c r="B1" s="3"/>
    </row>
    <row r="2" customFormat="false" ht="15.75" hidden="false" customHeight="true" outlineLevel="0" collapsed="false">
      <c r="A2" s="3"/>
      <c r="B2" s="3"/>
      <c r="C2" s="4"/>
      <c r="D2" s="5" t="s">
        <v>1</v>
      </c>
      <c r="E2" s="5"/>
      <c r="F2" s="5"/>
      <c r="G2" s="5"/>
      <c r="H2" s="5"/>
      <c r="I2" s="5"/>
      <c r="J2" s="5"/>
      <c r="K2" s="5"/>
      <c r="L2" s="5" t="s">
        <v>2</v>
      </c>
      <c r="M2" s="5"/>
      <c r="N2" s="5"/>
      <c r="O2" s="5"/>
      <c r="P2" s="5"/>
      <c r="Q2" s="5"/>
    </row>
    <row r="3" customFormat="false" ht="15.75" hidden="false" customHeight="true" outlineLevel="0" collapsed="false">
      <c r="A3" s="6"/>
      <c r="B3" s="6"/>
      <c r="D3" s="7" t="s">
        <v>3</v>
      </c>
      <c r="E3" s="7"/>
      <c r="F3" s="7"/>
      <c r="G3" s="7"/>
      <c r="H3" s="7" t="s">
        <v>4</v>
      </c>
      <c r="I3" s="7"/>
      <c r="J3" s="7"/>
      <c r="K3" s="7"/>
      <c r="L3" s="7" t="s">
        <v>5</v>
      </c>
      <c r="M3" s="7"/>
      <c r="N3" s="7" t="s">
        <v>6</v>
      </c>
      <c r="O3" s="7"/>
      <c r="P3" s="7" t="s">
        <v>7</v>
      </c>
      <c r="Q3" s="7"/>
    </row>
    <row r="4" customFormat="false" ht="15" hidden="false" customHeight="true" outlineLevel="0" collapsed="false"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13</v>
      </c>
      <c r="O4" s="8" t="s">
        <v>14</v>
      </c>
      <c r="P4" s="8" t="s">
        <v>13</v>
      </c>
      <c r="Q4" s="8" t="s">
        <v>14</v>
      </c>
    </row>
    <row r="5" customFormat="false" ht="15" hidden="false" customHeight="false" outlineLevel="0" collapsed="false">
      <c r="C5" s="9" t="n">
        <v>0</v>
      </c>
      <c r="D5" s="9" t="n">
        <v>3</v>
      </c>
      <c r="E5" s="9" t="n">
        <v>106</v>
      </c>
      <c r="F5" s="9" t="n">
        <v>119</v>
      </c>
      <c r="G5" s="9" t="n">
        <v>107</v>
      </c>
      <c r="H5" s="9" t="n">
        <v>3</v>
      </c>
      <c r="I5" s="9" t="n">
        <v>98</v>
      </c>
      <c r="J5" s="9" t="n">
        <v>115</v>
      </c>
      <c r="K5" s="9" t="n">
        <v>113</v>
      </c>
      <c r="L5" s="10" t="n">
        <f aca="false">AVERAGE(E5:G5)*10*10^D5</f>
        <v>1106666.66666667</v>
      </c>
      <c r="M5" s="10" t="n">
        <f aca="false">_xlfn.STDEV.P(E5:G5)*10*10^D5</f>
        <v>59066.8171555645</v>
      </c>
      <c r="N5" s="10" t="n">
        <f aca="false">AVERAGE(I5:K5)*10*10^H5</f>
        <v>1086666.66666667</v>
      </c>
      <c r="O5" s="10" t="n">
        <f aca="false">_xlfn.STDEV.P(I5:K5)*10*10^H5</f>
        <v>75865.3778449403</v>
      </c>
      <c r="P5" s="10" t="n">
        <f aca="false">AVERAGE(L5,N5)</f>
        <v>1096666.66666667</v>
      </c>
      <c r="Q5" s="11" t="n">
        <f aca="false">AVERAGE(M5,O5)</f>
        <v>67466.0975002524</v>
      </c>
    </row>
    <row r="6" customFormat="false" ht="15" hidden="false" customHeight="false" outlineLevel="0" collapsed="false">
      <c r="C6" s="9" t="n">
        <v>2</v>
      </c>
      <c r="D6" s="9" t="n">
        <v>5</v>
      </c>
      <c r="E6" s="9" t="n">
        <v>43</v>
      </c>
      <c r="F6" s="9" t="n">
        <v>65</v>
      </c>
      <c r="G6" s="9" t="n">
        <v>73</v>
      </c>
      <c r="H6" s="9" t="n">
        <v>5</v>
      </c>
      <c r="I6" s="9" t="n">
        <v>102</v>
      </c>
      <c r="J6" s="9" t="n">
        <v>110</v>
      </c>
      <c r="K6" s="9" t="n">
        <v>132</v>
      </c>
      <c r="L6" s="10" t="n">
        <f aca="false">AVERAGE(E6:G6)*10*10^D6</f>
        <v>60333333.3333333</v>
      </c>
      <c r="M6" s="10" t="n">
        <f aca="false">_xlfn.STDEV.P(E6:G6)*10*10^D6</f>
        <v>12684198.393627</v>
      </c>
      <c r="N6" s="10" t="n">
        <f aca="false">AVERAGE(I6:K6)*10*10^H6</f>
        <v>114666666.666667</v>
      </c>
      <c r="O6" s="10" t="n">
        <f aca="false">_xlfn.STDEV.P(I6:K6)*10*10^H6</f>
        <v>12684198.393627</v>
      </c>
      <c r="P6" s="10" t="n">
        <f aca="false">AVERAGE(L6,N6)</f>
        <v>87500000</v>
      </c>
      <c r="Q6" s="11" t="n">
        <f aca="false">AVERAGE(M6,O6)</f>
        <v>12684198.393627</v>
      </c>
    </row>
    <row r="7" customFormat="false" ht="15" hidden="false" customHeight="false" outlineLevel="0" collapsed="false">
      <c r="C7" s="9" t="n">
        <v>4</v>
      </c>
      <c r="D7" s="9" t="n">
        <v>6</v>
      </c>
      <c r="E7" s="9" t="n">
        <v>50</v>
      </c>
      <c r="F7" s="9" t="n">
        <v>63</v>
      </c>
      <c r="G7" s="9" t="n">
        <v>67</v>
      </c>
      <c r="H7" s="9" t="n">
        <v>6</v>
      </c>
      <c r="I7" s="9" t="n">
        <v>83</v>
      </c>
      <c r="J7" s="9" t="n">
        <v>87</v>
      </c>
      <c r="K7" s="9" t="n">
        <v>99</v>
      </c>
      <c r="L7" s="10" t="n">
        <f aca="false">AVERAGE(E7:G7)*10*10^D7</f>
        <v>600000000</v>
      </c>
      <c r="M7" s="10" t="n">
        <f aca="false">_xlfn.STDEV.P(E7:G7)*10*10^D7</f>
        <v>72571803.5235908</v>
      </c>
      <c r="N7" s="10" t="n">
        <f aca="false">AVERAGE(I7:K7)*10*10^H7</f>
        <v>896666666.666667</v>
      </c>
      <c r="O7" s="10" t="n">
        <f aca="false">_xlfn.STDEV.P(I7:K7)*10*10^H7</f>
        <v>67986926.8479038</v>
      </c>
      <c r="P7" s="10" t="n">
        <f aca="false">AVERAGE(L7,N7)</f>
        <v>748333333.333333</v>
      </c>
      <c r="Q7" s="11" t="n">
        <f aca="false">AVERAGE(M7,O7)</f>
        <v>70279365.1857473</v>
      </c>
    </row>
    <row r="8" customFormat="false" ht="15" hidden="false" customHeight="false" outlineLevel="0" collapsed="false">
      <c r="C8" s="9" t="n">
        <v>8</v>
      </c>
      <c r="D8" s="9" t="n">
        <v>6</v>
      </c>
      <c r="E8" s="9" t="n">
        <v>53</v>
      </c>
      <c r="F8" s="9" t="n">
        <v>83</v>
      </c>
      <c r="G8" s="9" t="n">
        <v>93</v>
      </c>
      <c r="H8" s="9" t="n">
        <v>6</v>
      </c>
      <c r="I8" s="9" t="n">
        <v>133</v>
      </c>
      <c r="J8" s="9" t="n">
        <v>143</v>
      </c>
      <c r="K8" s="9" t="n">
        <v>173</v>
      </c>
      <c r="L8" s="10" t="n">
        <f aca="false">AVERAGE(E8:G8)*10*10^D8</f>
        <v>763333333.333333</v>
      </c>
      <c r="M8" s="10" t="n">
        <f aca="false">_xlfn.STDEV.P(E8:G8)*10*10^D8</f>
        <v>169967317.119759</v>
      </c>
      <c r="N8" s="10" t="n">
        <f aca="false">AVERAGE(I8:K8)*10*10^H8</f>
        <v>1496666666.66667</v>
      </c>
      <c r="O8" s="10" t="n">
        <f aca="false">_xlfn.STDEV.P(I8:K8)*10*10^H8</f>
        <v>169967317.11976</v>
      </c>
      <c r="P8" s="10" t="n">
        <f aca="false">AVERAGE(L8,N8)</f>
        <v>1130000000</v>
      </c>
      <c r="Q8" s="11" t="n">
        <f aca="false">AVERAGE(M8,O8)</f>
        <v>169967317.11976</v>
      </c>
    </row>
    <row r="9" customFormat="false" ht="15" hidden="false" customHeight="false" outlineLevel="0" collapsed="false">
      <c r="C9" s="9" t="n">
        <v>12</v>
      </c>
      <c r="D9" s="9" t="n">
        <v>6</v>
      </c>
      <c r="E9" s="9" t="n">
        <v>215</v>
      </c>
      <c r="F9" s="9" t="n">
        <v>254</v>
      </c>
      <c r="G9" s="9" t="n">
        <v>267</v>
      </c>
      <c r="H9" s="9" t="n">
        <v>6</v>
      </c>
      <c r="I9" s="9" t="n">
        <v>269</v>
      </c>
      <c r="J9" s="9" t="n">
        <v>232</v>
      </c>
      <c r="K9" s="9" t="n">
        <v>271</v>
      </c>
      <c r="L9" s="10" t="n">
        <f aca="false">AVERAGE(E9:G9)*10*10^D9</f>
        <v>2453333333.33333</v>
      </c>
      <c r="M9" s="10" t="n">
        <f aca="false">_xlfn.STDEV.P(E9:G9)*10*10^D9</f>
        <v>220957512.255687</v>
      </c>
      <c r="N9" s="10" t="n">
        <f aca="false">AVERAGE(I9:K9)*10*10^H9</f>
        <v>2573333333.33333</v>
      </c>
      <c r="O9" s="10" t="n">
        <f aca="false">_xlfn.STDEV.P(I9:K9)*10*10^H9</f>
        <v>179319702.08417</v>
      </c>
      <c r="P9" s="10" t="n">
        <f aca="false">AVERAGE(L9,N9)</f>
        <v>2513333333.33333</v>
      </c>
      <c r="Q9" s="11" t="n">
        <f aca="false">AVERAGE(M9,O9)</f>
        <v>200138607.169929</v>
      </c>
    </row>
    <row r="10" customFormat="false" ht="15" hidden="false" customHeight="false" outlineLevel="0" collapsed="false">
      <c r="C10" s="9" t="n">
        <v>16</v>
      </c>
      <c r="D10" s="9" t="n">
        <v>6</v>
      </c>
      <c r="E10" s="9" t="n">
        <v>152</v>
      </c>
      <c r="F10" s="9" t="n">
        <v>203</v>
      </c>
      <c r="G10" s="9" t="n">
        <v>220</v>
      </c>
      <c r="H10" s="9" t="n">
        <v>6</v>
      </c>
      <c r="I10" s="9" t="n">
        <v>288</v>
      </c>
      <c r="J10" s="9" t="n">
        <v>205</v>
      </c>
      <c r="K10" s="9" t="n">
        <v>265</v>
      </c>
      <c r="L10" s="10" t="n">
        <f aca="false">AVERAGE(E10:G10)*10*10^D10</f>
        <v>1916666666.66667</v>
      </c>
      <c r="M10" s="10" t="n">
        <f aca="false">_xlfn.STDEV.P(E10:G10)*10*10^D10</f>
        <v>288944439.103591</v>
      </c>
      <c r="N10" s="10" t="n">
        <f aca="false">AVERAGE(I10:K10)*10*10^H10</f>
        <v>2526666666.66667</v>
      </c>
      <c r="O10" s="10" t="n">
        <f aca="false">_xlfn.STDEV.P(I10:K10)*10*10^H10</f>
        <v>349888871.246603</v>
      </c>
      <c r="P10" s="10" t="n">
        <f aca="false">AVERAGE(L10,N10)</f>
        <v>2221666666.66667</v>
      </c>
      <c r="Q10" s="11" t="n">
        <f aca="false">AVERAGE(M10,O10)</f>
        <v>319416655.175097</v>
      </c>
    </row>
    <row r="11" customFormat="false" ht="15" hidden="false" customHeight="false" outlineLevel="0" collapsed="false">
      <c r="C11" s="9" t="n">
        <v>24</v>
      </c>
      <c r="D11" s="9" t="n">
        <v>6</v>
      </c>
      <c r="E11" s="9" t="n">
        <v>127</v>
      </c>
      <c r="F11" s="9" t="n">
        <v>162</v>
      </c>
      <c r="G11" s="9" t="n">
        <v>174</v>
      </c>
      <c r="H11" s="9" t="n">
        <v>6</v>
      </c>
      <c r="I11" s="9" t="n">
        <v>221</v>
      </c>
      <c r="J11" s="9" t="n">
        <v>233</v>
      </c>
      <c r="K11" s="9" t="n">
        <v>268</v>
      </c>
      <c r="L11" s="10" t="n">
        <f aca="false">AVERAGE(E11:G11)*10*10^D11</f>
        <v>1543333333.33333</v>
      </c>
      <c r="M11" s="10" t="n">
        <f aca="false">_xlfn.STDEV.P(E11:G11)*10*10^D11</f>
        <v>199387952.383176</v>
      </c>
      <c r="N11" s="10" t="n">
        <f aca="false">AVERAGE(I11:K11)*10*10^H11</f>
        <v>2406666666.66667</v>
      </c>
      <c r="O11" s="10" t="n">
        <f aca="false">_xlfn.STDEV.P(I11:K11)*10*10^H11</f>
        <v>199387952.383176</v>
      </c>
      <c r="P11" s="10" t="n">
        <f aca="false">AVERAGE(L11,N11)</f>
        <v>1975000000</v>
      </c>
      <c r="Q11" s="11" t="n">
        <f aca="false">AVERAGE(M11,O11)</f>
        <v>199387952.383176</v>
      </c>
    </row>
    <row r="12" customFormat="false" ht="15.75" hidden="false" customHeight="false" outlineLevel="0" collapsed="false">
      <c r="A12" s="12"/>
      <c r="B12" s="12"/>
      <c r="C12" s="13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12"/>
      <c r="P12" s="12"/>
      <c r="Q12" s="12"/>
      <c r="R12" s="12"/>
    </row>
    <row r="13" customFormat="false" ht="15.75" hidden="false" customHeight="false" outlineLevel="0" collapsed="false"/>
    <row r="14" customFormat="false" ht="15" hidden="false" customHeight="false" outlineLevel="0" collapsed="false">
      <c r="A14" s="3" t="s">
        <v>23</v>
      </c>
      <c r="B14" s="3"/>
    </row>
    <row r="15" customFormat="false" ht="15.75" hidden="false" customHeight="false" outlineLevel="0" collapsed="false">
      <c r="A15" s="3"/>
      <c r="B15" s="3"/>
      <c r="C15" s="13"/>
      <c r="D15" s="5" t="s">
        <v>1</v>
      </c>
      <c r="E15" s="5"/>
      <c r="F15" s="5"/>
      <c r="G15" s="5"/>
      <c r="H15" s="5"/>
      <c r="I15" s="5"/>
      <c r="J15" s="5"/>
      <c r="K15" s="5"/>
      <c r="L15" s="5" t="s">
        <v>2</v>
      </c>
      <c r="M15" s="5"/>
      <c r="N15" s="5"/>
      <c r="O15" s="5"/>
      <c r="P15" s="5"/>
      <c r="Q15" s="5"/>
    </row>
    <row r="16" customFormat="false" ht="17.25" hidden="false" customHeight="true" outlineLevel="0" collapsed="false">
      <c r="A16" s="6"/>
      <c r="B16" s="6"/>
      <c r="D16" s="7"/>
      <c r="E16" s="7" t="s">
        <v>3</v>
      </c>
      <c r="F16" s="7"/>
      <c r="G16" s="7"/>
      <c r="H16" s="7" t="s">
        <v>4</v>
      </c>
      <c r="I16" s="7"/>
      <c r="J16" s="7"/>
      <c r="K16" s="7"/>
      <c r="L16" s="7" t="s">
        <v>5</v>
      </c>
      <c r="M16" s="7"/>
      <c r="N16" s="7" t="s">
        <v>6</v>
      </c>
      <c r="O16" s="7"/>
      <c r="P16" s="7" t="s">
        <v>7</v>
      </c>
      <c r="Q16" s="7"/>
    </row>
    <row r="17" customFormat="false" ht="15" hidden="false" customHeight="false" outlineLevel="0" collapsed="false">
      <c r="C17" s="8" t="s">
        <v>8</v>
      </c>
      <c r="D17" s="8" t="s">
        <v>9</v>
      </c>
      <c r="E17" s="8" t="s">
        <v>10</v>
      </c>
      <c r="F17" s="8" t="s">
        <v>11</v>
      </c>
      <c r="G17" s="8" t="s">
        <v>12</v>
      </c>
      <c r="H17" s="8" t="s">
        <v>9</v>
      </c>
      <c r="I17" s="8" t="s">
        <v>10</v>
      </c>
      <c r="J17" s="8" t="s">
        <v>11</v>
      </c>
      <c r="K17" s="8" t="s">
        <v>12</v>
      </c>
      <c r="L17" s="8" t="s">
        <v>13</v>
      </c>
      <c r="M17" s="8" t="s">
        <v>14</v>
      </c>
      <c r="N17" s="8" t="s">
        <v>13</v>
      </c>
      <c r="O17" s="8" t="s">
        <v>14</v>
      </c>
      <c r="P17" s="8" t="s">
        <v>13</v>
      </c>
      <c r="Q17" s="8" t="s">
        <v>14</v>
      </c>
    </row>
    <row r="18" customFormat="false" ht="15" hidden="false" customHeight="false" outlineLevel="0" collapsed="false">
      <c r="C18" s="2" t="n">
        <v>0</v>
      </c>
      <c r="D18" s="9" t="n">
        <v>3</v>
      </c>
      <c r="E18" s="9" t="n">
        <v>93</v>
      </c>
      <c r="F18" s="9" t="n">
        <v>88</v>
      </c>
      <c r="G18" s="9" t="n">
        <v>106</v>
      </c>
      <c r="H18" s="9" t="n">
        <v>3</v>
      </c>
      <c r="I18" s="9" t="n">
        <v>86</v>
      </c>
      <c r="J18" s="9" t="n">
        <v>83</v>
      </c>
      <c r="K18" s="9" t="n">
        <v>97</v>
      </c>
      <c r="L18" s="10" t="n">
        <f aca="false">AVERAGE(E18:G18)*10*10^D18</f>
        <v>956666.666666667</v>
      </c>
      <c r="M18" s="10" t="n">
        <f aca="false">_xlfn.STDEV.P(E18:G18)*10*10^D18</f>
        <v>75865.3778449403</v>
      </c>
      <c r="N18" s="10" t="n">
        <f aca="false">AVERAGE(I18:K18)*10*10^H18</f>
        <v>886666.666666667</v>
      </c>
      <c r="O18" s="10" t="n">
        <f aca="false">_xlfn.STDEV.P(I18:K18)*10*10^H18</f>
        <v>60184.900284226</v>
      </c>
      <c r="P18" s="10" t="n">
        <f aca="false">AVERAGE(L18,N18)</f>
        <v>921666.666666667</v>
      </c>
      <c r="Q18" s="11" t="n">
        <f aca="false">AVERAGE(M18,O18)</f>
        <v>68025.1390645831</v>
      </c>
    </row>
    <row r="19" customFormat="false" ht="15" hidden="false" customHeight="false" outlineLevel="0" collapsed="false">
      <c r="C19" s="2" t="n">
        <v>2</v>
      </c>
      <c r="D19" s="9" t="n">
        <v>3</v>
      </c>
      <c r="E19" s="9" t="n">
        <v>122</v>
      </c>
      <c r="F19" s="9" t="n">
        <v>136</v>
      </c>
      <c r="G19" s="9" t="n">
        <v>128</v>
      </c>
      <c r="H19" s="9" t="n">
        <v>3</v>
      </c>
      <c r="I19" s="9" t="n">
        <v>178</v>
      </c>
      <c r="J19" s="9" t="n">
        <v>165</v>
      </c>
      <c r="K19" s="9" t="n">
        <v>159</v>
      </c>
      <c r="L19" s="10" t="n">
        <f aca="false">AVERAGE(E19:G19)*10*10^D19</f>
        <v>1286666.66666667</v>
      </c>
      <c r="M19" s="10" t="n">
        <f aca="false">_xlfn.STDEV.P(E19:G19)*10*10^D19</f>
        <v>57348.8351136175</v>
      </c>
      <c r="N19" s="10" t="n">
        <f aca="false">AVERAGE(I19:K19)*10*10^H19</f>
        <v>1673333.33333333</v>
      </c>
      <c r="O19" s="10" t="n">
        <f aca="false">_xlfn.STDEV.P(I19:K19)*10*10^H19</f>
        <v>79302.5150224688</v>
      </c>
      <c r="P19" s="10" t="n">
        <f aca="false">AVERAGE(L19,N19)</f>
        <v>1480000</v>
      </c>
      <c r="Q19" s="11" t="n">
        <f aca="false">AVERAGE(M19,O19)</f>
        <v>68325.6750680431</v>
      </c>
    </row>
    <row r="20" customFormat="false" ht="15" hidden="false" customHeight="false" outlineLevel="0" collapsed="false">
      <c r="C20" s="2" t="n">
        <v>4</v>
      </c>
      <c r="D20" s="9" t="n">
        <v>3</v>
      </c>
      <c r="E20" s="9" t="n">
        <v>98</v>
      </c>
      <c r="F20" s="9" t="n">
        <v>96</v>
      </c>
      <c r="G20" s="9" t="n">
        <v>82</v>
      </c>
      <c r="H20" s="9" t="n">
        <v>3</v>
      </c>
      <c r="I20" s="9" t="n">
        <v>96</v>
      </c>
      <c r="J20" s="9" t="n">
        <v>102</v>
      </c>
      <c r="K20" s="9" t="n">
        <v>105</v>
      </c>
      <c r="L20" s="10" t="n">
        <f aca="false">AVERAGE(E20:G20)*10*10^D20</f>
        <v>920000</v>
      </c>
      <c r="M20" s="10" t="n">
        <f aca="false">_xlfn.STDEV.P(E20:G20)*10*10^D20</f>
        <v>71180.5216802087</v>
      </c>
      <c r="N20" s="10" t="n">
        <f aca="false">AVERAGE(I20:K20)*10*10^H20</f>
        <v>1010000</v>
      </c>
      <c r="O20" s="10" t="n">
        <f aca="false">_xlfn.STDEV.P(I20:K20)*10*10^H20</f>
        <v>37416.5738677394</v>
      </c>
      <c r="P20" s="10" t="n">
        <f aca="false">AVERAGE(L20,N20)</f>
        <v>965000</v>
      </c>
      <c r="Q20" s="11" t="n">
        <f aca="false">AVERAGE(M20,O20)</f>
        <v>54298.5477739741</v>
      </c>
    </row>
    <row r="21" customFormat="false" ht="15" hidden="false" customHeight="false" outlineLevel="0" collapsed="false">
      <c r="C21" s="2" t="n">
        <v>8</v>
      </c>
      <c r="D21" s="9" t="n">
        <v>5</v>
      </c>
      <c r="E21" s="9" t="n">
        <v>104</v>
      </c>
      <c r="F21" s="9" t="n">
        <v>87</v>
      </c>
      <c r="G21" s="9" t="n">
        <v>99</v>
      </c>
      <c r="H21" s="9" t="n">
        <v>5</v>
      </c>
      <c r="I21" s="9" t="n">
        <v>123</v>
      </c>
      <c r="J21" s="9" t="n">
        <v>128</v>
      </c>
      <c r="K21" s="9" t="n">
        <v>142</v>
      </c>
      <c r="L21" s="10" t="n">
        <f aca="false">AVERAGE(E21:G21)*10*10^D21</f>
        <v>96666666.6666667</v>
      </c>
      <c r="M21" s="10" t="n">
        <f aca="false">_xlfn.STDEV.P(E21:G21)*10*10^D21</f>
        <v>7133644.8530109</v>
      </c>
      <c r="N21" s="10" t="n">
        <f aca="false">AVERAGE(I21:K21)*10*10^H21</f>
        <v>131000000</v>
      </c>
      <c r="O21" s="10" t="n">
        <f aca="false">_xlfn.STDEV.P(I21:K21)*10*10^H21</f>
        <v>8041558.72120988</v>
      </c>
      <c r="P21" s="10" t="n">
        <f aca="false">AVERAGE(L21,N21)</f>
        <v>113833333.333333</v>
      </c>
      <c r="Q21" s="11" t="n">
        <f aca="false">AVERAGE(M21,O21)</f>
        <v>7587601.78711039</v>
      </c>
    </row>
    <row r="22" customFormat="false" ht="15" hidden="false" customHeight="false" outlineLevel="0" collapsed="false">
      <c r="C22" s="2" t="n">
        <v>12</v>
      </c>
      <c r="D22" s="9" t="n">
        <v>5</v>
      </c>
      <c r="E22" s="9" t="n">
        <v>267</v>
      </c>
      <c r="F22" s="9" t="n">
        <v>291</v>
      </c>
      <c r="G22" s="9" t="n">
        <v>275</v>
      </c>
      <c r="H22" s="9" t="n">
        <v>5</v>
      </c>
      <c r="I22" s="9" t="n">
        <v>234</v>
      </c>
      <c r="J22" s="9" t="n">
        <v>242</v>
      </c>
      <c r="K22" s="9" t="n">
        <v>267</v>
      </c>
      <c r="L22" s="10" t="n">
        <f aca="false">AVERAGE(E22:G22)*10*10^D22</f>
        <v>277666666.666667</v>
      </c>
      <c r="M22" s="10" t="n">
        <f aca="false">_xlfn.STDEV.P(E22:G22)*10*10^D22</f>
        <v>9977753.03139718</v>
      </c>
      <c r="N22" s="10" t="n">
        <f aca="false">AVERAGE(I22:K22)*10*10^H22</f>
        <v>247666666.666667</v>
      </c>
      <c r="O22" s="10" t="n">
        <f aca="false">_xlfn.STDEV.P(I22:K22)*10*10^H22</f>
        <v>14055445.7615387</v>
      </c>
      <c r="P22" s="10" t="n">
        <f aca="false">AVERAGE(L22,N22)</f>
        <v>262666666.666667</v>
      </c>
      <c r="Q22" s="11" t="n">
        <f aca="false">AVERAGE(M22,O22)</f>
        <v>12016599.3964679</v>
      </c>
    </row>
    <row r="23" customFormat="false" ht="15" hidden="false" customHeight="false" outlineLevel="0" collapsed="false">
      <c r="C23" s="2" t="n">
        <v>16</v>
      </c>
      <c r="D23" s="9" t="n">
        <v>6</v>
      </c>
      <c r="E23" s="9" t="n">
        <v>39</v>
      </c>
      <c r="F23" s="9" t="n">
        <v>48</v>
      </c>
      <c r="G23" s="9" t="n">
        <v>56</v>
      </c>
      <c r="H23" s="9" t="n">
        <v>6</v>
      </c>
      <c r="I23" s="9" t="n">
        <v>28</v>
      </c>
      <c r="J23" s="9" t="n">
        <v>26</v>
      </c>
      <c r="K23" s="9" t="n">
        <v>23</v>
      </c>
      <c r="L23" s="10" t="n">
        <f aca="false">AVERAGE(E23:G23)*10*10^D23</f>
        <v>476666666.666667</v>
      </c>
      <c r="M23" s="10" t="n">
        <f aca="false">_xlfn.STDEV.P(E23:G23)*10*10^D23</f>
        <v>69442222.1866655</v>
      </c>
      <c r="N23" s="10" t="n">
        <f aca="false">AVERAGE(I23:K23)*10*10^H23</f>
        <v>256666666.666667</v>
      </c>
      <c r="O23" s="10" t="n">
        <f aca="false">_xlfn.STDEV.P(I23:K23)*10*10^H23</f>
        <v>20548046.6765633</v>
      </c>
      <c r="P23" s="10" t="n">
        <f aca="false">AVERAGE(L23,N23)</f>
        <v>366666666.666667</v>
      </c>
      <c r="Q23" s="11" t="n">
        <f aca="false">AVERAGE(M23,O23)</f>
        <v>44995134.4316144</v>
      </c>
    </row>
    <row r="24" customFormat="false" ht="15" hidden="false" customHeight="false" outlineLevel="0" collapsed="false">
      <c r="C24" s="2" t="n">
        <v>24</v>
      </c>
      <c r="D24" s="9" t="n">
        <v>6</v>
      </c>
      <c r="E24" s="9" t="n">
        <v>118</v>
      </c>
      <c r="F24" s="9" t="n">
        <v>122</v>
      </c>
      <c r="G24" s="9" t="n">
        <v>114</v>
      </c>
      <c r="H24" s="9" t="n">
        <v>6</v>
      </c>
      <c r="I24" s="9" t="n">
        <v>102</v>
      </c>
      <c r="J24" s="9" t="n">
        <v>94</v>
      </c>
      <c r="K24" s="9" t="n">
        <v>113</v>
      </c>
      <c r="L24" s="10" t="n">
        <f aca="false">AVERAGE(E24:G24)*10*10^D24</f>
        <v>1180000000</v>
      </c>
      <c r="M24" s="10" t="n">
        <f aca="false">_xlfn.STDEV.P(E24:G24)*10*10^D24</f>
        <v>32659863.237109</v>
      </c>
      <c r="N24" s="10" t="n">
        <f aca="false">AVERAGE(I24:K24)*10*10^H24</f>
        <v>1030000000</v>
      </c>
      <c r="O24" s="10" t="n">
        <f aca="false">_xlfn.STDEV.P(I24:K24)*10*10^H24</f>
        <v>77888809.6369862</v>
      </c>
      <c r="P24" s="10" t="n">
        <f aca="false">AVERAGE(L24,N24)</f>
        <v>1105000000</v>
      </c>
      <c r="Q24" s="11" t="n">
        <f aca="false">AVERAGE(M24,O24)</f>
        <v>55274336.4370476</v>
      </c>
    </row>
    <row r="25" customFormat="false" ht="15.75" hidden="false" customHeight="false" outlineLevel="0" collapsed="false">
      <c r="A25" s="12"/>
      <c r="B25" s="12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2"/>
      <c r="P25" s="12"/>
      <c r="Q25" s="12"/>
      <c r="R25" s="12"/>
    </row>
    <row r="26" customFormat="false" ht="15.75" hidden="false" customHeight="false" outlineLevel="0" collapsed="false"/>
    <row r="27" customFormat="false" ht="15" hidden="false" customHeight="false" outlineLevel="0" collapsed="false">
      <c r="A27" s="3" t="s">
        <v>30</v>
      </c>
      <c r="B27" s="3"/>
    </row>
    <row r="28" customFormat="false" ht="15.75" hidden="false" customHeight="false" outlineLevel="0" collapsed="false">
      <c r="A28" s="3"/>
      <c r="B28" s="3"/>
      <c r="C28" s="13"/>
      <c r="D28" s="5" t="s">
        <v>1</v>
      </c>
      <c r="E28" s="5"/>
      <c r="F28" s="5"/>
      <c r="G28" s="5"/>
      <c r="H28" s="5"/>
      <c r="I28" s="5"/>
      <c r="J28" s="5"/>
      <c r="K28" s="5"/>
      <c r="L28" s="5" t="s">
        <v>2</v>
      </c>
      <c r="M28" s="5"/>
      <c r="N28" s="5"/>
      <c r="O28" s="5"/>
      <c r="P28" s="5"/>
      <c r="Q28" s="5"/>
    </row>
    <row r="29" customFormat="false" ht="21.75" hidden="false" customHeight="false" outlineLevel="0" collapsed="false">
      <c r="A29" s="6"/>
      <c r="B29" s="6"/>
      <c r="D29" s="7" t="s">
        <v>3</v>
      </c>
      <c r="E29" s="7"/>
      <c r="F29" s="7"/>
      <c r="G29" s="7"/>
      <c r="H29" s="7" t="s">
        <v>4</v>
      </c>
      <c r="I29" s="7"/>
      <c r="J29" s="7"/>
      <c r="K29" s="7"/>
      <c r="L29" s="7" t="s">
        <v>5</v>
      </c>
      <c r="M29" s="7"/>
      <c r="N29" s="7" t="s">
        <v>6</v>
      </c>
      <c r="O29" s="7"/>
      <c r="P29" s="7" t="s">
        <v>7</v>
      </c>
      <c r="Q29" s="7"/>
    </row>
    <row r="30" customFormat="false" ht="15" hidden="false" customHeight="false" outlineLevel="0" collapsed="false">
      <c r="C30" s="15" t="s">
        <v>8</v>
      </c>
      <c r="D30" s="15" t="s">
        <v>9</v>
      </c>
      <c r="E30" s="15" t="s">
        <v>10</v>
      </c>
      <c r="F30" s="15" t="s">
        <v>11</v>
      </c>
      <c r="G30" s="15" t="s">
        <v>12</v>
      </c>
      <c r="H30" s="15" t="s">
        <v>9</v>
      </c>
      <c r="I30" s="15" t="s">
        <v>10</v>
      </c>
      <c r="J30" s="15" t="s">
        <v>11</v>
      </c>
      <c r="K30" s="15" t="s">
        <v>12</v>
      </c>
      <c r="L30" s="15" t="s">
        <v>13</v>
      </c>
      <c r="M30" s="15" t="s">
        <v>14</v>
      </c>
      <c r="N30" s="15" t="s">
        <v>13</v>
      </c>
      <c r="O30" s="15" t="s">
        <v>14</v>
      </c>
      <c r="P30" s="15" t="s">
        <v>13</v>
      </c>
      <c r="Q30" s="15" t="s">
        <v>14</v>
      </c>
    </row>
    <row r="31" customFormat="false" ht="15" hidden="false" customHeight="false" outlineLevel="0" collapsed="false">
      <c r="C31" s="2" t="n">
        <v>0</v>
      </c>
      <c r="D31" s="9" t="n">
        <v>3</v>
      </c>
      <c r="E31" s="9" t="n">
        <v>87</v>
      </c>
      <c r="F31" s="9" t="n">
        <v>124</v>
      </c>
      <c r="G31" s="9" t="n">
        <v>89</v>
      </c>
      <c r="H31" s="9" t="n">
        <v>3</v>
      </c>
      <c r="I31" s="9" t="n">
        <v>101</v>
      </c>
      <c r="J31" s="9" t="n">
        <v>116</v>
      </c>
      <c r="K31" s="9" t="n">
        <v>124</v>
      </c>
      <c r="L31" s="10" t="n">
        <f aca="false">AVERAGE(E31:G31)*10*10^D31</f>
        <v>1000000</v>
      </c>
      <c r="M31" s="10" t="n">
        <f aca="false">_xlfn.STDEV.P(E31:G31)*10*10^D31</f>
        <v>169901.932498329</v>
      </c>
      <c r="N31" s="10" t="n">
        <f aca="false">AVERAGE(I31:K31)*10*10^H31</f>
        <v>1136666.66666667</v>
      </c>
      <c r="O31" s="10" t="n">
        <f aca="false">_xlfn.STDEV.P(I31:K31)*10*10^H31</f>
        <v>95335.6643071673</v>
      </c>
      <c r="P31" s="10" t="n">
        <f aca="false">AVERAGE(L31,N31)</f>
        <v>1068333.33333333</v>
      </c>
      <c r="Q31" s="11" t="n">
        <f aca="false">AVERAGE(M31,O31)</f>
        <v>132618.798402748</v>
      </c>
    </row>
    <row r="32" customFormat="false" ht="15" hidden="false" customHeight="false" outlineLevel="0" collapsed="false">
      <c r="C32" s="2" t="n">
        <v>2</v>
      </c>
      <c r="D32" s="9" t="n">
        <v>3</v>
      </c>
      <c r="E32" s="9" t="n">
        <v>202</v>
      </c>
      <c r="F32" s="9" t="n">
        <v>186</v>
      </c>
      <c r="G32" s="9" t="n">
        <v>197</v>
      </c>
      <c r="H32" s="9" t="n">
        <v>3</v>
      </c>
      <c r="I32" s="9" t="n">
        <v>238</v>
      </c>
      <c r="J32" s="9" t="n">
        <v>248</v>
      </c>
      <c r="K32" s="9" t="n">
        <v>291</v>
      </c>
      <c r="L32" s="10" t="n">
        <f aca="false">AVERAGE(E32:G32)*10*10^D32</f>
        <v>1950000</v>
      </c>
      <c r="M32" s="10" t="n">
        <f aca="false">_xlfn.STDEV.P(E32:G32)*10*10^D32</f>
        <v>66833.1255192114</v>
      </c>
      <c r="N32" s="10" t="n">
        <f aca="false">AVERAGE(I32:K32)*10*10^H32</f>
        <v>2590000</v>
      </c>
      <c r="O32" s="10" t="n">
        <f aca="false">_xlfn.STDEV.P(I32:K32)*10*10^H32</f>
        <v>229927.524813074</v>
      </c>
      <c r="P32" s="10" t="n">
        <f aca="false">AVERAGE(L32,N32)</f>
        <v>2270000</v>
      </c>
      <c r="Q32" s="11" t="n">
        <f aca="false">AVERAGE(M32,O32)</f>
        <v>148380.325166143</v>
      </c>
    </row>
    <row r="33" customFormat="false" ht="15" hidden="false" customHeight="false" outlineLevel="0" collapsed="false">
      <c r="C33" s="2" t="n">
        <v>4</v>
      </c>
      <c r="D33" s="9" t="n">
        <v>4</v>
      </c>
      <c r="E33" s="9" t="n">
        <v>41</v>
      </c>
      <c r="F33" s="9" t="n">
        <v>36</v>
      </c>
      <c r="G33" s="9" t="n">
        <v>35</v>
      </c>
      <c r="H33" s="9" t="n">
        <v>3</v>
      </c>
      <c r="I33" s="9" t="n">
        <v>206</v>
      </c>
      <c r="J33" s="9" t="n">
        <v>218</v>
      </c>
      <c r="K33" s="9" t="n">
        <v>253</v>
      </c>
      <c r="L33" s="10" t="n">
        <f aca="false">AVERAGE(E33:G33)*10*10^D33</f>
        <v>3733333.33333333</v>
      </c>
      <c r="M33" s="10" t="n">
        <f aca="false">_xlfn.STDEV.P(E33:G33)*10*10^D33</f>
        <v>262466.929133727</v>
      </c>
      <c r="N33" s="10" t="n">
        <f aca="false">AVERAGE(I33:K33)*10*10^H33</f>
        <v>2256666.66666667</v>
      </c>
      <c r="O33" s="10" t="n">
        <f aca="false">_xlfn.STDEV.P(I33:K33)*10*10^H33</f>
        <v>199387.952383176</v>
      </c>
      <c r="P33" s="10" t="n">
        <f aca="false">AVERAGE(L33,N33)</f>
        <v>2995000</v>
      </c>
      <c r="Q33" s="11" t="n">
        <f aca="false">AVERAGE(M33,O33)</f>
        <v>230927.440758451</v>
      </c>
    </row>
    <row r="34" customFormat="false" ht="15" hidden="false" customHeight="false" outlineLevel="0" collapsed="false">
      <c r="C34" s="2" t="n">
        <v>8</v>
      </c>
      <c r="D34" s="9" t="n">
        <v>4</v>
      </c>
      <c r="E34" s="9" t="n">
        <v>163</v>
      </c>
      <c r="F34" s="9" t="n">
        <v>238</v>
      </c>
      <c r="G34" s="9" t="n">
        <v>219</v>
      </c>
      <c r="H34" s="9" t="n">
        <v>5</v>
      </c>
      <c r="I34" s="9" t="n">
        <v>33</v>
      </c>
      <c r="J34" s="9" t="n">
        <v>24</v>
      </c>
      <c r="K34" s="9" t="n">
        <v>36</v>
      </c>
      <c r="L34" s="10" t="n">
        <f aca="false">AVERAGE(E34:G34)*10*10^D34</f>
        <v>20666666.6666667</v>
      </c>
      <c r="M34" s="10" t="n">
        <f aca="false">_xlfn.STDEV.P(E34:G34)*10*10^D34</f>
        <v>3183638.72880633</v>
      </c>
      <c r="N34" s="10" t="n">
        <f aca="false">AVERAGE(I34:K34)*10*10^H34</f>
        <v>31000000</v>
      </c>
      <c r="O34" s="10" t="n">
        <f aca="false">_xlfn.STDEV.P(I34:K34)*10*10^H34</f>
        <v>5099019.51359279</v>
      </c>
      <c r="P34" s="10" t="n">
        <f aca="false">AVERAGE(L34,N34)</f>
        <v>25833333.3333333</v>
      </c>
      <c r="Q34" s="11" t="n">
        <f aca="false">AVERAGE(M34,O34)</f>
        <v>4141329.12119956</v>
      </c>
    </row>
    <row r="35" customFormat="false" ht="15" hidden="false" customHeight="false" outlineLevel="0" collapsed="false">
      <c r="C35" s="2" t="n">
        <v>12</v>
      </c>
      <c r="D35" s="9" t="n">
        <v>5</v>
      </c>
      <c r="E35" s="9" t="n">
        <v>126</v>
      </c>
      <c r="F35" s="9" t="n">
        <v>139</v>
      </c>
      <c r="G35" s="9" t="n">
        <v>95</v>
      </c>
      <c r="H35" s="9" t="n">
        <v>5</v>
      </c>
      <c r="I35" s="9" t="n">
        <v>125</v>
      </c>
      <c r="J35" s="9" t="n">
        <v>130</v>
      </c>
      <c r="K35" s="9" t="n">
        <v>118</v>
      </c>
      <c r="L35" s="10" t="n">
        <f aca="false">AVERAGE(E35:G35)*10*10^D35</f>
        <v>120000000</v>
      </c>
      <c r="M35" s="10" t="n">
        <f aca="false">_xlfn.STDEV.P(E35:G35)*10*10^D35</f>
        <v>18457157.5998762</v>
      </c>
      <c r="N35" s="10" t="n">
        <f aca="false">AVERAGE(I35:K35)*10*10^H35</f>
        <v>124333333.333333</v>
      </c>
      <c r="O35" s="10" t="n">
        <f aca="false">_xlfn.STDEV.P(I35:K35)*10*10^H35</f>
        <v>4921607.68674447</v>
      </c>
      <c r="P35" s="10" t="n">
        <f aca="false">AVERAGE(L35,N35)</f>
        <v>122166666.666667</v>
      </c>
      <c r="Q35" s="11" t="n">
        <f aca="false">AVERAGE(M35,O35)</f>
        <v>11689382.6433103</v>
      </c>
    </row>
    <row r="36" customFormat="false" ht="18.75" hidden="false" customHeight="true" outlineLevel="0" collapsed="false">
      <c r="C36" s="2" t="n">
        <v>16</v>
      </c>
      <c r="D36" s="9" t="n">
        <v>5</v>
      </c>
      <c r="E36" s="9" t="n">
        <v>75</v>
      </c>
      <c r="F36" s="9" t="n">
        <v>55</v>
      </c>
      <c r="G36" s="9" t="n">
        <v>84</v>
      </c>
      <c r="H36" s="9" t="n">
        <v>5</v>
      </c>
      <c r="I36" s="9" t="n">
        <v>122</v>
      </c>
      <c r="J36" s="9" t="n">
        <v>146</v>
      </c>
      <c r="K36" s="9" t="n">
        <v>115</v>
      </c>
      <c r="L36" s="10" t="n">
        <f aca="false">AVERAGE(E36:G36)*10*10^D36</f>
        <v>71333333.3333333</v>
      </c>
      <c r="M36" s="10" t="n">
        <f aca="false">_xlfn.STDEV.P(E36:G36)*10*10^D36</f>
        <v>12119772.6417986</v>
      </c>
      <c r="N36" s="10" t="n">
        <f aca="false">AVERAGE(I36:K36)*10*10^H36</f>
        <v>127666666.666667</v>
      </c>
      <c r="O36" s="10" t="n">
        <f aca="false">_xlfn.STDEV.P(I36:K36)*10*10^H36</f>
        <v>13274871.8344933</v>
      </c>
      <c r="P36" s="10" t="n">
        <f aca="false">AVERAGE(L36,N36)</f>
        <v>99500000</v>
      </c>
      <c r="Q36" s="11" t="n">
        <f aca="false">AVERAGE(M36,O36)</f>
        <v>12697322.2381459</v>
      </c>
    </row>
    <row r="37" customFormat="false" ht="18.75" hidden="false" customHeight="true" outlineLevel="0" collapsed="false">
      <c r="C37" s="2" t="n">
        <v>24</v>
      </c>
      <c r="D37" s="9" t="n">
        <v>5</v>
      </c>
      <c r="E37" s="9" t="n">
        <v>162</v>
      </c>
      <c r="F37" s="9" t="n">
        <v>136</v>
      </c>
      <c r="G37" s="9" t="n">
        <v>55</v>
      </c>
      <c r="H37" s="9" t="n">
        <v>5</v>
      </c>
      <c r="I37" s="9" t="n">
        <v>214</v>
      </c>
      <c r="J37" s="9" t="n">
        <v>289</v>
      </c>
      <c r="K37" s="9" t="n">
        <v>192</v>
      </c>
      <c r="L37" s="10" t="n">
        <f aca="false">AVERAGE(E37:G37)*10*10^D37</f>
        <v>117666666.666667</v>
      </c>
      <c r="M37" s="10" t="n">
        <f aca="false">_xlfn.STDEV.P(E37:G37)*10*10^D37</f>
        <v>45565581.5525515</v>
      </c>
      <c r="N37" s="10" t="n">
        <f aca="false">AVERAGE(I37:K37)*10*10^H37</f>
        <v>231666666.666667</v>
      </c>
      <c r="O37" s="10" t="n">
        <f aca="false">_xlfn.STDEV.P(I37:K37)*10*10^H37</f>
        <v>41523754.9147741</v>
      </c>
      <c r="P37" s="10" t="n">
        <f aca="false">AVERAGE(L37,N37)</f>
        <v>174666666.666667</v>
      </c>
      <c r="Q37" s="11" t="n">
        <f aca="false">AVERAGE(M37,O37)</f>
        <v>43544668.2336628</v>
      </c>
    </row>
    <row r="38" customFormat="false" ht="15.75" hidden="false" customHeight="false" outlineLevel="0" collapsed="false">
      <c r="A38" s="12"/>
      <c r="B38" s="12"/>
      <c r="C38" s="13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4"/>
      <c r="O38" s="12"/>
      <c r="P38" s="12"/>
      <c r="Q38" s="12"/>
      <c r="R38" s="12"/>
    </row>
    <row r="39" customFormat="false" ht="15.75" hidden="false" customHeight="false" outlineLevel="0" collapsed="false"/>
    <row r="40" customFormat="false" ht="15" hidden="false" customHeight="true" outlineLevel="0" collapsed="false">
      <c r="A40" s="16" t="s">
        <v>31</v>
      </c>
      <c r="B40" s="16"/>
    </row>
    <row r="41" customFormat="false" ht="21" hidden="false" customHeight="true" outlineLevel="0" collapsed="false">
      <c r="A41" s="16"/>
      <c r="B41" s="16"/>
      <c r="C41" s="13"/>
      <c r="D41" s="5" t="s">
        <v>1</v>
      </c>
      <c r="E41" s="5"/>
      <c r="F41" s="5"/>
      <c r="G41" s="5"/>
      <c r="H41" s="5"/>
      <c r="I41" s="5"/>
      <c r="J41" s="5"/>
      <c r="K41" s="5"/>
      <c r="L41" s="5" t="s">
        <v>2</v>
      </c>
      <c r="M41" s="5"/>
      <c r="N41" s="5"/>
      <c r="O41" s="5"/>
      <c r="P41" s="5"/>
      <c r="Q41" s="5"/>
    </row>
    <row r="42" customFormat="false" ht="15.75" hidden="false" customHeight="true" outlineLevel="0" collapsed="false">
      <c r="A42" s="6"/>
      <c r="B42" s="6"/>
      <c r="D42" s="7" t="s">
        <v>3</v>
      </c>
      <c r="E42" s="7"/>
      <c r="F42" s="7"/>
      <c r="G42" s="7"/>
      <c r="H42" s="7" t="s">
        <v>4</v>
      </c>
      <c r="I42" s="7"/>
      <c r="J42" s="7"/>
      <c r="K42" s="7"/>
      <c r="L42" s="7" t="s">
        <v>5</v>
      </c>
      <c r="M42" s="7"/>
      <c r="N42" s="7" t="s">
        <v>6</v>
      </c>
      <c r="O42" s="7"/>
      <c r="P42" s="7" t="s">
        <v>7</v>
      </c>
      <c r="Q42" s="7"/>
    </row>
    <row r="43" customFormat="false" ht="15" hidden="false" customHeight="false" outlineLevel="0" collapsed="false">
      <c r="C43" s="15" t="s">
        <v>8</v>
      </c>
      <c r="D43" s="15" t="s">
        <v>9</v>
      </c>
      <c r="E43" s="15" t="s">
        <v>10</v>
      </c>
      <c r="F43" s="15" t="s">
        <v>11</v>
      </c>
      <c r="G43" s="15" t="s">
        <v>12</v>
      </c>
      <c r="H43" s="15" t="s">
        <v>9</v>
      </c>
      <c r="I43" s="15" t="s">
        <v>10</v>
      </c>
      <c r="J43" s="15" t="s">
        <v>11</v>
      </c>
      <c r="K43" s="15" t="s">
        <v>12</v>
      </c>
      <c r="L43" s="15" t="s">
        <v>13</v>
      </c>
      <c r="M43" s="15" t="s">
        <v>14</v>
      </c>
      <c r="N43" s="15" t="s">
        <v>13</v>
      </c>
      <c r="O43" s="15" t="s">
        <v>14</v>
      </c>
      <c r="P43" s="15" t="s">
        <v>13</v>
      </c>
      <c r="Q43" s="15" t="s">
        <v>14</v>
      </c>
    </row>
    <row r="44" customFormat="false" ht="15" hidden="false" customHeight="false" outlineLevel="0" collapsed="false">
      <c r="C44" s="2" t="n">
        <v>0</v>
      </c>
      <c r="D44" s="9" t="n">
        <v>3</v>
      </c>
      <c r="E44" s="9" t="n">
        <v>89</v>
      </c>
      <c r="F44" s="9" t="n">
        <v>75</v>
      </c>
      <c r="G44" s="9" t="n">
        <v>96</v>
      </c>
      <c r="H44" s="9" t="n">
        <v>3</v>
      </c>
      <c r="I44" s="9" t="n">
        <v>85</v>
      </c>
      <c r="J44" s="9" t="n">
        <v>82</v>
      </c>
      <c r="K44" s="9" t="n">
        <v>73</v>
      </c>
      <c r="L44" s="10" t="n">
        <f aca="false">AVERAGE(E44:G44)*10*10^D44</f>
        <v>866666.666666667</v>
      </c>
      <c r="M44" s="10" t="n">
        <f aca="false">_xlfn.STDEV.P(E44:G44)*10*10^D44</f>
        <v>87305.3390247253</v>
      </c>
      <c r="N44" s="10" t="n">
        <f aca="false">AVERAGE(I44:K44)*10*10^H44</f>
        <v>800000</v>
      </c>
      <c r="O44" s="10" t="n">
        <f aca="false">_xlfn.STDEV.P(I44:K44)*10*10^H44</f>
        <v>50990.1951359278</v>
      </c>
      <c r="P44" s="10" t="n">
        <f aca="false">AVERAGE(L44,N44)</f>
        <v>833333.333333333</v>
      </c>
      <c r="Q44" s="11" t="n">
        <f aca="false">AVERAGE(M44,O44)</f>
        <v>69147.7670803266</v>
      </c>
    </row>
    <row r="45" customFormat="false" ht="15" hidden="false" customHeight="false" outlineLevel="0" collapsed="false">
      <c r="C45" s="2" t="n">
        <v>2</v>
      </c>
      <c r="D45" s="9" t="n">
        <v>1</v>
      </c>
      <c r="E45" s="9" t="n">
        <v>96</v>
      </c>
      <c r="F45" s="9" t="n">
        <v>81</v>
      </c>
      <c r="G45" s="9" t="n">
        <v>92</v>
      </c>
      <c r="H45" s="9" t="n">
        <v>1</v>
      </c>
      <c r="I45" s="9" t="n">
        <v>88</v>
      </c>
      <c r="J45" s="9" t="n">
        <v>77</v>
      </c>
      <c r="K45" s="9" t="n">
        <v>99</v>
      </c>
      <c r="L45" s="10" t="n">
        <f aca="false">AVERAGE(E45:G45)*10*10^D45</f>
        <v>8966.66666666667</v>
      </c>
      <c r="M45" s="10" t="n">
        <f aca="false">_xlfn.STDEV.P(E45:G45)*10*10^D45</f>
        <v>634.209919681348</v>
      </c>
      <c r="N45" s="10" t="n">
        <f aca="false">AVERAGE(I45:K45)*10*10^H45</f>
        <v>8800</v>
      </c>
      <c r="O45" s="10" t="n">
        <f aca="false">_xlfn.STDEV.P(I45:K45)*10*10^H45</f>
        <v>898.146239020499</v>
      </c>
      <c r="P45" s="10" t="n">
        <f aca="false">AVERAGE(L45,N45)</f>
        <v>8883.33333333333</v>
      </c>
      <c r="Q45" s="11" t="n">
        <f aca="false">AVERAGE(M45,O45)</f>
        <v>766.178079350924</v>
      </c>
    </row>
    <row r="46" customFormat="false" ht="15" hidden="false" customHeight="false" outlineLevel="0" collapsed="false">
      <c r="C46" s="2" t="n">
        <v>4</v>
      </c>
      <c r="D46" s="9" t="n">
        <v>1</v>
      </c>
      <c r="E46" s="9" t="n">
        <v>44</v>
      </c>
      <c r="F46" s="9" t="n">
        <v>41</v>
      </c>
      <c r="G46" s="9" t="n">
        <v>47</v>
      </c>
      <c r="H46" s="9" t="n">
        <v>1</v>
      </c>
      <c r="I46" s="9" t="n">
        <v>43</v>
      </c>
      <c r="J46" s="9" t="n">
        <v>48</v>
      </c>
      <c r="K46" s="9" t="n">
        <v>59</v>
      </c>
      <c r="L46" s="10" t="n">
        <f aca="false">AVERAGE(E46:G46)*10*10^D46</f>
        <v>4400</v>
      </c>
      <c r="M46" s="10" t="n">
        <f aca="false">_xlfn.STDEV.P(E46:G46)*10*10^D46</f>
        <v>244.948974278318</v>
      </c>
      <c r="N46" s="10" t="n">
        <f aca="false">AVERAGE(I46:K46)*10*10^H46</f>
        <v>5000</v>
      </c>
      <c r="O46" s="10" t="n">
        <f aca="false">_xlfn.STDEV.P(I46:K46)*10*10^H46</f>
        <v>668.331255192114</v>
      </c>
      <c r="P46" s="10" t="n">
        <f aca="false">AVERAGE(L46,N46)</f>
        <v>4700</v>
      </c>
      <c r="Q46" s="11" t="n">
        <f aca="false">AVERAGE(M46,O46)</f>
        <v>456.640114735216</v>
      </c>
    </row>
    <row r="47" customFormat="false" ht="15" hidden="false" customHeight="false" outlineLevel="0" collapsed="false">
      <c r="C47" s="2" t="n">
        <v>8</v>
      </c>
      <c r="D47" s="9" t="n">
        <v>1</v>
      </c>
      <c r="E47" s="18" t="n">
        <v>0.9</v>
      </c>
      <c r="F47" s="18" t="n">
        <v>0.9</v>
      </c>
      <c r="G47" s="18" t="n">
        <v>0.9</v>
      </c>
      <c r="H47" s="9" t="n">
        <v>1</v>
      </c>
      <c r="I47" s="18" t="n">
        <v>0.9</v>
      </c>
      <c r="J47" s="18" t="n">
        <v>0.9</v>
      </c>
      <c r="K47" s="18" t="n">
        <v>0.9</v>
      </c>
      <c r="L47" s="10" t="n">
        <f aca="false">AVERAGE(E47:G47)*10*10^D47</f>
        <v>90</v>
      </c>
      <c r="M47" s="10" t="n">
        <f aca="false">_xlfn.STDEV.P(E47:G47)*10*10^D47</f>
        <v>0</v>
      </c>
      <c r="N47" s="10" t="n">
        <f aca="false">AVERAGE(I47:K47)*10*10^H47</f>
        <v>90</v>
      </c>
      <c r="O47" s="10" t="n">
        <f aca="false">_xlfn.STDEV.P(I47:K47)*10*10^H47</f>
        <v>0</v>
      </c>
      <c r="P47" s="10" t="n">
        <f aca="false">AVERAGE(L47,N47)</f>
        <v>90</v>
      </c>
      <c r="Q47" s="11" t="n">
        <f aca="false">AVERAGE(M47,O47)</f>
        <v>0</v>
      </c>
    </row>
    <row r="48" customFormat="false" ht="15" hidden="false" customHeight="false" outlineLevel="0" collapsed="false">
      <c r="C48" s="2" t="n">
        <v>12</v>
      </c>
      <c r="D48" s="9" t="n">
        <v>1</v>
      </c>
      <c r="E48" s="18" t="n">
        <v>0.9</v>
      </c>
      <c r="F48" s="18" t="n">
        <v>0.9</v>
      </c>
      <c r="G48" s="18" t="n">
        <v>0.9</v>
      </c>
      <c r="H48" s="9" t="n">
        <v>1</v>
      </c>
      <c r="I48" s="18" t="n">
        <v>0.9</v>
      </c>
      <c r="J48" s="18" t="n">
        <v>0.9</v>
      </c>
      <c r="K48" s="18" t="n">
        <v>0.9</v>
      </c>
      <c r="L48" s="10" t="n">
        <f aca="false">AVERAGE(E48:G48)*10*10^D48</f>
        <v>90</v>
      </c>
      <c r="M48" s="10" t="n">
        <f aca="false">_xlfn.STDEV.P(E48:G48)*10*10^D48</f>
        <v>0</v>
      </c>
      <c r="N48" s="10" t="n">
        <f aca="false">AVERAGE(I48:K48)*10*10^H48</f>
        <v>90</v>
      </c>
      <c r="O48" s="10" t="n">
        <f aca="false">_xlfn.STDEV.P(I48:K48)*10*10^H48</f>
        <v>0</v>
      </c>
      <c r="P48" s="10" t="n">
        <f aca="false">AVERAGE(L48,N48)</f>
        <v>90</v>
      </c>
      <c r="Q48" s="11" t="n">
        <f aca="false">AVERAGE(M48,O48)</f>
        <v>0</v>
      </c>
    </row>
    <row r="49" customFormat="false" ht="15" hidden="false" customHeight="false" outlineLevel="0" collapsed="false">
      <c r="C49" s="2" t="n">
        <v>16</v>
      </c>
      <c r="D49" s="9" t="n">
        <v>1</v>
      </c>
      <c r="E49" s="18" t="n">
        <v>0.9</v>
      </c>
      <c r="F49" s="18" t="n">
        <v>0.9</v>
      </c>
      <c r="G49" s="18" t="n">
        <v>0.9</v>
      </c>
      <c r="H49" s="9" t="n">
        <v>1</v>
      </c>
      <c r="I49" s="18" t="n">
        <v>0.9</v>
      </c>
      <c r="J49" s="18" t="n">
        <v>0.9</v>
      </c>
      <c r="K49" s="18" t="n">
        <v>0.9</v>
      </c>
      <c r="L49" s="10" t="n">
        <f aca="false">AVERAGE(E49:G49)*10*10^D49</f>
        <v>90</v>
      </c>
      <c r="M49" s="10" t="n">
        <f aca="false">_xlfn.STDEV.P(E49:G49)*10*10^D49</f>
        <v>0</v>
      </c>
      <c r="N49" s="10" t="n">
        <f aca="false">AVERAGE(I49:K49)*10*10^H49</f>
        <v>90</v>
      </c>
      <c r="O49" s="10" t="n">
        <f aca="false">_xlfn.STDEV.P(I49:K49)*10*10^H49</f>
        <v>0</v>
      </c>
      <c r="P49" s="10" t="n">
        <f aca="false">AVERAGE(L49,N49)</f>
        <v>90</v>
      </c>
      <c r="Q49" s="11" t="n">
        <f aca="false">AVERAGE(M49,O49)</f>
        <v>0</v>
      </c>
    </row>
    <row r="50" customFormat="false" ht="15" hidden="false" customHeight="false" outlineLevel="0" collapsed="false">
      <c r="C50" s="2" t="n">
        <v>24</v>
      </c>
      <c r="D50" s="9" t="n">
        <v>1</v>
      </c>
      <c r="E50" s="18" t="n">
        <v>0.9</v>
      </c>
      <c r="F50" s="18" t="n">
        <v>0.9</v>
      </c>
      <c r="G50" s="18" t="n">
        <v>0.9</v>
      </c>
      <c r="H50" s="9" t="n">
        <v>1</v>
      </c>
      <c r="I50" s="18" t="n">
        <v>0.9</v>
      </c>
      <c r="J50" s="18" t="n">
        <v>0.9</v>
      </c>
      <c r="K50" s="18" t="n">
        <v>0.9</v>
      </c>
      <c r="L50" s="10" t="n">
        <f aca="false">AVERAGE(E50:G50)*10*10^D50</f>
        <v>90</v>
      </c>
      <c r="M50" s="10" t="n">
        <f aca="false">_xlfn.STDEV.P(E50:G50)*10*10^D50</f>
        <v>0</v>
      </c>
      <c r="N50" s="10" t="n">
        <f aca="false">AVERAGE(I50:K50)*10*10^H50</f>
        <v>90</v>
      </c>
      <c r="O50" s="10" t="n">
        <f aca="false">_xlfn.STDEV.P(I50:K50)*10*10^H50</f>
        <v>0</v>
      </c>
      <c r="P50" s="10" t="n">
        <f aca="false">AVERAGE(L50,N50)</f>
        <v>90</v>
      </c>
      <c r="Q50" s="11" t="n">
        <f aca="false">AVERAGE(M50,O50)</f>
        <v>0</v>
      </c>
    </row>
    <row r="51" customFormat="false" ht="15.75" hidden="false" customHeight="false" outlineLevel="0" collapsed="false">
      <c r="A51" s="12"/>
      <c r="B51" s="12"/>
      <c r="C51" s="13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4"/>
      <c r="O51" s="12"/>
      <c r="P51" s="12"/>
      <c r="Q51" s="12"/>
      <c r="R51" s="12"/>
    </row>
    <row r="54" customFormat="false" ht="15" hidden="false" customHeight="false" outlineLevel="0" collapsed="false">
      <c r="Q54" s="19" t="s">
        <v>18</v>
      </c>
      <c r="R54" s="19"/>
      <c r="S54" s="19"/>
      <c r="T54" s="2"/>
      <c r="U54" s="2"/>
    </row>
    <row r="55" customFormat="false" ht="15" hidden="false" customHeight="false" outlineLevel="0" collapsed="false">
      <c r="Q55" s="19"/>
      <c r="R55" s="19"/>
      <c r="S55" s="19"/>
      <c r="T55" s="2"/>
      <c r="U55" s="2"/>
    </row>
    <row r="56" customFormat="false" ht="15" hidden="false" customHeight="false" outlineLevel="0" collapsed="false">
      <c r="Q56" s="15" t="s">
        <v>19</v>
      </c>
      <c r="R56" s="15" t="s">
        <v>20</v>
      </c>
      <c r="S56" s="15" t="s">
        <v>21</v>
      </c>
      <c r="T56" s="2"/>
      <c r="U56" s="15" t="s">
        <v>22</v>
      </c>
    </row>
    <row r="57" customFormat="false" ht="15" hidden="false" customHeight="false" outlineLevel="0" collapsed="false">
      <c r="Q57" s="2" t="n">
        <v>0</v>
      </c>
      <c r="R57" s="10" t="n">
        <v>10000000000</v>
      </c>
      <c r="S57" s="2" t="str">
        <f aca="false">"10"&amp;LOG10(R57)</f>
        <v>1010</v>
      </c>
      <c r="T57" s="2"/>
      <c r="U57" s="2" t="n">
        <v>100</v>
      </c>
    </row>
    <row r="58" customFormat="false" ht="15" hidden="false" customHeight="false" outlineLevel="0" collapsed="false">
      <c r="Q58" s="2" t="n">
        <v>0</v>
      </c>
      <c r="R58" s="10" t="n">
        <v>1000000000</v>
      </c>
      <c r="S58" s="2" t="str">
        <f aca="false">"10"&amp;LOG10(R58)</f>
        <v>109</v>
      </c>
      <c r="T58" s="2"/>
      <c r="U58" s="2" t="n">
        <v>100</v>
      </c>
    </row>
    <row r="59" customFormat="false" ht="15" hidden="false" customHeight="false" outlineLevel="0" collapsed="false">
      <c r="Q59" s="2" t="n">
        <v>0</v>
      </c>
      <c r="R59" s="10" t="n">
        <v>100000000</v>
      </c>
      <c r="S59" s="2" t="str">
        <f aca="false">"10"&amp;LOG10(R59)</f>
        <v>108</v>
      </c>
      <c r="T59" s="2"/>
      <c r="U59" s="2" t="n">
        <v>100</v>
      </c>
    </row>
    <row r="60" customFormat="false" ht="15" hidden="false" customHeight="false" outlineLevel="0" collapsed="false">
      <c r="Q60" s="2" t="n">
        <v>0</v>
      </c>
      <c r="R60" s="10" t="n">
        <v>10000000</v>
      </c>
      <c r="S60" s="2" t="str">
        <f aca="false">"10"&amp;LOG10(R60)</f>
        <v>107</v>
      </c>
      <c r="T60" s="2"/>
      <c r="U60" s="2" t="n">
        <v>100</v>
      </c>
    </row>
    <row r="61" customFormat="false" ht="15" hidden="false" customHeight="false" outlineLevel="0" collapsed="false">
      <c r="Q61" s="2" t="n">
        <v>0</v>
      </c>
      <c r="R61" s="10" t="n">
        <v>1000000</v>
      </c>
      <c r="S61" s="2" t="str">
        <f aca="false">"10"&amp;LOG10(R61)</f>
        <v>106</v>
      </c>
      <c r="T61" s="2"/>
      <c r="U61" s="2" t="n">
        <v>100</v>
      </c>
    </row>
    <row r="62" customFormat="false" ht="15" hidden="false" customHeight="false" outlineLevel="0" collapsed="false">
      <c r="Q62" s="2" t="n">
        <v>0</v>
      </c>
      <c r="R62" s="10" t="n">
        <v>100000</v>
      </c>
      <c r="S62" s="2" t="str">
        <f aca="false">"10"&amp;LOG10(R62)</f>
        <v>105</v>
      </c>
      <c r="T62" s="2"/>
      <c r="U62" s="2" t="n">
        <v>100</v>
      </c>
    </row>
    <row r="63" customFormat="false" ht="15" hidden="false" customHeight="false" outlineLevel="0" collapsed="false">
      <c r="Q63" s="2" t="n">
        <v>0</v>
      </c>
      <c r="R63" s="10" t="n">
        <v>10000</v>
      </c>
      <c r="S63" s="2" t="str">
        <f aca="false">"10"&amp;LOG10(R63)</f>
        <v>104</v>
      </c>
      <c r="T63" s="2"/>
      <c r="U63" s="2" t="n">
        <v>100</v>
      </c>
    </row>
    <row r="64" customFormat="false" ht="15" hidden="false" customHeight="false" outlineLevel="0" collapsed="false">
      <c r="Q64" s="2" t="n">
        <v>0</v>
      </c>
      <c r="R64" s="10" t="n">
        <v>1000</v>
      </c>
      <c r="S64" s="2" t="str">
        <f aca="false">"10"&amp;LOG10(R64)</f>
        <v>103</v>
      </c>
      <c r="T64" s="2"/>
      <c r="U64" s="2"/>
    </row>
    <row r="65" customFormat="false" ht="15" hidden="false" customHeight="false" outlineLevel="0" collapsed="false">
      <c r="Q65" s="2" t="n">
        <v>0</v>
      </c>
      <c r="R65" s="10" t="n">
        <v>100</v>
      </c>
      <c r="S65" s="2" t="str">
        <f aca="false">"10"&amp;LOG10(R65)</f>
        <v>102</v>
      </c>
      <c r="T65" s="2"/>
      <c r="U65" s="2"/>
    </row>
    <row r="66" customFormat="false" ht="15" hidden="false" customHeight="false" outlineLevel="0" collapsed="false">
      <c r="Q66" s="2" t="n">
        <v>0</v>
      </c>
      <c r="R66" s="10" t="n">
        <v>10</v>
      </c>
      <c r="S66" s="2" t="str">
        <f aca="false">"10"&amp;LOG10(R66)</f>
        <v>101</v>
      </c>
      <c r="T66" s="2"/>
      <c r="U66" s="2"/>
    </row>
    <row r="67" customFormat="false" ht="15" hidden="false" customHeight="false" outlineLevel="0" collapsed="false">
      <c r="Q67" s="2" t="n">
        <v>0</v>
      </c>
      <c r="R67" s="10" t="n">
        <v>1</v>
      </c>
      <c r="S67" s="2" t="str">
        <f aca="false">"10"&amp;LOG10(R67)</f>
        <v>100</v>
      </c>
      <c r="T67" s="2"/>
      <c r="U67" s="2"/>
    </row>
  </sheetData>
  <mergeCells count="33">
    <mergeCell ref="A1:B2"/>
    <mergeCell ref="D2:K2"/>
    <mergeCell ref="L2:Q2"/>
    <mergeCell ref="D3:G3"/>
    <mergeCell ref="H3:K3"/>
    <mergeCell ref="L3:M3"/>
    <mergeCell ref="N3:O3"/>
    <mergeCell ref="P3:Q3"/>
    <mergeCell ref="A14:B15"/>
    <mergeCell ref="D15:K15"/>
    <mergeCell ref="L15:Q15"/>
    <mergeCell ref="D16:G16"/>
    <mergeCell ref="H16:K16"/>
    <mergeCell ref="L16:M16"/>
    <mergeCell ref="N16:O16"/>
    <mergeCell ref="P16:Q16"/>
    <mergeCell ref="A27:B28"/>
    <mergeCell ref="D28:K28"/>
    <mergeCell ref="L28:Q28"/>
    <mergeCell ref="D29:F29"/>
    <mergeCell ref="H29:K29"/>
    <mergeCell ref="L29:M29"/>
    <mergeCell ref="N29:O29"/>
    <mergeCell ref="P29:Q29"/>
    <mergeCell ref="A40:B41"/>
    <mergeCell ref="D41:K41"/>
    <mergeCell ref="L41:Q41"/>
    <mergeCell ref="D42:F42"/>
    <mergeCell ref="H42:K42"/>
    <mergeCell ref="L42:M42"/>
    <mergeCell ref="N42:O42"/>
    <mergeCell ref="P42:Q42"/>
    <mergeCell ref="Q54:S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6"/>
    <pageSetUpPr fitToPage="false"/>
  </sheetPr>
  <dimension ref="A1:U67"/>
  <sheetViews>
    <sheetView showFormulas="false" showGridLines="true" showRowColHeaders="true" showZeros="true" rightToLeft="false" tabSelected="false" showOutlineSymbols="true" defaultGridColor="true" view="normal" topLeftCell="A13" colorId="64" zoomScale="55" zoomScaleNormal="55" zoomScalePageLayoutView="100" workbookViewId="0">
      <selection pane="topLeft" activeCell="AA41" activeCellId="0" sqref="AA41"/>
    </sheetView>
  </sheetViews>
  <sheetFormatPr defaultColWidth="11.43359375" defaultRowHeight="15" zeroHeight="false" outlineLevelRow="0" outlineLevelCol="0"/>
  <cols>
    <col collapsed="false" customWidth="false" hidden="false" outlineLevel="0" max="3" min="3" style="2" width="11.42"/>
    <col collapsed="false" customWidth="false" hidden="false" outlineLevel="0" max="5" min="5" style="2" width="11.42"/>
    <col collapsed="false" customWidth="true" hidden="false" outlineLevel="0" max="8" min="6" style="2" width="11.99"/>
    <col collapsed="false" customWidth="false" hidden="false" outlineLevel="0" max="10" min="9" style="2" width="11.42"/>
    <col collapsed="false" customWidth="true" hidden="false" outlineLevel="0" max="11" min="11" style="2" width="13.57"/>
    <col collapsed="false" customWidth="false" hidden="false" outlineLevel="0" max="13" min="12" style="2" width="11.42"/>
  </cols>
  <sheetData>
    <row r="1" customFormat="false" ht="21" hidden="false" customHeight="true" outlineLevel="0" collapsed="false">
      <c r="A1" s="3" t="s">
        <v>0</v>
      </c>
      <c r="B1" s="3"/>
    </row>
    <row r="2" customFormat="false" ht="15.75" hidden="false" customHeight="true" outlineLevel="0" collapsed="false">
      <c r="A2" s="3"/>
      <c r="B2" s="3"/>
      <c r="C2" s="4"/>
      <c r="D2" s="5" t="s">
        <v>1</v>
      </c>
      <c r="E2" s="5"/>
      <c r="F2" s="5"/>
      <c r="G2" s="5"/>
      <c r="H2" s="5"/>
      <c r="I2" s="5"/>
      <c r="J2" s="5"/>
      <c r="K2" s="5"/>
      <c r="L2" s="5" t="s">
        <v>2</v>
      </c>
      <c r="M2" s="5"/>
      <c r="N2" s="5"/>
      <c r="O2" s="5"/>
      <c r="P2" s="5"/>
      <c r="Q2" s="5"/>
    </row>
    <row r="3" customFormat="false" ht="15.75" hidden="false" customHeight="true" outlineLevel="0" collapsed="false">
      <c r="A3" s="6"/>
      <c r="B3" s="6"/>
      <c r="D3" s="7" t="s">
        <v>3</v>
      </c>
      <c r="E3" s="7"/>
      <c r="F3" s="7"/>
      <c r="G3" s="7"/>
      <c r="H3" s="7" t="s">
        <v>4</v>
      </c>
      <c r="I3" s="7"/>
      <c r="J3" s="7"/>
      <c r="K3" s="7"/>
      <c r="L3" s="7" t="s">
        <v>5</v>
      </c>
      <c r="M3" s="7"/>
      <c r="N3" s="7" t="s">
        <v>6</v>
      </c>
      <c r="O3" s="7"/>
      <c r="P3" s="7" t="s">
        <v>7</v>
      </c>
      <c r="Q3" s="7"/>
    </row>
    <row r="4" customFormat="false" ht="15" hidden="false" customHeight="true" outlineLevel="0" collapsed="false"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13</v>
      </c>
      <c r="O4" s="8" t="s">
        <v>14</v>
      </c>
      <c r="P4" s="8" t="s">
        <v>13</v>
      </c>
      <c r="Q4" s="8" t="s">
        <v>14</v>
      </c>
    </row>
    <row r="5" customFormat="false" ht="15" hidden="false" customHeight="false" outlineLevel="0" collapsed="false">
      <c r="C5" s="2" t="n">
        <v>0</v>
      </c>
      <c r="D5" s="9" t="n">
        <v>3</v>
      </c>
      <c r="E5" s="9" t="n">
        <v>186</v>
      </c>
      <c r="F5" s="9" t="n">
        <v>172</v>
      </c>
      <c r="G5" s="9" t="n">
        <v>165</v>
      </c>
      <c r="H5" s="9" t="n">
        <v>3</v>
      </c>
      <c r="I5" s="9" t="n">
        <v>144</v>
      </c>
      <c r="J5" s="9" t="n">
        <v>137</v>
      </c>
      <c r="K5" s="9" t="n">
        <v>151</v>
      </c>
      <c r="L5" s="10" t="n">
        <f aca="false">AVERAGE(E5:G5)*10*10^D5</f>
        <v>1743333.33333333</v>
      </c>
      <c r="M5" s="10" t="n">
        <f aca="false">_xlfn.STDEV.P(E5:G5)*10*10^D5</f>
        <v>87305.3390247253</v>
      </c>
      <c r="N5" s="10" t="n">
        <f aca="false">AVERAGE(I5:K5)*10*10^H5</f>
        <v>1440000</v>
      </c>
      <c r="O5" s="10" t="n">
        <f aca="false">_xlfn.STDEV.P(I5:K5)*10*10^H5</f>
        <v>57154.7606649408</v>
      </c>
      <c r="P5" s="10" t="n">
        <f aca="false">AVERAGE(L5,N5)</f>
        <v>1591666.66666667</v>
      </c>
      <c r="Q5" s="11" t="n">
        <f aca="false">AVERAGE(M5,O5)</f>
        <v>72230.0498448331</v>
      </c>
    </row>
    <row r="6" customFormat="false" ht="15" hidden="false" customHeight="false" outlineLevel="0" collapsed="false">
      <c r="C6" s="2" t="n">
        <v>2</v>
      </c>
      <c r="D6" s="9" t="n">
        <v>5</v>
      </c>
      <c r="E6" s="9" t="n">
        <v>42</v>
      </c>
      <c r="F6" s="9" t="n">
        <v>57</v>
      </c>
      <c r="G6" s="9" t="n">
        <v>69</v>
      </c>
      <c r="H6" s="9" t="n">
        <v>5</v>
      </c>
      <c r="I6" s="9" t="n">
        <v>96</v>
      </c>
      <c r="J6" s="9" t="n">
        <v>100</v>
      </c>
      <c r="K6" s="9" t="n">
        <v>113</v>
      </c>
      <c r="L6" s="10" t="n">
        <f aca="false">AVERAGE(E6:G6)*10*10^D6</f>
        <v>56000000</v>
      </c>
      <c r="M6" s="10" t="n">
        <f aca="false">_xlfn.STDEV.P(E6:G6)*10*10^D6</f>
        <v>11045361.0171873</v>
      </c>
      <c r="N6" s="10" t="n">
        <f aca="false">AVERAGE(I6:K6)*10*10^H6</f>
        <v>103000000</v>
      </c>
      <c r="O6" s="10" t="n">
        <f aca="false">_xlfn.STDEV.P(I6:K6)*10*10^H6</f>
        <v>7257180.35235908</v>
      </c>
      <c r="P6" s="10" t="n">
        <f aca="false">AVERAGE(L6,N6)</f>
        <v>79500000</v>
      </c>
      <c r="Q6" s="11" t="n">
        <f aca="false">AVERAGE(M6,O6)</f>
        <v>9151270.68477317</v>
      </c>
    </row>
    <row r="7" customFormat="false" ht="15" hidden="false" customHeight="false" outlineLevel="0" collapsed="false">
      <c r="C7" s="2" t="n">
        <v>4</v>
      </c>
      <c r="D7" s="9" t="n">
        <v>6</v>
      </c>
      <c r="E7" s="9" t="n">
        <v>159</v>
      </c>
      <c r="F7" s="9" t="n">
        <v>165</v>
      </c>
      <c r="G7" s="9" t="n">
        <v>168</v>
      </c>
      <c r="H7" s="9" t="n">
        <v>6</v>
      </c>
      <c r="I7" s="9" t="n">
        <v>194</v>
      </c>
      <c r="J7" s="9" t="n">
        <v>185</v>
      </c>
      <c r="K7" s="9" t="n">
        <v>181</v>
      </c>
      <c r="L7" s="10" t="n">
        <f aca="false">AVERAGE(E7:G7)*10*10^D7</f>
        <v>1640000000</v>
      </c>
      <c r="M7" s="10" t="n">
        <f aca="false">_xlfn.STDEV.P(E7:G7)*10*10^D7</f>
        <v>37416573.8677394</v>
      </c>
      <c r="N7" s="10" t="n">
        <f aca="false">AVERAGE(I7:K7)*10*10^H7</f>
        <v>1866666666.66667</v>
      </c>
      <c r="O7" s="10" t="n">
        <f aca="false">_xlfn.STDEV.P(I7:K7)*10*10^H7</f>
        <v>54365021.4343336</v>
      </c>
      <c r="P7" s="10" t="n">
        <f aca="false">AVERAGE(L7,N7)</f>
        <v>1753333333.33333</v>
      </c>
      <c r="Q7" s="11" t="n">
        <f aca="false">AVERAGE(M7,O7)</f>
        <v>45890797.6510365</v>
      </c>
    </row>
    <row r="8" customFormat="false" ht="15" hidden="false" customHeight="false" outlineLevel="0" collapsed="false">
      <c r="C8" s="2" t="n">
        <v>8</v>
      </c>
      <c r="D8" s="9" t="n">
        <v>6</v>
      </c>
      <c r="E8" s="9" t="n">
        <v>196</v>
      </c>
      <c r="F8" s="9" t="n">
        <v>191</v>
      </c>
      <c r="G8" s="9" t="n">
        <v>198</v>
      </c>
      <c r="H8" s="9" t="n">
        <v>6</v>
      </c>
      <c r="I8" s="9" t="n">
        <v>209</v>
      </c>
      <c r="J8" s="9" t="n">
        <v>235</v>
      </c>
      <c r="K8" s="9" t="n">
        <v>228</v>
      </c>
      <c r="L8" s="10" t="n">
        <f aca="false">AVERAGE(E8:G8)*10*10^D8</f>
        <v>1950000000</v>
      </c>
      <c r="M8" s="10" t="n">
        <f aca="false">_xlfn.STDEV.P(E8:G8)*10*10^D8</f>
        <v>29439202.8877595</v>
      </c>
      <c r="N8" s="10" t="n">
        <f aca="false">AVERAGE(I8:K8)*10*10^H8</f>
        <v>2240000000</v>
      </c>
      <c r="O8" s="10" t="n">
        <f aca="false">_xlfn.STDEV.P(I8:K8)*10*10^H8</f>
        <v>109848380.355227</v>
      </c>
      <c r="P8" s="10" t="n">
        <f aca="false">AVERAGE(L8,N8)</f>
        <v>2095000000</v>
      </c>
      <c r="Q8" s="11" t="n">
        <f aca="false">AVERAGE(M8,O8)</f>
        <v>69643791.6214933</v>
      </c>
    </row>
    <row r="9" customFormat="false" ht="15" hidden="false" customHeight="false" outlineLevel="0" collapsed="false">
      <c r="C9" s="2" t="n">
        <v>12</v>
      </c>
      <c r="D9" s="9" t="n">
        <v>6</v>
      </c>
      <c r="E9" s="9" t="n">
        <v>266</v>
      </c>
      <c r="F9" s="9" t="n">
        <v>242</v>
      </c>
      <c r="G9" s="9" t="n">
        <v>265</v>
      </c>
      <c r="H9" s="9" t="n">
        <v>7</v>
      </c>
      <c r="I9" s="9" t="n">
        <v>32</v>
      </c>
      <c r="J9" s="9" t="n">
        <v>34</v>
      </c>
      <c r="K9" s="9" t="n">
        <v>38</v>
      </c>
      <c r="L9" s="10" t="n">
        <f aca="false">AVERAGE(E9:G9)*10*10^D9</f>
        <v>2576666666.66667</v>
      </c>
      <c r="M9" s="10" t="n">
        <f aca="false">_xlfn.STDEV.P(E9:G9)*10*10^D9</f>
        <v>110855260.988773</v>
      </c>
      <c r="N9" s="10" t="n">
        <f aca="false">AVERAGE(I9:K9)*10*10^H9</f>
        <v>3466666666.66667</v>
      </c>
      <c r="O9" s="10" t="n">
        <f aca="false">_xlfn.STDEV.P(I9:K9)*10*10^H9</f>
        <v>249443825.784929</v>
      </c>
      <c r="P9" s="10" t="n">
        <f aca="false">AVERAGE(L9,N9)</f>
        <v>3021666666.66667</v>
      </c>
      <c r="Q9" s="11" t="n">
        <f aca="false">AVERAGE(M9,O9)</f>
        <v>180149543.386851</v>
      </c>
    </row>
    <row r="10" customFormat="false" ht="15" hidden="false" customHeight="false" outlineLevel="0" collapsed="false">
      <c r="C10" s="2" t="n">
        <v>16</v>
      </c>
      <c r="D10" s="9" t="n">
        <v>6</v>
      </c>
      <c r="E10" s="9" t="n">
        <v>156</v>
      </c>
      <c r="F10" s="9" t="n">
        <v>205</v>
      </c>
      <c r="G10" s="9" t="n">
        <v>221</v>
      </c>
      <c r="H10" s="9" t="n">
        <v>7</v>
      </c>
      <c r="I10" s="9" t="n">
        <v>40</v>
      </c>
      <c r="J10" s="9" t="n">
        <v>31</v>
      </c>
      <c r="K10" s="9" t="n">
        <v>35</v>
      </c>
      <c r="L10" s="10" t="n">
        <f aca="false">AVERAGE(E10:G10)*10*10^D10</f>
        <v>1940000000</v>
      </c>
      <c r="M10" s="10" t="n">
        <f aca="false">_xlfn.STDEV.P(E10:G10)*10*10^D10</f>
        <v>276526068.692749</v>
      </c>
      <c r="N10" s="10" t="n">
        <f aca="false">AVERAGE(I10:K10)*10*10^H10</f>
        <v>3533333333.33333</v>
      </c>
      <c r="O10" s="10" t="n">
        <f aca="false">_xlfn.STDEV.P(I10:K10)*10*10^H10</f>
        <v>368178700.572909</v>
      </c>
      <c r="P10" s="10" t="n">
        <f aca="false">AVERAGE(L10,N10)</f>
        <v>2736666666.66667</v>
      </c>
      <c r="Q10" s="11" t="n">
        <f aca="false">AVERAGE(M10,O10)</f>
        <v>322352384.632829</v>
      </c>
    </row>
    <row r="11" customFormat="false" ht="15" hidden="false" customHeight="false" outlineLevel="0" collapsed="false">
      <c r="C11" s="2" t="n">
        <v>24</v>
      </c>
      <c r="D11" s="9" t="n">
        <v>6</v>
      </c>
      <c r="E11" s="9" t="n">
        <v>162</v>
      </c>
      <c r="F11" s="9" t="n">
        <v>166</v>
      </c>
      <c r="G11" s="9" t="n">
        <v>174</v>
      </c>
      <c r="H11" s="9" t="n">
        <v>6</v>
      </c>
      <c r="I11" s="9" t="n">
        <v>233</v>
      </c>
      <c r="J11" s="9" t="n">
        <v>221</v>
      </c>
      <c r="K11" s="9" t="n">
        <v>209</v>
      </c>
      <c r="L11" s="10" t="n">
        <f aca="false">AVERAGE(E11:G11)*10*10^D11</f>
        <v>1673333333.33333</v>
      </c>
      <c r="M11" s="10" t="n">
        <f aca="false">_xlfn.STDEV.P(E11:G11)*10*10^D11</f>
        <v>49888765.1569859</v>
      </c>
      <c r="N11" s="10" t="n">
        <f aca="false">AVERAGE(I11:K11)*10*10^H11</f>
        <v>2210000000</v>
      </c>
      <c r="O11" s="10" t="n">
        <f aca="false">_xlfn.STDEV.P(I11:K11)*10*10^H11</f>
        <v>97979589.7113271</v>
      </c>
      <c r="P11" s="10" t="n">
        <f aca="false">AVERAGE(L11,N11)</f>
        <v>1941666666.66667</v>
      </c>
      <c r="Q11" s="11" t="n">
        <f aca="false">AVERAGE(M11,O11)</f>
        <v>73934177.4341565</v>
      </c>
    </row>
    <row r="12" customFormat="false" ht="15.75" hidden="false" customHeight="false" outlineLevel="0" collapsed="false">
      <c r="A12" s="12"/>
      <c r="B12" s="12"/>
      <c r="C12" s="13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12"/>
      <c r="P12" s="12"/>
      <c r="Q12" s="12"/>
      <c r="R12" s="12"/>
    </row>
    <row r="13" customFormat="false" ht="15.75" hidden="false" customHeight="false" outlineLevel="0" collapsed="false"/>
    <row r="14" customFormat="false" ht="15" hidden="false" customHeight="false" outlineLevel="0" collapsed="false">
      <c r="A14" s="3" t="s">
        <v>26</v>
      </c>
      <c r="B14" s="3"/>
    </row>
    <row r="15" customFormat="false" ht="15.75" hidden="false" customHeight="false" outlineLevel="0" collapsed="false">
      <c r="A15" s="3"/>
      <c r="B15" s="3"/>
      <c r="C15" s="13"/>
      <c r="D15" s="5" t="s">
        <v>1</v>
      </c>
      <c r="E15" s="5"/>
      <c r="F15" s="5"/>
      <c r="G15" s="5"/>
      <c r="H15" s="5"/>
      <c r="I15" s="5"/>
      <c r="J15" s="5"/>
      <c r="K15" s="5"/>
      <c r="L15" s="5" t="s">
        <v>2</v>
      </c>
      <c r="M15" s="5"/>
      <c r="N15" s="5"/>
      <c r="O15" s="5"/>
      <c r="P15" s="5"/>
      <c r="Q15" s="5"/>
    </row>
    <row r="16" customFormat="false" ht="17.25" hidden="false" customHeight="true" outlineLevel="0" collapsed="false">
      <c r="A16" s="6"/>
      <c r="B16" s="6"/>
      <c r="D16" s="7"/>
      <c r="E16" s="7" t="s">
        <v>3</v>
      </c>
      <c r="F16" s="7"/>
      <c r="G16" s="7"/>
      <c r="H16" s="7" t="s">
        <v>4</v>
      </c>
      <c r="I16" s="7"/>
      <c r="J16" s="7"/>
      <c r="K16" s="7"/>
      <c r="L16" s="7" t="s">
        <v>5</v>
      </c>
      <c r="M16" s="7"/>
      <c r="N16" s="7" t="s">
        <v>6</v>
      </c>
      <c r="O16" s="7"/>
      <c r="P16" s="7" t="s">
        <v>7</v>
      </c>
      <c r="Q16" s="7"/>
    </row>
    <row r="17" customFormat="false" ht="15" hidden="false" customHeight="false" outlineLevel="0" collapsed="false">
      <c r="C17" s="8" t="s">
        <v>8</v>
      </c>
      <c r="D17" s="8" t="s">
        <v>9</v>
      </c>
      <c r="E17" s="8" t="s">
        <v>10</v>
      </c>
      <c r="F17" s="8" t="s">
        <v>11</v>
      </c>
      <c r="G17" s="8" t="s">
        <v>12</v>
      </c>
      <c r="H17" s="8" t="s">
        <v>9</v>
      </c>
      <c r="I17" s="8" t="s">
        <v>10</v>
      </c>
      <c r="J17" s="8" t="s">
        <v>11</v>
      </c>
      <c r="K17" s="8" t="s">
        <v>12</v>
      </c>
      <c r="L17" s="8" t="s">
        <v>13</v>
      </c>
      <c r="M17" s="8" t="s">
        <v>14</v>
      </c>
      <c r="N17" s="8" t="s">
        <v>13</v>
      </c>
      <c r="O17" s="8" t="s">
        <v>14</v>
      </c>
      <c r="P17" s="8" t="s">
        <v>13</v>
      </c>
      <c r="Q17" s="8" t="s">
        <v>14</v>
      </c>
    </row>
    <row r="18" customFormat="false" ht="15" hidden="false" customHeight="false" outlineLevel="0" collapsed="false">
      <c r="C18" s="2" t="n">
        <v>0</v>
      </c>
      <c r="D18" s="9" t="n">
        <v>3</v>
      </c>
      <c r="E18" s="9" t="n">
        <v>203</v>
      </c>
      <c r="F18" s="9" t="n">
        <v>246</v>
      </c>
      <c r="G18" s="9" t="n">
        <v>228</v>
      </c>
      <c r="H18" s="9" t="n">
        <v>3</v>
      </c>
      <c r="I18" s="9" t="n">
        <v>294</v>
      </c>
      <c r="J18" s="9" t="n">
        <v>272</v>
      </c>
      <c r="K18" s="9" t="n">
        <v>286</v>
      </c>
      <c r="L18" s="10" t="n">
        <f aca="false">AVERAGE(E18:G18)*10*10^D18</f>
        <v>2256666.66666667</v>
      </c>
      <c r="M18" s="10" t="n">
        <f aca="false">_xlfn.STDEV.P(E18:G18)*10*10^D18</f>
        <v>176320.415405843</v>
      </c>
      <c r="N18" s="10" t="n">
        <f aca="false">AVERAGE(I18:K18)*10*10^H18</f>
        <v>2840000</v>
      </c>
      <c r="O18" s="10" t="n">
        <f aca="false">_xlfn.STDEV.P(I18:K18)*10*10^H18</f>
        <v>90921.211313239</v>
      </c>
      <c r="P18" s="10" t="n">
        <f aca="false">AVERAGE(L18,N18)</f>
        <v>2548333.33333333</v>
      </c>
      <c r="Q18" s="11" t="n">
        <f aca="false">AVERAGE(M18,O18)</f>
        <v>133620.813359541</v>
      </c>
      <c r="R18" s="11"/>
    </row>
    <row r="19" customFormat="false" ht="15" hidden="false" customHeight="false" outlineLevel="0" collapsed="false">
      <c r="C19" s="2" t="n">
        <v>2</v>
      </c>
      <c r="D19" s="9" t="n">
        <v>3</v>
      </c>
      <c r="E19" s="9" t="n">
        <v>25</v>
      </c>
      <c r="F19" s="9" t="n">
        <v>23</v>
      </c>
      <c r="G19" s="9" t="n">
        <v>25</v>
      </c>
      <c r="H19" s="9" t="n">
        <v>3</v>
      </c>
      <c r="I19" s="9" t="n">
        <v>33</v>
      </c>
      <c r="J19" s="9" t="n">
        <v>35</v>
      </c>
      <c r="K19" s="9" t="n">
        <v>41</v>
      </c>
      <c r="L19" s="10" t="n">
        <f aca="false">AVERAGE(E19:G19)*10*10^D19</f>
        <v>243333.333333333</v>
      </c>
      <c r="M19" s="10" t="n">
        <f aca="false">_xlfn.STDEV.P(E19:G19)*10*10^D19</f>
        <v>9428.09041582063</v>
      </c>
      <c r="N19" s="10" t="n">
        <f aca="false">AVERAGE(I19:K19)*10*10^H19</f>
        <v>363333.333333333</v>
      </c>
      <c r="O19" s="10" t="n">
        <f aca="false">_xlfn.STDEV.P(I19:K19)*10*10^H19</f>
        <v>33993.4634239519</v>
      </c>
      <c r="P19" s="10" t="n">
        <f aca="false">AVERAGE(L19,N19)</f>
        <v>303333.333333333</v>
      </c>
      <c r="Q19" s="11" t="n">
        <f aca="false">AVERAGE(M19,O19)</f>
        <v>21710.7769198863</v>
      </c>
      <c r="R19" s="11"/>
    </row>
    <row r="20" customFormat="false" ht="15" hidden="false" customHeight="false" outlineLevel="0" collapsed="false">
      <c r="C20" s="2" t="n">
        <v>4</v>
      </c>
      <c r="D20" s="9" t="n">
        <v>3</v>
      </c>
      <c r="E20" s="9" t="n">
        <v>47</v>
      </c>
      <c r="F20" s="9" t="n">
        <v>43</v>
      </c>
      <c r="G20" s="9" t="n">
        <v>38</v>
      </c>
      <c r="H20" s="9" t="n">
        <v>3</v>
      </c>
      <c r="I20" s="9" t="n">
        <v>85</v>
      </c>
      <c r="J20" s="9" t="n">
        <v>71</v>
      </c>
      <c r="K20" s="9" t="n">
        <v>60</v>
      </c>
      <c r="L20" s="10" t="n">
        <f aca="false">AVERAGE(E20:G20)*10*10^D20</f>
        <v>426666.666666667</v>
      </c>
      <c r="M20" s="10" t="n">
        <f aca="false">_xlfn.STDEV.P(E20:G20)*10*10^D20</f>
        <v>36817.8700572909</v>
      </c>
      <c r="N20" s="10" t="n">
        <f aca="false">AVERAGE(I20:K20)*10*10^H20</f>
        <v>720000</v>
      </c>
      <c r="O20" s="10" t="n">
        <f aca="false">_xlfn.STDEV.P(I20:K20)*10*10^H20</f>
        <v>102306.728354819</v>
      </c>
      <c r="P20" s="10" t="n">
        <f aca="false">AVERAGE(L20,N20)</f>
        <v>573333.333333333</v>
      </c>
      <c r="Q20" s="11" t="n">
        <f aca="false">AVERAGE(M20,O20)</f>
        <v>69562.2992060548</v>
      </c>
      <c r="R20" s="11"/>
    </row>
    <row r="21" customFormat="false" ht="15" hidden="false" customHeight="false" outlineLevel="0" collapsed="false">
      <c r="C21" s="2" t="n">
        <v>8</v>
      </c>
      <c r="D21" s="9" t="n">
        <v>5</v>
      </c>
      <c r="E21" s="9" t="n">
        <v>68</v>
      </c>
      <c r="F21" s="9" t="n">
        <v>82</v>
      </c>
      <c r="G21" s="9" t="n">
        <v>78</v>
      </c>
      <c r="H21" s="9" t="n">
        <v>5</v>
      </c>
      <c r="I21" s="9" t="n">
        <v>61</v>
      </c>
      <c r="J21" s="9" t="n">
        <v>77</v>
      </c>
      <c r="K21" s="9" t="n">
        <v>73</v>
      </c>
      <c r="L21" s="10" t="n">
        <f aca="false">AVERAGE(E21:G21)*10*10^D21</f>
        <v>76000000</v>
      </c>
      <c r="M21" s="10" t="n">
        <f aca="false">_xlfn.STDEV.P(E21:G21)*10*10^D21</f>
        <v>5887840.5775519</v>
      </c>
      <c r="N21" s="10" t="n">
        <f aca="false">AVERAGE(I21:K21)*10*10^H21</f>
        <v>70333333.3333333</v>
      </c>
      <c r="O21" s="10" t="n">
        <f aca="false">_xlfn.STDEV.P(I21:K21)*10*10^H21</f>
        <v>6798692.68479038</v>
      </c>
      <c r="P21" s="10" t="n">
        <f aca="false">AVERAGE(L21,N21)</f>
        <v>73166666.6666667</v>
      </c>
      <c r="Q21" s="11" t="n">
        <f aca="false">AVERAGE(M21,O21)</f>
        <v>6343266.63117114</v>
      </c>
      <c r="R21" s="11"/>
    </row>
    <row r="22" customFormat="false" ht="15" hidden="false" customHeight="false" outlineLevel="0" collapsed="false">
      <c r="C22" s="2" t="n">
        <v>12</v>
      </c>
      <c r="D22" s="9" t="n">
        <v>5</v>
      </c>
      <c r="E22" s="9" t="n">
        <v>119</v>
      </c>
      <c r="F22" s="9" t="n">
        <v>181</v>
      </c>
      <c r="G22" s="9" t="n">
        <v>169</v>
      </c>
      <c r="H22" s="9" t="n">
        <v>5</v>
      </c>
      <c r="I22" s="9" t="n">
        <v>250</v>
      </c>
      <c r="J22" s="9" t="n">
        <v>267</v>
      </c>
      <c r="K22" s="9" t="n">
        <v>238</v>
      </c>
      <c r="L22" s="10" t="n">
        <f aca="false">AVERAGE(E22:G22)*10*10^D22</f>
        <v>156333333.333333</v>
      </c>
      <c r="M22" s="10" t="n">
        <f aca="false">_xlfn.STDEV.P(E22:G22)*10*10^D22</f>
        <v>26849374.0874697</v>
      </c>
      <c r="N22" s="10" t="n">
        <f aca="false">AVERAGE(I22:K22)*10*10^H22</f>
        <v>251666666.666667</v>
      </c>
      <c r="O22" s="10" t="n">
        <f aca="false">_xlfn.STDEV.P(I22:K22)*10*10^H22</f>
        <v>11897712.1983832</v>
      </c>
      <c r="P22" s="10" t="n">
        <f aca="false">AVERAGE(L22,N22)</f>
        <v>204000000</v>
      </c>
      <c r="Q22" s="11" t="n">
        <f aca="false">AVERAGE(M22,O22)</f>
        <v>19373543.1429264</v>
      </c>
      <c r="R22" s="11"/>
    </row>
    <row r="23" customFormat="false" ht="15" hidden="false" customHeight="false" outlineLevel="0" collapsed="false">
      <c r="C23" s="2" t="n">
        <v>16</v>
      </c>
      <c r="D23" s="9" t="n">
        <v>6</v>
      </c>
      <c r="E23" s="9" t="n">
        <v>33</v>
      </c>
      <c r="F23" s="9" t="n">
        <v>45</v>
      </c>
      <c r="G23" s="9" t="n">
        <v>49</v>
      </c>
      <c r="H23" s="9" t="n">
        <v>6</v>
      </c>
      <c r="I23" s="9" t="n">
        <v>65</v>
      </c>
      <c r="J23" s="9" t="n">
        <v>69</v>
      </c>
      <c r="K23" s="9" t="n">
        <v>81</v>
      </c>
      <c r="L23" s="10" t="n">
        <f aca="false">AVERAGE(E23:G23)*10*10^D23</f>
        <v>423333333.333333</v>
      </c>
      <c r="M23" s="10" t="n">
        <f aca="false">_xlfn.STDEV.P(E23:G23)*10*10^D23</f>
        <v>67986926.8479038</v>
      </c>
      <c r="N23" s="10" t="n">
        <f aca="false">AVERAGE(I23:K23)*10*10^H23</f>
        <v>716666666.666667</v>
      </c>
      <c r="O23" s="10" t="n">
        <f aca="false">_xlfn.STDEV.P(I23:K23)*10*10^H23</f>
        <v>67986926.8479038</v>
      </c>
      <c r="P23" s="10" t="n">
        <f aca="false">AVERAGE(L23,N23)</f>
        <v>570000000</v>
      </c>
      <c r="Q23" s="11" t="n">
        <f aca="false">AVERAGE(M23,O23)</f>
        <v>67986926.8479038</v>
      </c>
      <c r="R23" s="11"/>
    </row>
    <row r="24" customFormat="false" ht="15" hidden="false" customHeight="false" outlineLevel="0" collapsed="false">
      <c r="C24" s="2" t="n">
        <v>24</v>
      </c>
      <c r="D24" s="9" t="n">
        <v>6</v>
      </c>
      <c r="E24" s="9" t="n">
        <v>68</v>
      </c>
      <c r="F24" s="9" t="n">
        <v>71</v>
      </c>
      <c r="G24" s="9" t="n">
        <v>66</v>
      </c>
      <c r="H24" s="9" t="n">
        <v>6</v>
      </c>
      <c r="I24" s="9" t="n">
        <v>80</v>
      </c>
      <c r="J24" s="9" t="n">
        <v>94</v>
      </c>
      <c r="K24" s="9" t="n">
        <v>83</v>
      </c>
      <c r="L24" s="10" t="n">
        <f aca="false">AVERAGE(E24:G24)*10*10^D24</f>
        <v>683333333.333333</v>
      </c>
      <c r="M24" s="10" t="n">
        <f aca="false">_xlfn.STDEV.P(E24:G24)*10*10^D24</f>
        <v>20548046.6765633</v>
      </c>
      <c r="N24" s="10" t="n">
        <f aca="false">AVERAGE(I24:K24)*10*10^H24</f>
        <v>856666666.666667</v>
      </c>
      <c r="O24" s="10" t="n">
        <f aca="false">_xlfn.STDEV.P(I24:K24)*10*10^H24</f>
        <v>60184900.284226</v>
      </c>
      <c r="P24" s="10" t="n">
        <f aca="false">AVERAGE(L24,N24)</f>
        <v>770000000</v>
      </c>
      <c r="Q24" s="11" t="n">
        <f aca="false">AVERAGE(M24,O24)</f>
        <v>40366473.4803946</v>
      </c>
      <c r="R24" s="11"/>
    </row>
    <row r="25" customFormat="false" ht="15.75" hidden="false" customHeight="false" outlineLevel="0" collapsed="false">
      <c r="A25" s="12"/>
      <c r="B25" s="12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2"/>
      <c r="P25" s="12"/>
      <c r="Q25" s="12"/>
      <c r="R25" s="12"/>
    </row>
    <row r="26" customFormat="false" ht="15.75" hidden="false" customHeight="false" outlineLevel="0" collapsed="false"/>
    <row r="27" customFormat="false" ht="15" hidden="false" customHeight="false" outlineLevel="0" collapsed="false">
      <c r="A27" s="3" t="s">
        <v>30</v>
      </c>
      <c r="B27" s="3"/>
    </row>
    <row r="28" customFormat="false" ht="15.75" hidden="false" customHeight="false" outlineLevel="0" collapsed="false">
      <c r="A28" s="3"/>
      <c r="B28" s="3"/>
      <c r="C28" s="13"/>
      <c r="D28" s="5" t="s">
        <v>1</v>
      </c>
      <c r="E28" s="5"/>
      <c r="F28" s="5"/>
      <c r="G28" s="5"/>
      <c r="H28" s="5"/>
      <c r="I28" s="5"/>
      <c r="J28" s="5"/>
      <c r="K28" s="5"/>
      <c r="L28" s="5" t="s">
        <v>2</v>
      </c>
      <c r="M28" s="5"/>
      <c r="N28" s="5"/>
      <c r="O28" s="5"/>
      <c r="P28" s="5"/>
      <c r="Q28" s="5"/>
    </row>
    <row r="29" customFormat="false" ht="21.75" hidden="false" customHeight="false" outlineLevel="0" collapsed="false">
      <c r="A29" s="6"/>
      <c r="B29" s="6"/>
      <c r="D29" s="7" t="s">
        <v>3</v>
      </c>
      <c r="E29" s="7"/>
      <c r="F29" s="7"/>
      <c r="G29" s="7"/>
      <c r="H29" s="7" t="s">
        <v>4</v>
      </c>
      <c r="I29" s="7"/>
      <c r="J29" s="7"/>
      <c r="K29" s="7"/>
      <c r="L29" s="7" t="s">
        <v>5</v>
      </c>
      <c r="M29" s="7"/>
      <c r="N29" s="7" t="s">
        <v>6</v>
      </c>
      <c r="O29" s="7"/>
      <c r="P29" s="7" t="s">
        <v>7</v>
      </c>
      <c r="Q29" s="7"/>
    </row>
    <row r="30" customFormat="false" ht="15" hidden="false" customHeight="false" outlineLevel="0" collapsed="false">
      <c r="C30" s="15" t="s">
        <v>8</v>
      </c>
      <c r="D30" s="15" t="s">
        <v>9</v>
      </c>
      <c r="E30" s="15" t="s">
        <v>10</v>
      </c>
      <c r="F30" s="15" t="s">
        <v>11</v>
      </c>
      <c r="G30" s="15" t="s">
        <v>12</v>
      </c>
      <c r="H30" s="15" t="s">
        <v>9</v>
      </c>
      <c r="I30" s="15" t="s">
        <v>10</v>
      </c>
      <c r="J30" s="15" t="s">
        <v>11</v>
      </c>
      <c r="K30" s="15" t="s">
        <v>12</v>
      </c>
      <c r="L30" s="15" t="s">
        <v>13</v>
      </c>
      <c r="M30" s="15" t="s">
        <v>14</v>
      </c>
      <c r="N30" s="15" t="s">
        <v>13</v>
      </c>
      <c r="O30" s="15" t="s">
        <v>14</v>
      </c>
      <c r="P30" s="15" t="s">
        <v>13</v>
      </c>
      <c r="Q30" s="15" t="s">
        <v>14</v>
      </c>
    </row>
    <row r="31" customFormat="false" ht="15" hidden="false" customHeight="false" outlineLevel="0" collapsed="false">
      <c r="C31" s="2" t="n">
        <v>0</v>
      </c>
      <c r="D31" s="20" t="n">
        <v>3</v>
      </c>
      <c r="E31" s="9" t="n">
        <v>200</v>
      </c>
      <c r="F31" s="9" t="n">
        <v>251</v>
      </c>
      <c r="G31" s="9" t="n">
        <v>268</v>
      </c>
      <c r="H31" s="20" t="n">
        <v>3</v>
      </c>
      <c r="I31" s="9" t="n">
        <v>137</v>
      </c>
      <c r="J31" s="9" t="n">
        <v>154</v>
      </c>
      <c r="K31" s="9" t="n">
        <v>146</v>
      </c>
      <c r="L31" s="10" t="n">
        <f aca="false">AVERAGE(E31:G31)*10*10^D31</f>
        <v>2396666.66666667</v>
      </c>
      <c r="M31" s="10" t="n">
        <f aca="false">_xlfn.STDEV.P(E31:G31)*10*10^D31</f>
        <v>288944.439103591</v>
      </c>
      <c r="N31" s="10" t="n">
        <f aca="false">AVERAGE(I31:K31)*10*10^H31</f>
        <v>1456666.66666667</v>
      </c>
      <c r="O31" s="10" t="n">
        <f aca="false">_xlfn.STDEV.P(I31:K31)*10*10^H31</f>
        <v>69442.2221866655</v>
      </c>
      <c r="P31" s="10" t="n">
        <f aca="false">AVERAGE(L31,N31)</f>
        <v>1926666.66666667</v>
      </c>
      <c r="Q31" s="11" t="n">
        <f aca="false">AVERAGE(M31,O31)</f>
        <v>179193.330645128</v>
      </c>
    </row>
    <row r="32" customFormat="false" ht="15" hidden="false" customHeight="false" outlineLevel="0" collapsed="false">
      <c r="C32" s="2" t="n">
        <v>2</v>
      </c>
      <c r="D32" s="20" t="n">
        <v>3</v>
      </c>
      <c r="E32" s="9" t="n">
        <v>187</v>
      </c>
      <c r="F32" s="9" t="n">
        <v>272</v>
      </c>
      <c r="G32" s="9" t="n">
        <v>301</v>
      </c>
      <c r="H32" s="20" t="n">
        <v>4</v>
      </c>
      <c r="I32" s="9" t="n">
        <v>41</v>
      </c>
      <c r="J32" s="9" t="n">
        <v>52</v>
      </c>
      <c r="K32" s="9" t="n">
        <v>44</v>
      </c>
      <c r="L32" s="10" t="n">
        <f aca="false">AVERAGE(E32:G32)*10*10^D32</f>
        <v>2533333.33333333</v>
      </c>
      <c r="M32" s="10" t="n">
        <f aca="false">_xlfn.STDEV.P(E32:G32)*10*10^D32</f>
        <v>483758.433747901</v>
      </c>
      <c r="N32" s="10" t="n">
        <f aca="false">AVERAGE(I32:K32)*10*10^H32</f>
        <v>4566666.66666667</v>
      </c>
      <c r="O32" s="10" t="n">
        <f aca="false">_xlfn.STDEV.P(I32:K32)*10*10^H32</f>
        <v>464279.609239471</v>
      </c>
      <c r="P32" s="10" t="n">
        <f aca="false">AVERAGE(L32,N32)</f>
        <v>3550000</v>
      </c>
      <c r="Q32" s="11" t="n">
        <f aca="false">AVERAGE(M32,O32)</f>
        <v>474019.021493686</v>
      </c>
    </row>
    <row r="33" customFormat="false" ht="15" hidden="false" customHeight="false" outlineLevel="0" collapsed="false">
      <c r="C33" s="2" t="n">
        <v>4</v>
      </c>
      <c r="D33" s="20" t="n">
        <v>4</v>
      </c>
      <c r="E33" s="9" t="n">
        <v>38</v>
      </c>
      <c r="F33" s="9" t="n">
        <v>51</v>
      </c>
      <c r="G33" s="9" t="n">
        <v>49</v>
      </c>
      <c r="H33" s="20" t="n">
        <v>3</v>
      </c>
      <c r="I33" s="9" t="n">
        <v>222</v>
      </c>
      <c r="J33" s="9" t="n">
        <v>205</v>
      </c>
      <c r="K33" s="9" t="n">
        <v>231</v>
      </c>
      <c r="L33" s="10" t="n">
        <f aca="false">AVERAGE(E33:G33)*10*10^D33</f>
        <v>4600000</v>
      </c>
      <c r="M33" s="10" t="n">
        <f aca="false">_xlfn.STDEV.P(E33:G33)*10*10^D33</f>
        <v>571547.606649408</v>
      </c>
      <c r="N33" s="10" t="n">
        <f aca="false">AVERAGE(I33:K33)*10*10^H33</f>
        <v>2193333.33333333</v>
      </c>
      <c r="O33" s="10" t="n">
        <f aca="false">_xlfn.STDEV.P(I33:K33)*10*10^H33</f>
        <v>107806.410858642</v>
      </c>
      <c r="P33" s="10" t="n">
        <f aca="false">AVERAGE(L33,N33)</f>
        <v>3396666.66666667</v>
      </c>
      <c r="Q33" s="11" t="n">
        <f aca="false">AVERAGE(M33,O33)</f>
        <v>339677.008754025</v>
      </c>
    </row>
    <row r="34" customFormat="false" ht="15" hidden="false" customHeight="false" outlineLevel="0" collapsed="false">
      <c r="C34" s="2" t="n">
        <v>8</v>
      </c>
      <c r="D34" s="20" t="n">
        <v>4</v>
      </c>
      <c r="E34" s="9" t="n">
        <v>176</v>
      </c>
      <c r="F34" s="9" t="n">
        <v>209</v>
      </c>
      <c r="G34" s="9" t="n">
        <v>220</v>
      </c>
      <c r="H34" s="20" t="n">
        <v>4</v>
      </c>
      <c r="I34" s="9" t="n">
        <v>265</v>
      </c>
      <c r="J34" s="9" t="n">
        <v>276</v>
      </c>
      <c r="K34" s="9" t="n">
        <v>291</v>
      </c>
      <c r="L34" s="10" t="n">
        <f aca="false">AVERAGE(E34:G34)*10*10^D34</f>
        <v>20166666.6666667</v>
      </c>
      <c r="M34" s="10" t="n">
        <f aca="false">_xlfn.STDEV.P(E34:G34)*10*10^D34</f>
        <v>1869640.48831735</v>
      </c>
      <c r="N34" s="10" t="n">
        <f aca="false">AVERAGE(I34:K34)*10*10^H34</f>
        <v>27733333.3333333</v>
      </c>
      <c r="O34" s="10" t="n">
        <f aca="false">_xlfn.STDEV.P(I34:K34)*10*10^H34</f>
        <v>1065624.49087639</v>
      </c>
      <c r="P34" s="10" t="n">
        <f aca="false">AVERAGE(L34,N34)</f>
        <v>23950000</v>
      </c>
      <c r="Q34" s="11" t="n">
        <f aca="false">AVERAGE(M34,O34)</f>
        <v>1467632.48959687</v>
      </c>
    </row>
    <row r="35" customFormat="false" ht="15" hidden="false" customHeight="false" outlineLevel="0" collapsed="false">
      <c r="C35" s="2" t="n">
        <v>12</v>
      </c>
      <c r="D35" s="20" t="n">
        <v>4</v>
      </c>
      <c r="E35" s="9" t="n">
        <v>253</v>
      </c>
      <c r="F35" s="9" t="n">
        <v>286</v>
      </c>
      <c r="G35" s="9" t="n">
        <v>297</v>
      </c>
      <c r="H35" s="20" t="n">
        <v>5</v>
      </c>
      <c r="I35" s="9" t="n">
        <v>72</v>
      </c>
      <c r="J35" s="9" t="n">
        <v>84</v>
      </c>
      <c r="K35" s="9" t="n">
        <v>63</v>
      </c>
      <c r="L35" s="10" t="n">
        <f aca="false">AVERAGE(E35:G35)*10*10^D35</f>
        <v>27866666.6666667</v>
      </c>
      <c r="M35" s="10" t="n">
        <f aca="false">_xlfn.STDEV.P(E35:G35)*10*10^D35</f>
        <v>1869640.48831735</v>
      </c>
      <c r="N35" s="10" t="n">
        <f aca="false">AVERAGE(I35:K35)*10*10^H35</f>
        <v>73000000</v>
      </c>
      <c r="O35" s="10" t="n">
        <f aca="false">_xlfn.STDEV.P(I35:K35)*10*10^H35</f>
        <v>8602325.26704263</v>
      </c>
      <c r="P35" s="10" t="n">
        <f aca="false">AVERAGE(L35,N35)</f>
        <v>50433333.3333333</v>
      </c>
      <c r="Q35" s="11" t="n">
        <f aca="false">AVERAGE(M35,O35)</f>
        <v>5235982.87767999</v>
      </c>
    </row>
    <row r="36" customFormat="false" ht="18.75" hidden="false" customHeight="true" outlineLevel="0" collapsed="false">
      <c r="C36" s="2" t="n">
        <v>16</v>
      </c>
      <c r="D36" s="20" t="n">
        <v>5</v>
      </c>
      <c r="E36" s="9" t="n">
        <v>38</v>
      </c>
      <c r="F36" s="9" t="n">
        <v>52</v>
      </c>
      <c r="G36" s="9" t="n">
        <v>57</v>
      </c>
      <c r="H36" s="20" t="n">
        <v>5</v>
      </c>
      <c r="I36" s="9" t="n">
        <v>93</v>
      </c>
      <c r="J36" s="9" t="n">
        <v>79</v>
      </c>
      <c r="K36" s="9" t="n">
        <v>75</v>
      </c>
      <c r="L36" s="10" t="n">
        <f aca="false">AVERAGE(E36:G36)*10*10^D36</f>
        <v>49000000</v>
      </c>
      <c r="M36" s="10" t="n">
        <f aca="false">_xlfn.STDEV.P(E36:G36)*10*10^D36</f>
        <v>8041558.72120988</v>
      </c>
      <c r="N36" s="10" t="n">
        <f aca="false">AVERAGE(I36:K36)*10*10^H36</f>
        <v>82333333.3333333</v>
      </c>
      <c r="O36" s="10" t="n">
        <f aca="false">_xlfn.STDEV.P(I36:K36)*10*10^H36</f>
        <v>7717224.60186015</v>
      </c>
      <c r="P36" s="10" t="n">
        <f aca="false">AVERAGE(L36,N36)</f>
        <v>65666666.6666667</v>
      </c>
      <c r="Q36" s="11" t="n">
        <f aca="false">AVERAGE(M36,O36)</f>
        <v>7879391.66153502</v>
      </c>
    </row>
    <row r="37" customFormat="false" ht="18.75" hidden="false" customHeight="true" outlineLevel="0" collapsed="false">
      <c r="C37" s="2" t="n">
        <v>24</v>
      </c>
      <c r="D37" s="20" t="n">
        <v>5</v>
      </c>
      <c r="E37" s="9" t="n">
        <v>122</v>
      </c>
      <c r="F37" s="9" t="n">
        <v>145</v>
      </c>
      <c r="G37" s="9" t="n">
        <v>132</v>
      </c>
      <c r="H37" s="20" t="n">
        <v>5</v>
      </c>
      <c r="I37" s="9" t="n">
        <v>101</v>
      </c>
      <c r="J37" s="9" t="n">
        <v>98</v>
      </c>
      <c r="K37" s="9" t="n">
        <v>11</v>
      </c>
      <c r="L37" s="10" t="n">
        <f aca="false">AVERAGE(E37:G37)*10*10^D37</f>
        <v>133000000</v>
      </c>
      <c r="M37" s="10" t="n">
        <f aca="false">_xlfn.STDEV.P(E37:G37)*10*10^D37</f>
        <v>9416297.92788369</v>
      </c>
      <c r="N37" s="10" t="n">
        <f aca="false">AVERAGE(I37:K37)*10*10^H37</f>
        <v>70000000</v>
      </c>
      <c r="O37" s="10" t="n">
        <f aca="false">_xlfn.STDEV.P(I37:K37)*10*10^H37</f>
        <v>41737273.5094184</v>
      </c>
      <c r="P37" s="10" t="n">
        <f aca="false">AVERAGE(L37,N37)</f>
        <v>101500000</v>
      </c>
      <c r="Q37" s="11" t="n">
        <f aca="false">AVERAGE(M37,O37)</f>
        <v>25576785.7186511</v>
      </c>
    </row>
    <row r="38" customFormat="false" ht="15.75" hidden="false" customHeight="false" outlineLevel="0" collapsed="false">
      <c r="A38" s="12"/>
      <c r="B38" s="12"/>
      <c r="C38" s="13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4"/>
      <c r="O38" s="12"/>
      <c r="P38" s="12"/>
      <c r="Q38" s="12"/>
      <c r="R38" s="12"/>
    </row>
    <row r="39" customFormat="false" ht="15.75" hidden="false" customHeight="false" outlineLevel="0" collapsed="false"/>
    <row r="40" customFormat="false" ht="15" hidden="false" customHeight="true" outlineLevel="0" collapsed="false">
      <c r="A40" s="16" t="s">
        <v>32</v>
      </c>
      <c r="B40" s="16"/>
    </row>
    <row r="41" customFormat="false" ht="21" hidden="false" customHeight="true" outlineLevel="0" collapsed="false">
      <c r="A41" s="16"/>
      <c r="B41" s="16"/>
      <c r="C41" s="13"/>
      <c r="D41" s="5" t="s">
        <v>1</v>
      </c>
      <c r="E41" s="5"/>
      <c r="F41" s="5"/>
      <c r="G41" s="5"/>
      <c r="H41" s="5"/>
      <c r="I41" s="5"/>
      <c r="J41" s="5"/>
      <c r="K41" s="5"/>
      <c r="L41" s="5" t="s">
        <v>2</v>
      </c>
      <c r="M41" s="5"/>
      <c r="N41" s="5"/>
      <c r="O41" s="5"/>
      <c r="P41" s="5"/>
      <c r="Q41" s="5"/>
    </row>
    <row r="42" customFormat="false" ht="15.75" hidden="false" customHeight="true" outlineLevel="0" collapsed="false">
      <c r="A42" s="6"/>
      <c r="B42" s="6"/>
      <c r="D42" s="7" t="s">
        <v>3</v>
      </c>
      <c r="E42" s="7"/>
      <c r="F42" s="7"/>
      <c r="G42" s="7"/>
      <c r="H42" s="7" t="s">
        <v>4</v>
      </c>
      <c r="I42" s="7"/>
      <c r="J42" s="7"/>
      <c r="K42" s="7"/>
      <c r="L42" s="7" t="s">
        <v>5</v>
      </c>
      <c r="M42" s="7"/>
      <c r="N42" s="7" t="s">
        <v>6</v>
      </c>
      <c r="O42" s="7"/>
      <c r="P42" s="7" t="s">
        <v>7</v>
      </c>
      <c r="Q42" s="7"/>
    </row>
    <row r="43" customFormat="false" ht="15" hidden="false" customHeight="false" outlineLevel="0" collapsed="false">
      <c r="C43" s="15" t="s">
        <v>8</v>
      </c>
      <c r="D43" s="15" t="s">
        <v>9</v>
      </c>
      <c r="E43" s="15" t="s">
        <v>10</v>
      </c>
      <c r="F43" s="15" t="s">
        <v>11</v>
      </c>
      <c r="G43" s="15" t="s">
        <v>12</v>
      </c>
      <c r="H43" s="15" t="s">
        <v>9</v>
      </c>
      <c r="I43" s="15" t="s">
        <v>10</v>
      </c>
      <c r="J43" s="15" t="s">
        <v>11</v>
      </c>
      <c r="K43" s="15" t="s">
        <v>12</v>
      </c>
      <c r="L43" s="15" t="s">
        <v>13</v>
      </c>
      <c r="M43" s="15" t="s">
        <v>14</v>
      </c>
      <c r="N43" s="15" t="s">
        <v>13</v>
      </c>
      <c r="O43" s="15" t="s">
        <v>14</v>
      </c>
      <c r="P43" s="15" t="s">
        <v>13</v>
      </c>
      <c r="Q43" s="15" t="s">
        <v>14</v>
      </c>
    </row>
    <row r="44" customFormat="false" ht="15" hidden="false" customHeight="false" outlineLevel="0" collapsed="false">
      <c r="C44" s="2" t="n">
        <v>0</v>
      </c>
      <c r="D44" s="9" t="n">
        <v>3</v>
      </c>
      <c r="E44" s="9" t="n">
        <v>71</v>
      </c>
      <c r="F44" s="9" t="n">
        <v>134</v>
      </c>
      <c r="G44" s="9" t="n">
        <v>155</v>
      </c>
      <c r="H44" s="9" t="n">
        <v>3</v>
      </c>
      <c r="I44" s="9" t="n">
        <v>238</v>
      </c>
      <c r="J44" s="9" t="n">
        <v>259</v>
      </c>
      <c r="K44" s="9" t="n">
        <v>262</v>
      </c>
      <c r="L44" s="10" t="n">
        <f aca="false">AVERAGE(E44:G44)*10*10^D44</f>
        <v>1200000</v>
      </c>
      <c r="M44" s="10" t="n">
        <f aca="false">_xlfn.STDEV.P(E44:G44)*10*10^D44</f>
        <v>356931.365951495</v>
      </c>
      <c r="N44" s="10" t="n">
        <f aca="false">AVERAGE(I44:K44)*10*10^H44</f>
        <v>2530000</v>
      </c>
      <c r="O44" s="10" t="n">
        <f aca="false">_xlfn.STDEV.P(I44:K44)*10*10^H44</f>
        <v>106770.782520313</v>
      </c>
      <c r="P44" s="10" t="n">
        <f aca="false">AVERAGE(L44,N44)</f>
        <v>1865000</v>
      </c>
      <c r="Q44" s="11" t="n">
        <f aca="false">AVERAGE(M44,O44)</f>
        <v>231851.074235904</v>
      </c>
    </row>
    <row r="45" customFormat="false" ht="15" hidden="false" customHeight="false" outlineLevel="0" collapsed="false">
      <c r="C45" s="2" t="n">
        <v>2</v>
      </c>
      <c r="D45" s="9" t="n">
        <v>1</v>
      </c>
      <c r="E45" s="9" t="n">
        <v>12</v>
      </c>
      <c r="F45" s="9" t="n">
        <v>16</v>
      </c>
      <c r="G45" s="9" t="n">
        <v>17</v>
      </c>
      <c r="H45" s="9" t="n">
        <v>1</v>
      </c>
      <c r="I45" s="9" t="n">
        <v>21</v>
      </c>
      <c r="J45" s="9" t="n">
        <v>23</v>
      </c>
      <c r="K45" s="9" t="n">
        <v>26</v>
      </c>
      <c r="L45" s="10" t="n">
        <f aca="false">AVERAGE(E45:G45)*10*10^D45</f>
        <v>1500</v>
      </c>
      <c r="M45" s="10" t="n">
        <f aca="false">_xlfn.STDEV.P(E45:G45)*10*10^D45</f>
        <v>216.024689946929</v>
      </c>
      <c r="N45" s="10" t="n">
        <f aca="false">AVERAGE(I45:K45)*10*10^H45</f>
        <v>2333.33333333333</v>
      </c>
      <c r="O45" s="10" t="n">
        <f aca="false">_xlfn.STDEV.P(I45:K45)*10*10^H45</f>
        <v>205.480466765633</v>
      </c>
      <c r="P45" s="10" t="n">
        <f aca="false">AVERAGE(L45,N45)</f>
        <v>1916.66666666667</v>
      </c>
      <c r="Q45" s="11" t="n">
        <f aca="false">AVERAGE(M45,O45)</f>
        <v>210.752578356281</v>
      </c>
    </row>
    <row r="46" customFormat="false" ht="15" hidden="false" customHeight="false" outlineLevel="0" collapsed="false">
      <c r="C46" s="2" t="n">
        <v>4</v>
      </c>
      <c r="D46" s="9" t="n">
        <v>1</v>
      </c>
      <c r="E46" s="9" t="n">
        <v>2</v>
      </c>
      <c r="F46" s="18" t="n">
        <v>0.9</v>
      </c>
      <c r="G46" s="18" t="n">
        <v>0.9</v>
      </c>
      <c r="H46" s="9" t="n">
        <v>1</v>
      </c>
      <c r="I46" s="9" t="n">
        <v>1</v>
      </c>
      <c r="J46" s="18" t="n">
        <v>0.9</v>
      </c>
      <c r="K46" s="9" t="n">
        <v>1</v>
      </c>
      <c r="L46" s="10" t="n">
        <f aca="false">AVERAGE(E46:G46)*10*10^D46</f>
        <v>126.666666666667</v>
      </c>
      <c r="M46" s="10" t="n">
        <f aca="false">_xlfn.STDEV.P(E46:G46)*10*10^D46</f>
        <v>51.8544972870135</v>
      </c>
      <c r="N46" s="10" t="n">
        <f aca="false">AVERAGE(I46:K46)*10*10^H46</f>
        <v>96.6666666666667</v>
      </c>
      <c r="O46" s="10" t="n">
        <f aca="false">_xlfn.STDEV.P(I46:K46)*10*10^H46</f>
        <v>4.71404520791032</v>
      </c>
      <c r="P46" s="10" t="n">
        <f aca="false">AVERAGE(L46,N46)</f>
        <v>111.666666666667</v>
      </c>
      <c r="Q46" s="11" t="n">
        <f aca="false">AVERAGE(M46,O46)</f>
        <v>28.2842712474619</v>
      </c>
    </row>
    <row r="47" customFormat="false" ht="15" hidden="false" customHeight="false" outlineLevel="0" collapsed="false">
      <c r="C47" s="2" t="n">
        <v>8</v>
      </c>
      <c r="D47" s="9" t="n">
        <v>1</v>
      </c>
      <c r="E47" s="18" t="n">
        <v>0.9</v>
      </c>
      <c r="F47" s="18" t="n">
        <v>0.9</v>
      </c>
      <c r="G47" s="18" t="n">
        <v>0.9</v>
      </c>
      <c r="H47" s="9" t="n">
        <v>1</v>
      </c>
      <c r="I47" s="18" t="n">
        <v>0.9</v>
      </c>
      <c r="J47" s="18" t="n">
        <v>0.9</v>
      </c>
      <c r="K47" s="18" t="n">
        <v>0.9</v>
      </c>
      <c r="L47" s="10" t="n">
        <f aca="false">AVERAGE(E47:G47)*10*10^D47</f>
        <v>90</v>
      </c>
      <c r="M47" s="10" t="n">
        <f aca="false">_xlfn.STDEV.P(E47:G47)*10*10^D47</f>
        <v>0</v>
      </c>
      <c r="N47" s="10" t="n">
        <f aca="false">AVERAGE(I47:K47)*10*10^H47</f>
        <v>90</v>
      </c>
      <c r="O47" s="10" t="n">
        <f aca="false">_xlfn.STDEV.P(I47:K47)*10*10^H47</f>
        <v>0</v>
      </c>
      <c r="P47" s="10" t="n">
        <f aca="false">AVERAGE(L47,N47)</f>
        <v>90</v>
      </c>
      <c r="Q47" s="11" t="n">
        <f aca="false">AVERAGE(M47,O47)</f>
        <v>0</v>
      </c>
    </row>
    <row r="48" customFormat="false" ht="15" hidden="false" customHeight="false" outlineLevel="0" collapsed="false">
      <c r="C48" s="2" t="n">
        <v>12</v>
      </c>
      <c r="D48" s="9" t="n">
        <v>1</v>
      </c>
      <c r="E48" s="18" t="n">
        <v>0.9</v>
      </c>
      <c r="F48" s="18" t="n">
        <v>0.9</v>
      </c>
      <c r="G48" s="18" t="n">
        <v>0.9</v>
      </c>
      <c r="H48" s="9" t="n">
        <v>1</v>
      </c>
      <c r="I48" s="18" t="n">
        <v>0.9</v>
      </c>
      <c r="J48" s="18" t="n">
        <v>0.9</v>
      </c>
      <c r="K48" s="18" t="n">
        <v>0.9</v>
      </c>
      <c r="L48" s="10" t="n">
        <f aca="false">AVERAGE(E48:G48)*10*10^D48</f>
        <v>90</v>
      </c>
      <c r="M48" s="10" t="n">
        <f aca="false">_xlfn.STDEV.P(E48:G48)*10*10^D48</f>
        <v>0</v>
      </c>
      <c r="N48" s="10" t="n">
        <f aca="false">AVERAGE(I48:K48)*10*10^H48</f>
        <v>90</v>
      </c>
      <c r="O48" s="10" t="n">
        <f aca="false">_xlfn.STDEV.P(I48:K48)*10*10^H48</f>
        <v>0</v>
      </c>
      <c r="P48" s="10" t="n">
        <f aca="false">AVERAGE(L48,N48)</f>
        <v>90</v>
      </c>
      <c r="Q48" s="11" t="n">
        <f aca="false">AVERAGE(M48,O48)</f>
        <v>0</v>
      </c>
    </row>
    <row r="49" customFormat="false" ht="15" hidden="false" customHeight="false" outlineLevel="0" collapsed="false">
      <c r="C49" s="2" t="n">
        <v>16</v>
      </c>
      <c r="D49" s="9" t="n">
        <v>1</v>
      </c>
      <c r="E49" s="18" t="n">
        <v>0.9</v>
      </c>
      <c r="F49" s="18" t="n">
        <v>0.9</v>
      </c>
      <c r="G49" s="18" t="n">
        <v>0.9</v>
      </c>
      <c r="H49" s="9" t="n">
        <v>1</v>
      </c>
      <c r="I49" s="18" t="n">
        <v>0.9</v>
      </c>
      <c r="J49" s="18" t="n">
        <v>0.9</v>
      </c>
      <c r="K49" s="18" t="n">
        <v>0.9</v>
      </c>
      <c r="L49" s="10" t="n">
        <f aca="false">AVERAGE(E49:G49)*10*10^D49</f>
        <v>90</v>
      </c>
      <c r="M49" s="10" t="n">
        <f aca="false">_xlfn.STDEV.P(E49:G49)*10*10^D49</f>
        <v>0</v>
      </c>
      <c r="N49" s="10" t="n">
        <f aca="false">AVERAGE(I49:K49)*10*10^H49</f>
        <v>90</v>
      </c>
      <c r="O49" s="10" t="n">
        <f aca="false">_xlfn.STDEV.P(I49:K49)*10*10^H49</f>
        <v>0</v>
      </c>
      <c r="P49" s="10" t="n">
        <f aca="false">AVERAGE(L49,N49)</f>
        <v>90</v>
      </c>
      <c r="Q49" s="11" t="n">
        <f aca="false">AVERAGE(M49,O49)</f>
        <v>0</v>
      </c>
    </row>
    <row r="50" customFormat="false" ht="15" hidden="false" customHeight="false" outlineLevel="0" collapsed="false">
      <c r="C50" s="2" t="n">
        <v>24</v>
      </c>
      <c r="D50" s="9" t="n">
        <v>1</v>
      </c>
      <c r="E50" s="18" t="n">
        <v>0.9</v>
      </c>
      <c r="F50" s="18" t="n">
        <v>0.9</v>
      </c>
      <c r="G50" s="18" t="n">
        <v>0.9</v>
      </c>
      <c r="H50" s="9" t="n">
        <v>1</v>
      </c>
      <c r="I50" s="18" t="n">
        <v>0.9</v>
      </c>
      <c r="J50" s="18" t="n">
        <v>0.9</v>
      </c>
      <c r="K50" s="18" t="n">
        <v>0.9</v>
      </c>
      <c r="L50" s="10" t="n">
        <f aca="false">AVERAGE(E50:G50)*10*10^D50</f>
        <v>90</v>
      </c>
      <c r="M50" s="10" t="n">
        <f aca="false">_xlfn.STDEV.P(E50:G50)*10*10^D50</f>
        <v>0</v>
      </c>
      <c r="N50" s="10" t="n">
        <f aca="false">AVERAGE(I50:K50)*10*10^H50</f>
        <v>90</v>
      </c>
      <c r="O50" s="10" t="n">
        <f aca="false">_xlfn.STDEV.P(I50:K50)*10*10^H50</f>
        <v>0</v>
      </c>
      <c r="P50" s="10" t="n">
        <f aca="false">AVERAGE(L50,N50)</f>
        <v>90</v>
      </c>
      <c r="Q50" s="11" t="n">
        <f aca="false">AVERAGE(M50,O50)</f>
        <v>0</v>
      </c>
    </row>
    <row r="51" customFormat="false" ht="15.75" hidden="false" customHeight="false" outlineLevel="0" collapsed="false">
      <c r="A51" s="12"/>
      <c r="B51" s="12"/>
      <c r="C51" s="13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4"/>
      <c r="O51" s="12"/>
      <c r="P51" s="12"/>
      <c r="Q51" s="12"/>
      <c r="R51" s="12"/>
    </row>
    <row r="54" customFormat="false" ht="15" hidden="false" customHeight="false" outlineLevel="0" collapsed="false">
      <c r="Q54" s="19" t="s">
        <v>18</v>
      </c>
      <c r="R54" s="19"/>
      <c r="S54" s="19"/>
      <c r="T54" s="2"/>
      <c r="U54" s="2"/>
    </row>
    <row r="55" customFormat="false" ht="15" hidden="false" customHeight="false" outlineLevel="0" collapsed="false">
      <c r="Q55" s="19"/>
      <c r="R55" s="19"/>
      <c r="S55" s="19"/>
      <c r="T55" s="2"/>
      <c r="U55" s="2"/>
    </row>
    <row r="56" customFormat="false" ht="15" hidden="false" customHeight="false" outlineLevel="0" collapsed="false">
      <c r="Q56" s="15" t="s">
        <v>19</v>
      </c>
      <c r="R56" s="15" t="s">
        <v>20</v>
      </c>
      <c r="S56" s="15" t="s">
        <v>21</v>
      </c>
      <c r="T56" s="2"/>
      <c r="U56" s="15" t="s">
        <v>22</v>
      </c>
    </row>
    <row r="57" customFormat="false" ht="15" hidden="false" customHeight="false" outlineLevel="0" collapsed="false">
      <c r="Q57" s="2" t="n">
        <v>0</v>
      </c>
      <c r="R57" s="10" t="n">
        <v>10000000000</v>
      </c>
      <c r="S57" s="2" t="str">
        <f aca="false">"10"&amp;LOG10(R57)</f>
        <v>1010</v>
      </c>
      <c r="T57" s="2"/>
      <c r="U57" s="2" t="n">
        <v>100</v>
      </c>
    </row>
    <row r="58" customFormat="false" ht="15" hidden="false" customHeight="false" outlineLevel="0" collapsed="false">
      <c r="Q58" s="2" t="n">
        <v>0</v>
      </c>
      <c r="R58" s="10" t="n">
        <v>1000000000</v>
      </c>
      <c r="S58" s="2" t="str">
        <f aca="false">"10"&amp;LOG10(R58)</f>
        <v>109</v>
      </c>
      <c r="T58" s="2"/>
      <c r="U58" s="2" t="n">
        <v>100</v>
      </c>
    </row>
    <row r="59" customFormat="false" ht="15" hidden="false" customHeight="false" outlineLevel="0" collapsed="false">
      <c r="Q59" s="2" t="n">
        <v>0</v>
      </c>
      <c r="R59" s="10" t="n">
        <v>100000000</v>
      </c>
      <c r="S59" s="2" t="str">
        <f aca="false">"10"&amp;LOG10(R59)</f>
        <v>108</v>
      </c>
      <c r="T59" s="2"/>
      <c r="U59" s="2" t="n">
        <v>100</v>
      </c>
    </row>
    <row r="60" customFormat="false" ht="15" hidden="false" customHeight="false" outlineLevel="0" collapsed="false">
      <c r="Q60" s="2" t="n">
        <v>0</v>
      </c>
      <c r="R60" s="10" t="n">
        <v>10000000</v>
      </c>
      <c r="S60" s="2" t="str">
        <f aca="false">"10"&amp;LOG10(R60)</f>
        <v>107</v>
      </c>
      <c r="T60" s="2"/>
      <c r="U60" s="2" t="n">
        <v>100</v>
      </c>
    </row>
    <row r="61" customFormat="false" ht="15" hidden="false" customHeight="false" outlineLevel="0" collapsed="false">
      <c r="Q61" s="2" t="n">
        <v>0</v>
      </c>
      <c r="R61" s="10" t="n">
        <v>1000000</v>
      </c>
      <c r="S61" s="2" t="str">
        <f aca="false">"10"&amp;LOG10(R61)</f>
        <v>106</v>
      </c>
      <c r="T61" s="2"/>
      <c r="U61" s="2" t="n">
        <v>100</v>
      </c>
    </row>
    <row r="62" customFormat="false" ht="15" hidden="false" customHeight="false" outlineLevel="0" collapsed="false">
      <c r="Q62" s="2" t="n">
        <v>0</v>
      </c>
      <c r="R62" s="10" t="n">
        <v>100000</v>
      </c>
      <c r="S62" s="2" t="str">
        <f aca="false">"10"&amp;LOG10(R62)</f>
        <v>105</v>
      </c>
      <c r="T62" s="2"/>
      <c r="U62" s="2" t="n">
        <v>100</v>
      </c>
    </row>
    <row r="63" customFormat="false" ht="15" hidden="false" customHeight="false" outlineLevel="0" collapsed="false">
      <c r="Q63" s="2" t="n">
        <v>0</v>
      </c>
      <c r="R63" s="10" t="n">
        <v>10000</v>
      </c>
      <c r="S63" s="2" t="str">
        <f aca="false">"10"&amp;LOG10(R63)</f>
        <v>104</v>
      </c>
      <c r="T63" s="2"/>
      <c r="U63" s="2" t="n">
        <v>100</v>
      </c>
    </row>
    <row r="64" customFormat="false" ht="15" hidden="false" customHeight="false" outlineLevel="0" collapsed="false">
      <c r="Q64" s="2" t="n">
        <v>0</v>
      </c>
      <c r="R64" s="10" t="n">
        <v>1000</v>
      </c>
      <c r="S64" s="2" t="str">
        <f aca="false">"10"&amp;LOG10(R64)</f>
        <v>103</v>
      </c>
      <c r="T64" s="2"/>
      <c r="U64" s="2"/>
    </row>
    <row r="65" customFormat="false" ht="15" hidden="false" customHeight="false" outlineLevel="0" collapsed="false">
      <c r="Q65" s="2" t="n">
        <v>0</v>
      </c>
      <c r="R65" s="10" t="n">
        <v>100</v>
      </c>
      <c r="S65" s="2" t="str">
        <f aca="false">"10"&amp;LOG10(R65)</f>
        <v>102</v>
      </c>
      <c r="T65" s="2"/>
      <c r="U65" s="2"/>
    </row>
    <row r="66" customFormat="false" ht="15" hidden="false" customHeight="false" outlineLevel="0" collapsed="false">
      <c r="Q66" s="2" t="n">
        <v>0</v>
      </c>
      <c r="R66" s="10" t="n">
        <v>10</v>
      </c>
      <c r="S66" s="2" t="str">
        <f aca="false">"10"&amp;LOG10(R66)</f>
        <v>101</v>
      </c>
      <c r="T66" s="2"/>
      <c r="U66" s="2"/>
    </row>
    <row r="67" customFormat="false" ht="15" hidden="false" customHeight="false" outlineLevel="0" collapsed="false">
      <c r="Q67" s="2" t="n">
        <v>0</v>
      </c>
      <c r="R67" s="10" t="n">
        <v>1</v>
      </c>
      <c r="S67" s="2" t="str">
        <f aca="false">"10"&amp;LOG10(R67)</f>
        <v>100</v>
      </c>
      <c r="T67" s="2"/>
      <c r="U67" s="2"/>
    </row>
  </sheetData>
  <mergeCells count="33">
    <mergeCell ref="A1:B2"/>
    <mergeCell ref="D2:K2"/>
    <mergeCell ref="L2:Q2"/>
    <mergeCell ref="D3:G3"/>
    <mergeCell ref="H3:K3"/>
    <mergeCell ref="L3:M3"/>
    <mergeCell ref="N3:O3"/>
    <mergeCell ref="P3:Q3"/>
    <mergeCell ref="A14:B15"/>
    <mergeCell ref="D15:K15"/>
    <mergeCell ref="L15:Q15"/>
    <mergeCell ref="D16:G16"/>
    <mergeCell ref="H16:K16"/>
    <mergeCell ref="L16:M16"/>
    <mergeCell ref="N16:O16"/>
    <mergeCell ref="P16:Q16"/>
    <mergeCell ref="A27:B28"/>
    <mergeCell ref="D28:K28"/>
    <mergeCell ref="L28:Q28"/>
    <mergeCell ref="D29:F29"/>
    <mergeCell ref="H29:K29"/>
    <mergeCell ref="L29:M29"/>
    <mergeCell ref="N29:O29"/>
    <mergeCell ref="P29:Q29"/>
    <mergeCell ref="A40:B41"/>
    <mergeCell ref="D41:K41"/>
    <mergeCell ref="L41:Q41"/>
    <mergeCell ref="D42:F42"/>
    <mergeCell ref="H42:K42"/>
    <mergeCell ref="L42:M42"/>
    <mergeCell ref="N42:O42"/>
    <mergeCell ref="P42:Q42"/>
    <mergeCell ref="Q54:S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6"/>
    <pageSetUpPr fitToPage="false"/>
  </sheetPr>
  <dimension ref="A1:U67"/>
  <sheetViews>
    <sheetView showFormulas="false" showGridLines="true" showRowColHeaders="true" showZeros="true" rightToLeft="false" tabSelected="false" showOutlineSymbols="true" defaultGridColor="true" view="normal" topLeftCell="A25" colorId="64" zoomScale="70" zoomScaleNormal="70" zoomScalePageLayoutView="100" workbookViewId="0">
      <selection pane="topLeft" activeCell="L5" activeCellId="0" sqref="L5"/>
    </sheetView>
  </sheetViews>
  <sheetFormatPr defaultColWidth="11.43359375" defaultRowHeight="15" zeroHeight="false" outlineLevelRow="0" outlineLevelCol="0"/>
  <cols>
    <col collapsed="false" customWidth="false" hidden="false" outlineLevel="0" max="3" min="3" style="2" width="11.42"/>
    <col collapsed="false" customWidth="false" hidden="false" outlineLevel="0" max="5" min="5" style="2" width="11.42"/>
    <col collapsed="false" customWidth="true" hidden="false" outlineLevel="0" max="8" min="6" style="2" width="11.99"/>
    <col collapsed="false" customWidth="false" hidden="false" outlineLevel="0" max="10" min="9" style="2" width="11.42"/>
    <col collapsed="false" customWidth="true" hidden="false" outlineLevel="0" max="11" min="11" style="2" width="13.57"/>
    <col collapsed="false" customWidth="false" hidden="false" outlineLevel="0" max="13" min="12" style="2" width="11.42"/>
  </cols>
  <sheetData>
    <row r="1" customFormat="false" ht="21" hidden="false" customHeight="true" outlineLevel="0" collapsed="false">
      <c r="A1" s="3" t="s">
        <v>0</v>
      </c>
      <c r="B1" s="3"/>
    </row>
    <row r="2" customFormat="false" ht="15.75" hidden="false" customHeight="true" outlineLevel="0" collapsed="false">
      <c r="A2" s="3"/>
      <c r="B2" s="3"/>
      <c r="C2" s="4"/>
      <c r="D2" s="5" t="s">
        <v>1</v>
      </c>
      <c r="E2" s="5"/>
      <c r="F2" s="5"/>
      <c r="G2" s="5"/>
      <c r="H2" s="5"/>
      <c r="I2" s="5"/>
      <c r="J2" s="5"/>
      <c r="K2" s="5"/>
      <c r="L2" s="5" t="s">
        <v>2</v>
      </c>
      <c r="M2" s="5"/>
      <c r="N2" s="5"/>
      <c r="O2" s="5"/>
      <c r="P2" s="5"/>
      <c r="Q2" s="5"/>
    </row>
    <row r="3" customFormat="false" ht="15.75" hidden="false" customHeight="true" outlineLevel="0" collapsed="false">
      <c r="A3" s="6"/>
      <c r="B3" s="6"/>
      <c r="D3" s="7" t="s">
        <v>3</v>
      </c>
      <c r="E3" s="7"/>
      <c r="F3" s="7"/>
      <c r="G3" s="7"/>
      <c r="H3" s="7" t="s">
        <v>4</v>
      </c>
      <c r="I3" s="7"/>
      <c r="J3" s="7"/>
      <c r="K3" s="7"/>
      <c r="L3" s="7" t="s">
        <v>5</v>
      </c>
      <c r="M3" s="7"/>
      <c r="N3" s="7" t="s">
        <v>6</v>
      </c>
      <c r="O3" s="7"/>
      <c r="P3" s="7" t="s">
        <v>7</v>
      </c>
      <c r="Q3" s="7"/>
    </row>
    <row r="4" customFormat="false" ht="15" hidden="false" customHeight="true" outlineLevel="0" collapsed="false"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13</v>
      </c>
      <c r="O4" s="8" t="s">
        <v>14</v>
      </c>
      <c r="P4" s="8" t="s">
        <v>13</v>
      </c>
      <c r="Q4" s="8" t="s">
        <v>14</v>
      </c>
    </row>
    <row r="5" customFormat="false" ht="15" hidden="false" customHeight="false" outlineLevel="0" collapsed="false">
      <c r="C5" s="9" t="n">
        <v>0</v>
      </c>
      <c r="D5" s="9" t="n">
        <v>3</v>
      </c>
      <c r="E5" s="9" t="n">
        <v>38</v>
      </c>
      <c r="F5" s="9" t="n">
        <v>36</v>
      </c>
      <c r="G5" s="9" t="n">
        <v>33</v>
      </c>
      <c r="H5" s="9" t="n">
        <v>3</v>
      </c>
      <c r="I5" s="9" t="n">
        <v>221</v>
      </c>
      <c r="J5" s="9" t="n">
        <v>262</v>
      </c>
      <c r="K5" s="9" t="n">
        <v>275</v>
      </c>
      <c r="L5" s="10" t="n">
        <f aca="false">AVERAGE(E5:G5)*10*10^D5</f>
        <v>356666.666666667</v>
      </c>
      <c r="M5" s="10" t="n">
        <f aca="false">_xlfn.STDEV.P(E5:G5)*10*10^D5</f>
        <v>20548.0466765633</v>
      </c>
      <c r="N5" s="10" t="n">
        <f aca="false">AVERAGE(I5:K5)*10*10^H5</f>
        <v>2526666.66666667</v>
      </c>
      <c r="O5" s="10" t="n">
        <f aca="false">_xlfn.STDEV.P(I5:K5)*10*10^H5</f>
        <v>230120.741254576</v>
      </c>
      <c r="P5" s="10" t="n">
        <f aca="false">AVERAGE(L5,N5)</f>
        <v>1441666.66666667</v>
      </c>
      <c r="Q5" s="11" t="n">
        <f aca="false">AVERAGE(M5,O5)</f>
        <v>125334.39396557</v>
      </c>
    </row>
    <row r="6" customFormat="false" ht="15" hidden="false" customHeight="false" outlineLevel="0" collapsed="false">
      <c r="C6" s="9" t="n">
        <v>2</v>
      </c>
      <c r="D6" s="9" t="n">
        <v>5</v>
      </c>
      <c r="E6" s="9" t="n">
        <v>100</v>
      </c>
      <c r="F6" s="9" t="n">
        <v>107</v>
      </c>
      <c r="G6" s="9" t="n">
        <v>126</v>
      </c>
      <c r="H6" s="9" t="n">
        <v>5</v>
      </c>
      <c r="I6" s="9" t="n">
        <v>66</v>
      </c>
      <c r="J6" s="9" t="n">
        <v>68</v>
      </c>
      <c r="K6" s="9" t="n">
        <v>55</v>
      </c>
      <c r="L6" s="10" t="n">
        <f aca="false">AVERAGE(E6:G6)*10*10^D6</f>
        <v>111000000</v>
      </c>
      <c r="M6" s="10" t="n">
        <f aca="false">_xlfn.STDEV.P(E6:G6)*10*10^D6</f>
        <v>10984838.0355227</v>
      </c>
      <c r="N6" s="10" t="n">
        <f aca="false">AVERAGE(I6:K6)*10*10^H6</f>
        <v>63000000</v>
      </c>
      <c r="O6" s="10" t="n">
        <f aca="false">_xlfn.STDEV.P(I6:K6)*10*10^H6</f>
        <v>5715476.06649408</v>
      </c>
      <c r="P6" s="10" t="n">
        <f aca="false">AVERAGE(L6,N6)</f>
        <v>87000000</v>
      </c>
      <c r="Q6" s="11" t="n">
        <f aca="false">AVERAGE(M6,O6)</f>
        <v>8350157.0510084</v>
      </c>
    </row>
    <row r="7" customFormat="false" ht="15" hidden="false" customHeight="false" outlineLevel="0" collapsed="false">
      <c r="C7" s="9" t="n">
        <v>4</v>
      </c>
      <c r="D7" s="9" t="n">
        <v>6</v>
      </c>
      <c r="E7" s="9" t="n">
        <v>85</v>
      </c>
      <c r="F7" s="9" t="n">
        <v>93</v>
      </c>
      <c r="G7" s="9" t="n">
        <v>101</v>
      </c>
      <c r="H7" s="9" t="n">
        <v>6</v>
      </c>
      <c r="I7" s="9" t="n">
        <v>61</v>
      </c>
      <c r="J7" s="9" t="n">
        <v>44</v>
      </c>
      <c r="K7" s="9" t="n">
        <v>65</v>
      </c>
      <c r="L7" s="10" t="n">
        <f aca="false">AVERAGE(E7:G7)*10*10^D7</f>
        <v>930000000</v>
      </c>
      <c r="M7" s="10" t="n">
        <f aca="false">_xlfn.STDEV.P(E7:G7)*10*10^D7</f>
        <v>65319726.4742181</v>
      </c>
      <c r="N7" s="10" t="n">
        <f aca="false">AVERAGE(I7:K7)*10*10^H7</f>
        <v>566666666.666667</v>
      </c>
      <c r="O7" s="10" t="n">
        <f aca="false">_xlfn.STDEV.P(I7:K7)*10*10^H7</f>
        <v>91043335.2249844</v>
      </c>
      <c r="P7" s="10" t="n">
        <f aca="false">AVERAGE(L7,N7)</f>
        <v>748333333.333333</v>
      </c>
      <c r="Q7" s="11" t="n">
        <f aca="false">AVERAGE(M7,O7)</f>
        <v>78181530.8496013</v>
      </c>
    </row>
    <row r="8" customFormat="false" ht="15" hidden="false" customHeight="false" outlineLevel="0" collapsed="false">
      <c r="C8" s="9" t="n">
        <v>8</v>
      </c>
      <c r="D8" s="9" t="n">
        <v>6</v>
      </c>
      <c r="E8" s="9" t="n">
        <v>241</v>
      </c>
      <c r="F8" s="9" t="n">
        <v>232</v>
      </c>
      <c r="G8" s="9" t="n">
        <v>268</v>
      </c>
      <c r="H8" s="9" t="n">
        <v>6</v>
      </c>
      <c r="I8" s="9" t="n">
        <v>194</v>
      </c>
      <c r="J8" s="9" t="n">
        <v>186</v>
      </c>
      <c r="K8" s="9" t="n">
        <v>166</v>
      </c>
      <c r="L8" s="10" t="n">
        <f aca="false">AVERAGE(E8:G8)*10*10^D8</f>
        <v>2470000000</v>
      </c>
      <c r="M8" s="10" t="n">
        <f aca="false">_xlfn.STDEV.P(E8:G8)*10*10^D8</f>
        <v>152970585.407784</v>
      </c>
      <c r="N8" s="10" t="n">
        <f aca="false">AVERAGE(I8:K8)*10*10^H8</f>
        <v>1820000000</v>
      </c>
      <c r="O8" s="10" t="n">
        <f aca="false">_xlfn.STDEV.P(I8:K8)*10*10^H8</f>
        <v>117756811.551038</v>
      </c>
      <c r="P8" s="10" t="n">
        <f aca="false">AVERAGE(L8,N8)</f>
        <v>2145000000</v>
      </c>
      <c r="Q8" s="11" t="n">
        <f aca="false">AVERAGE(M8,O8)</f>
        <v>135363698.479411</v>
      </c>
    </row>
    <row r="9" customFormat="false" ht="15" hidden="false" customHeight="false" outlineLevel="0" collapsed="false">
      <c r="C9" s="9" t="n">
        <v>12</v>
      </c>
      <c r="D9" s="9" t="n">
        <v>7</v>
      </c>
      <c r="E9" s="9" t="n">
        <v>36</v>
      </c>
      <c r="F9" s="9" t="n">
        <v>42</v>
      </c>
      <c r="G9" s="9" t="n">
        <v>36</v>
      </c>
      <c r="H9" s="9" t="n">
        <v>6</v>
      </c>
      <c r="I9" s="9" t="n">
        <v>248</v>
      </c>
      <c r="J9" s="9" t="n">
        <v>226</v>
      </c>
      <c r="K9" s="9" t="n">
        <v>233</v>
      </c>
      <c r="L9" s="10" t="n">
        <f aca="false">AVERAGE(E9:G9)*10*10^D9</f>
        <v>3800000000</v>
      </c>
      <c r="M9" s="10" t="n">
        <f aca="false">_xlfn.STDEV.P(E9:G9)*10*10^D9</f>
        <v>282842712.474619</v>
      </c>
      <c r="N9" s="10" t="n">
        <f aca="false">AVERAGE(I9:K9)*10*10^H9</f>
        <v>2356666666.66667</v>
      </c>
      <c r="O9" s="10" t="n">
        <f aca="false">_xlfn.STDEV.P(I9:K9)*10*10^H9</f>
        <v>91772665.9862414</v>
      </c>
      <c r="P9" s="10" t="n">
        <f aca="false">AVERAGE(L9,N9)</f>
        <v>3078333333.33333</v>
      </c>
      <c r="Q9" s="11" t="n">
        <f aca="false">AVERAGE(M9,O9)</f>
        <v>187307689.23043</v>
      </c>
    </row>
    <row r="10" customFormat="false" ht="15" hidden="false" customHeight="false" outlineLevel="0" collapsed="false">
      <c r="C10" s="9" t="n">
        <v>16</v>
      </c>
      <c r="D10" s="9" t="n">
        <v>6</v>
      </c>
      <c r="E10" s="9" t="n">
        <v>293</v>
      </c>
      <c r="F10" s="9" t="n">
        <v>283</v>
      </c>
      <c r="G10" s="9" t="n">
        <v>271</v>
      </c>
      <c r="H10" s="9" t="n">
        <v>6</v>
      </c>
      <c r="I10" s="9" t="n">
        <v>137</v>
      </c>
      <c r="J10" s="9" t="n">
        <v>196</v>
      </c>
      <c r="K10" s="9" t="n">
        <v>185</v>
      </c>
      <c r="L10" s="10" t="n">
        <f aca="false">AVERAGE(E10:G10)*10*10^D10</f>
        <v>2823333333.33333</v>
      </c>
      <c r="M10" s="10" t="n">
        <f aca="false">_xlfn.STDEV.P(E10:G10)*10*10^D10</f>
        <v>89938250.4215469</v>
      </c>
      <c r="N10" s="10" t="n">
        <f aca="false">AVERAGE(I10:K10)*10*10^H10</f>
        <v>1726666666.66667</v>
      </c>
      <c r="O10" s="10" t="n">
        <f aca="false">_xlfn.STDEV.P(I10:K10)*10*10^H10</f>
        <v>256168347.424545</v>
      </c>
      <c r="P10" s="10" t="n">
        <f aca="false">AVERAGE(L10,N10)</f>
        <v>2275000000</v>
      </c>
      <c r="Q10" s="11" t="n">
        <f aca="false">AVERAGE(M10,O10)</f>
        <v>173053298.923046</v>
      </c>
    </row>
    <row r="11" customFormat="false" ht="15" hidden="false" customHeight="false" outlineLevel="0" collapsed="false">
      <c r="C11" s="9" t="n">
        <v>24</v>
      </c>
      <c r="D11" s="9" t="n">
        <v>6</v>
      </c>
      <c r="E11" s="9" t="n">
        <v>229</v>
      </c>
      <c r="F11" s="9" t="n">
        <v>244</v>
      </c>
      <c r="G11" s="9" t="n">
        <v>291</v>
      </c>
      <c r="H11" s="9" t="n">
        <v>6</v>
      </c>
      <c r="I11" s="9" t="n">
        <v>151</v>
      </c>
      <c r="J11" s="9" t="n">
        <v>101</v>
      </c>
      <c r="K11" s="9" t="n">
        <v>164</v>
      </c>
      <c r="L11" s="10" t="n">
        <f aca="false">AVERAGE(E11:G11)*10*10^D11</f>
        <v>2546666666.66667</v>
      </c>
      <c r="M11" s="10" t="n">
        <f aca="false">_xlfn.STDEV.P(E11:G11)*10*10^D11</f>
        <v>264112770.527204</v>
      </c>
      <c r="N11" s="10" t="n">
        <f aca="false">AVERAGE(I11:K11)*10*10^H11</f>
        <v>1386666666.66667</v>
      </c>
      <c r="O11" s="10" t="n">
        <f aca="false">_xlfn.STDEV.P(I11:K11)*10*10^H11</f>
        <v>271579740.694249</v>
      </c>
      <c r="P11" s="10" t="n">
        <f aca="false">AVERAGE(L11,N11)</f>
        <v>1966666666.66667</v>
      </c>
      <c r="Q11" s="11" t="n">
        <f aca="false">AVERAGE(M11,O11)</f>
        <v>267846255.610727</v>
      </c>
    </row>
    <row r="12" customFormat="false" ht="15.75" hidden="false" customHeight="false" outlineLevel="0" collapsed="false">
      <c r="A12" s="12"/>
      <c r="B12" s="12"/>
      <c r="C12" s="13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12"/>
      <c r="P12" s="12"/>
      <c r="Q12" s="12"/>
      <c r="R12" s="12"/>
    </row>
    <row r="13" customFormat="false" ht="15.75" hidden="false" customHeight="false" outlineLevel="0" collapsed="false"/>
    <row r="14" customFormat="false" ht="15" hidden="false" customHeight="true" outlineLevel="0" collapsed="false">
      <c r="A14" s="3" t="s">
        <v>33</v>
      </c>
      <c r="B14" s="3"/>
    </row>
    <row r="15" customFormat="false" ht="15.75" hidden="false" customHeight="true" outlineLevel="0" collapsed="false">
      <c r="A15" s="3"/>
      <c r="B15" s="3"/>
      <c r="C15" s="13"/>
      <c r="D15" s="5" t="s">
        <v>1</v>
      </c>
      <c r="E15" s="5"/>
      <c r="F15" s="5"/>
      <c r="G15" s="5"/>
      <c r="H15" s="5"/>
      <c r="I15" s="5"/>
      <c r="J15" s="5"/>
      <c r="K15" s="5"/>
      <c r="L15" s="5" t="s">
        <v>2</v>
      </c>
      <c r="M15" s="5"/>
      <c r="N15" s="5"/>
      <c r="O15" s="5"/>
      <c r="P15" s="5"/>
      <c r="Q15" s="5"/>
    </row>
    <row r="16" customFormat="false" ht="17.25" hidden="false" customHeight="true" outlineLevel="0" collapsed="false">
      <c r="A16" s="6"/>
      <c r="B16" s="6"/>
      <c r="D16" s="7"/>
      <c r="E16" s="7" t="s">
        <v>3</v>
      </c>
      <c r="F16" s="7"/>
      <c r="G16" s="7"/>
      <c r="H16" s="7" t="s">
        <v>4</v>
      </c>
      <c r="I16" s="7"/>
      <c r="J16" s="7"/>
      <c r="K16" s="7"/>
      <c r="L16" s="7" t="s">
        <v>5</v>
      </c>
      <c r="M16" s="7"/>
      <c r="N16" s="7" t="s">
        <v>6</v>
      </c>
      <c r="O16" s="7"/>
      <c r="P16" s="7" t="s">
        <v>7</v>
      </c>
      <c r="Q16" s="7"/>
    </row>
    <row r="17" customFormat="false" ht="15" hidden="false" customHeight="false" outlineLevel="0" collapsed="false">
      <c r="C17" s="8" t="s">
        <v>8</v>
      </c>
      <c r="D17" s="8" t="s">
        <v>9</v>
      </c>
      <c r="E17" s="8" t="s">
        <v>10</v>
      </c>
      <c r="F17" s="8" t="s">
        <v>11</v>
      </c>
      <c r="G17" s="8" t="s">
        <v>12</v>
      </c>
      <c r="H17" s="8" t="s">
        <v>9</v>
      </c>
      <c r="I17" s="8" t="s">
        <v>10</v>
      </c>
      <c r="J17" s="8" t="s">
        <v>11</v>
      </c>
      <c r="K17" s="8" t="s">
        <v>12</v>
      </c>
      <c r="L17" s="8" t="s">
        <v>13</v>
      </c>
      <c r="M17" s="8" t="s">
        <v>14</v>
      </c>
      <c r="N17" s="8" t="s">
        <v>13</v>
      </c>
      <c r="O17" s="8" t="s">
        <v>14</v>
      </c>
      <c r="P17" s="8" t="s">
        <v>13</v>
      </c>
      <c r="Q17" s="8" t="s">
        <v>14</v>
      </c>
    </row>
    <row r="18" customFormat="false" ht="15" hidden="false" customHeight="false" outlineLevel="0" collapsed="false">
      <c r="C18" s="21" t="n">
        <v>0</v>
      </c>
      <c r="D18" s="9" t="n">
        <v>3</v>
      </c>
      <c r="E18" s="9" t="n">
        <v>101</v>
      </c>
      <c r="F18" s="9" t="n">
        <v>93</v>
      </c>
      <c r="G18" s="9" t="n">
        <v>89</v>
      </c>
      <c r="H18" s="9" t="n">
        <v>3</v>
      </c>
      <c r="I18" s="9" t="n">
        <v>77</v>
      </c>
      <c r="J18" s="9" t="n">
        <v>103</v>
      </c>
      <c r="K18" s="9" t="n">
        <v>86</v>
      </c>
      <c r="L18" s="10" t="n">
        <f aca="false">AVERAGE(E18:G18)*10*10^D18</f>
        <v>943333.333333333</v>
      </c>
      <c r="M18" s="10" t="n">
        <f aca="false">_xlfn.STDEV.P(E18:G18)*10*10^D18</f>
        <v>49888.7651569859</v>
      </c>
      <c r="N18" s="10" t="n">
        <f aca="false">AVERAGE(I18:K18)*10*10^H18</f>
        <v>886666.666666667</v>
      </c>
      <c r="O18" s="10" t="n">
        <f aca="false">_xlfn.STDEV.P(I18:K18)*10*10^H18</f>
        <v>107806.410858642</v>
      </c>
      <c r="P18" s="10" t="n">
        <f aca="false">AVERAGE(L18,N18)</f>
        <v>915000</v>
      </c>
      <c r="Q18" s="11" t="n">
        <f aca="false">AVERAGE(M18,O18)</f>
        <v>78847.5880078137</v>
      </c>
    </row>
    <row r="19" customFormat="false" ht="15" hidden="false" customHeight="false" outlineLevel="0" collapsed="false">
      <c r="C19" s="2" t="n">
        <v>2</v>
      </c>
      <c r="D19" s="9" t="n">
        <v>1</v>
      </c>
      <c r="E19" s="9" t="n">
        <v>145</v>
      </c>
      <c r="F19" s="9" t="n">
        <v>131</v>
      </c>
      <c r="G19" s="9" t="n">
        <v>111</v>
      </c>
      <c r="H19" s="9" t="n">
        <v>1</v>
      </c>
      <c r="I19" s="9" t="n">
        <v>132</v>
      </c>
      <c r="J19" s="9" t="n">
        <v>118</v>
      </c>
      <c r="K19" s="9" t="n">
        <v>133</v>
      </c>
      <c r="L19" s="10" t="n">
        <f aca="false">AVERAGE(E19:G19)*10*10^D19</f>
        <v>12900</v>
      </c>
      <c r="M19" s="10" t="n">
        <f aca="false">_xlfn.STDEV.P(E19:G19)*10*10^D19</f>
        <v>1395.22996909709</v>
      </c>
      <c r="N19" s="10" t="n">
        <f aca="false">AVERAGE(I19:K19)*10*10^H19</f>
        <v>12766.6666666667</v>
      </c>
      <c r="O19" s="10" t="n">
        <f aca="false">_xlfn.STDEV.P(I19:K19)*10*10^H19</f>
        <v>684.754619472471</v>
      </c>
      <c r="P19" s="10" t="n">
        <f aca="false">AVERAGE(L19,N19)</f>
        <v>12833.3333333333</v>
      </c>
      <c r="Q19" s="11" t="n">
        <f aca="false">AVERAGE(M19,O19)</f>
        <v>1039.99229428478</v>
      </c>
    </row>
    <row r="20" customFormat="false" ht="15" hidden="false" customHeight="false" outlineLevel="0" collapsed="false">
      <c r="C20" s="2" t="n">
        <v>4</v>
      </c>
      <c r="D20" s="9" t="n">
        <v>1</v>
      </c>
      <c r="E20" s="9" t="n">
        <v>178</v>
      </c>
      <c r="F20" s="9" t="n">
        <v>168</v>
      </c>
      <c r="G20" s="9" t="n">
        <v>184</v>
      </c>
      <c r="H20" s="9" t="n">
        <v>1</v>
      </c>
      <c r="I20" s="9" t="n">
        <v>169</v>
      </c>
      <c r="J20" s="9" t="n">
        <v>197</v>
      </c>
      <c r="K20" s="9" t="n">
        <v>207</v>
      </c>
      <c r="L20" s="10" t="n">
        <f aca="false">AVERAGE(E20:G20)*10*10^D20</f>
        <v>17666.6666666667</v>
      </c>
      <c r="M20" s="10" t="n">
        <f aca="false">_xlfn.STDEV.P(E20:G20)*10*10^D20</f>
        <v>659.966329107444</v>
      </c>
      <c r="N20" s="10" t="n">
        <f aca="false">AVERAGE(I20:K20)*10*10^H20</f>
        <v>19100</v>
      </c>
      <c r="O20" s="10" t="n">
        <f aca="false">_xlfn.STDEV.P(I20:K20)*10*10^H20</f>
        <v>1608.31174424198</v>
      </c>
      <c r="P20" s="10" t="n">
        <f aca="false">AVERAGE(L20,N20)</f>
        <v>18383.3333333333</v>
      </c>
      <c r="Q20" s="11" t="n">
        <f aca="false">AVERAGE(M20,O20)</f>
        <v>1134.13903667471</v>
      </c>
    </row>
    <row r="21" customFormat="false" ht="15" hidden="false" customHeight="false" outlineLevel="0" collapsed="false">
      <c r="C21" s="2" t="n">
        <v>8</v>
      </c>
      <c r="D21" s="9" t="n">
        <v>2</v>
      </c>
      <c r="E21" s="9" t="n">
        <v>206</v>
      </c>
      <c r="F21" s="9" t="n">
        <v>221</v>
      </c>
      <c r="G21" s="9" t="n">
        <v>213</v>
      </c>
      <c r="H21" s="9" t="n">
        <v>2</v>
      </c>
      <c r="I21" s="9" t="n">
        <v>203</v>
      </c>
      <c r="J21" s="9" t="n">
        <v>199</v>
      </c>
      <c r="K21" s="9" t="n">
        <v>231</v>
      </c>
      <c r="L21" s="10" t="n">
        <f aca="false">AVERAGE(E21:G21)*10*10^D21</f>
        <v>213333.333333333</v>
      </c>
      <c r="M21" s="10" t="n">
        <f aca="false">_xlfn.STDEV.P(E21:G21)*10*10^D21</f>
        <v>6128.25877028341</v>
      </c>
      <c r="N21" s="10" t="n">
        <f aca="false">AVERAGE(I21:K21)*10*10^H21</f>
        <v>211000</v>
      </c>
      <c r="O21" s="10" t="n">
        <f aca="false">_xlfn.STDEV.P(I21:K21)*10*10^H21</f>
        <v>14236.1043360417</v>
      </c>
      <c r="P21" s="10" t="n">
        <f aca="false">AVERAGE(L21,N21)</f>
        <v>212166.666666667</v>
      </c>
      <c r="Q21" s="11" t="n">
        <f aca="false">AVERAGE(M21,O21)</f>
        <v>10182.1815531626</v>
      </c>
    </row>
    <row r="22" customFormat="false" ht="15" hidden="false" customHeight="false" outlineLevel="0" collapsed="false">
      <c r="C22" s="2" t="n">
        <v>12</v>
      </c>
      <c r="D22" s="9" t="n">
        <v>3</v>
      </c>
      <c r="E22" s="9" t="n">
        <v>177</v>
      </c>
      <c r="F22" s="9" t="n">
        <v>165</v>
      </c>
      <c r="G22" s="9" t="n">
        <v>163</v>
      </c>
      <c r="H22" s="9" t="n">
        <v>3</v>
      </c>
      <c r="I22" s="9" t="n">
        <v>234</v>
      </c>
      <c r="J22" s="9" t="n">
        <v>242</v>
      </c>
      <c r="K22" s="9" t="n">
        <v>267</v>
      </c>
      <c r="L22" s="10" t="n">
        <f aca="false">AVERAGE(E22:G22)*10*10^D22</f>
        <v>1683333.33333333</v>
      </c>
      <c r="M22" s="10" t="n">
        <f aca="false">_xlfn.STDEV.P(E22:G22)*10*10^D22</f>
        <v>61824.1233033047</v>
      </c>
      <c r="N22" s="10" t="n">
        <f aca="false">AVERAGE(I22:K22)*10*10^H22</f>
        <v>2476666.66666667</v>
      </c>
      <c r="O22" s="10" t="n">
        <f aca="false">_xlfn.STDEV.P(I22:K22)*10*10^H22</f>
        <v>140554.457615387</v>
      </c>
      <c r="P22" s="10" t="n">
        <f aca="false">AVERAGE(L22,N22)</f>
        <v>2080000</v>
      </c>
      <c r="Q22" s="11" t="n">
        <f aca="false">AVERAGE(M22,O22)</f>
        <v>101189.290459346</v>
      </c>
    </row>
    <row r="23" customFormat="false" ht="15" hidden="false" customHeight="false" outlineLevel="0" collapsed="false">
      <c r="C23" s="2" t="n">
        <v>16</v>
      </c>
      <c r="D23" s="9" t="n">
        <v>5</v>
      </c>
      <c r="E23" s="9" t="n">
        <v>101</v>
      </c>
      <c r="F23" s="9" t="n">
        <v>89</v>
      </c>
      <c r="G23" s="9" t="n">
        <v>96</v>
      </c>
      <c r="H23" s="9" t="n">
        <v>5</v>
      </c>
      <c r="I23" s="9" t="n">
        <v>82</v>
      </c>
      <c r="J23" s="9" t="n">
        <v>86</v>
      </c>
      <c r="K23" s="9" t="n">
        <v>88</v>
      </c>
      <c r="L23" s="10" t="n">
        <f aca="false">AVERAGE(E23:G23)*10*10^D23</f>
        <v>95333333.3333333</v>
      </c>
      <c r="M23" s="10" t="n">
        <f aca="false">_xlfn.STDEV.P(E23:G23)*10*10^D23</f>
        <v>4921607.68674447</v>
      </c>
      <c r="N23" s="10" t="n">
        <f aca="false">AVERAGE(I23:K23)*10*10^H23</f>
        <v>85333333.3333333</v>
      </c>
      <c r="O23" s="10" t="n">
        <f aca="false">_xlfn.STDEV.P(I23:K23)*10*10^H23</f>
        <v>2494438.25784929</v>
      </c>
      <c r="P23" s="10" t="n">
        <f aca="false">AVERAGE(L23,N23)</f>
        <v>90333333.3333333</v>
      </c>
      <c r="Q23" s="11" t="n">
        <f aca="false">AVERAGE(M23,O23)</f>
        <v>3708022.97229688</v>
      </c>
    </row>
    <row r="24" customFormat="false" ht="15" hidden="false" customHeight="false" outlineLevel="0" collapsed="false">
      <c r="C24" s="2" t="n">
        <v>24</v>
      </c>
      <c r="D24" s="9" t="n">
        <v>6</v>
      </c>
      <c r="E24" s="9" t="n">
        <v>191</v>
      </c>
      <c r="F24" s="9" t="n">
        <v>183</v>
      </c>
      <c r="G24" s="9" t="n">
        <v>184</v>
      </c>
      <c r="H24" s="9" t="n">
        <v>6</v>
      </c>
      <c r="I24" s="9" t="n">
        <v>102</v>
      </c>
      <c r="J24" s="9" t="n">
        <v>94</v>
      </c>
      <c r="K24" s="9" t="n">
        <v>113</v>
      </c>
      <c r="L24" s="10" t="n">
        <f aca="false">AVERAGE(E24:G24)*10*10^D24</f>
        <v>1860000000</v>
      </c>
      <c r="M24" s="10" t="n">
        <f aca="false">_xlfn.STDEV.P(E24:G24)*10*10^D24</f>
        <v>35590260.8401044</v>
      </c>
      <c r="N24" s="10" t="n">
        <f aca="false">AVERAGE(I24:K24)*10*10^H24</f>
        <v>1030000000</v>
      </c>
      <c r="O24" s="10" t="n">
        <f aca="false">_xlfn.STDEV.P(I24:K24)*10*10^H24</f>
        <v>77888809.6369862</v>
      </c>
      <c r="P24" s="10" t="n">
        <f aca="false">AVERAGE(L24,N24)</f>
        <v>1445000000</v>
      </c>
      <c r="Q24" s="11" t="n">
        <f aca="false">AVERAGE(M24,O24)</f>
        <v>56739535.2385453</v>
      </c>
    </row>
    <row r="25" customFormat="false" ht="15.75" hidden="false" customHeight="false" outlineLevel="0" collapsed="false">
      <c r="A25" s="12"/>
      <c r="B25" s="12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2"/>
      <c r="P25" s="12"/>
      <c r="Q25" s="12"/>
      <c r="R25" s="12"/>
    </row>
    <row r="26" customFormat="false" ht="15.75" hidden="false" customHeight="false" outlineLevel="0" collapsed="false"/>
    <row r="27" customFormat="false" ht="15" hidden="false" customHeight="false" outlineLevel="0" collapsed="false">
      <c r="A27" s="3" t="s">
        <v>16</v>
      </c>
      <c r="B27" s="3"/>
    </row>
    <row r="28" customFormat="false" ht="15.75" hidden="false" customHeight="false" outlineLevel="0" collapsed="false">
      <c r="A28" s="3"/>
      <c r="B28" s="3"/>
      <c r="C28" s="13"/>
      <c r="D28" s="5" t="s">
        <v>1</v>
      </c>
      <c r="E28" s="5"/>
      <c r="F28" s="5"/>
      <c r="G28" s="5"/>
      <c r="H28" s="5"/>
      <c r="I28" s="5"/>
      <c r="J28" s="5"/>
      <c r="K28" s="5"/>
      <c r="L28" s="5" t="s">
        <v>2</v>
      </c>
      <c r="M28" s="5"/>
      <c r="N28" s="5"/>
      <c r="O28" s="5"/>
      <c r="P28" s="5"/>
      <c r="Q28" s="5"/>
    </row>
    <row r="29" customFormat="false" ht="21.75" hidden="false" customHeight="false" outlineLevel="0" collapsed="false">
      <c r="A29" s="6"/>
      <c r="B29" s="6"/>
      <c r="D29" s="7" t="s">
        <v>3</v>
      </c>
      <c r="E29" s="7"/>
      <c r="F29" s="7"/>
      <c r="G29" s="7"/>
      <c r="H29" s="7" t="s">
        <v>4</v>
      </c>
      <c r="I29" s="7"/>
      <c r="J29" s="7"/>
      <c r="K29" s="7"/>
      <c r="L29" s="7" t="s">
        <v>5</v>
      </c>
      <c r="M29" s="7"/>
      <c r="N29" s="7" t="s">
        <v>6</v>
      </c>
      <c r="O29" s="7"/>
      <c r="P29" s="7" t="s">
        <v>7</v>
      </c>
      <c r="Q29" s="7"/>
    </row>
    <row r="30" customFormat="false" ht="15" hidden="false" customHeight="false" outlineLevel="0" collapsed="false">
      <c r="C30" s="15" t="s">
        <v>8</v>
      </c>
      <c r="D30" s="15" t="s">
        <v>9</v>
      </c>
      <c r="E30" s="15" t="s">
        <v>10</v>
      </c>
      <c r="F30" s="15" t="s">
        <v>11</v>
      </c>
      <c r="G30" s="15" t="s">
        <v>12</v>
      </c>
      <c r="H30" s="15" t="s">
        <v>9</v>
      </c>
      <c r="I30" s="15" t="s">
        <v>10</v>
      </c>
      <c r="J30" s="15" t="s">
        <v>11</v>
      </c>
      <c r="K30" s="15" t="s">
        <v>12</v>
      </c>
      <c r="L30" s="15" t="s">
        <v>13</v>
      </c>
      <c r="M30" s="15" t="s">
        <v>14</v>
      </c>
      <c r="N30" s="15" t="s">
        <v>13</v>
      </c>
      <c r="O30" s="15" t="s">
        <v>14</v>
      </c>
      <c r="P30" s="15" t="s">
        <v>13</v>
      </c>
      <c r="Q30" s="15" t="s">
        <v>14</v>
      </c>
    </row>
    <row r="31" customFormat="false" ht="15" hidden="false" customHeight="false" outlineLevel="0" collapsed="false">
      <c r="C31" s="2" t="n">
        <v>0</v>
      </c>
      <c r="D31" s="9" t="n">
        <v>3</v>
      </c>
      <c r="E31" s="9" t="n">
        <v>177</v>
      </c>
      <c r="F31" s="9" t="n">
        <v>126</v>
      </c>
      <c r="G31" s="9" t="n">
        <v>133</v>
      </c>
      <c r="H31" s="9" t="n">
        <v>3</v>
      </c>
      <c r="I31" s="9" t="n">
        <v>166</v>
      </c>
      <c r="J31" s="9" t="n">
        <v>168</v>
      </c>
      <c r="K31" s="9" t="n">
        <v>111</v>
      </c>
      <c r="L31" s="10" t="n">
        <f aca="false">AVERAGE(E31:G31)*10*10^D31</f>
        <v>1453333.33333333</v>
      </c>
      <c r="M31" s="10" t="n">
        <f aca="false">_xlfn.STDEV.P(E31:G31)*10*10^D31</f>
        <v>225733.37271116</v>
      </c>
      <c r="N31" s="10" t="n">
        <f aca="false">AVERAGE(I31:K31)*10*10^H31</f>
        <v>1483333.33333333</v>
      </c>
      <c r="O31" s="10" t="n">
        <f aca="false">_xlfn.STDEV.P(I31:K31)*10*10^H31</f>
        <v>264112.770527204</v>
      </c>
      <c r="P31" s="10" t="n">
        <f aca="false">AVERAGE(L31,N31)</f>
        <v>1468333.33333333</v>
      </c>
      <c r="Q31" s="11" t="n">
        <f aca="false">AVERAGE(M31,O31)</f>
        <v>244923.071619182</v>
      </c>
    </row>
    <row r="32" customFormat="false" ht="15" hidden="false" customHeight="false" outlineLevel="0" collapsed="false">
      <c r="C32" s="2" t="n">
        <v>2</v>
      </c>
      <c r="D32" s="9" t="n">
        <v>3</v>
      </c>
      <c r="E32" s="9" t="n">
        <v>193</v>
      </c>
      <c r="F32" s="9" t="n">
        <v>177</v>
      </c>
      <c r="G32" s="9" t="n">
        <v>201</v>
      </c>
      <c r="H32" s="9" t="n">
        <v>3</v>
      </c>
      <c r="I32" s="9" t="n">
        <v>163</v>
      </c>
      <c r="J32" s="9" t="n">
        <v>158</v>
      </c>
      <c r="K32" s="9" t="n">
        <v>136</v>
      </c>
      <c r="L32" s="10" t="n">
        <f aca="false">AVERAGE(E32:G32)*10*10^D32</f>
        <v>1903333.33333333</v>
      </c>
      <c r="M32" s="10" t="n">
        <f aca="false">_xlfn.STDEV.P(E32:G32)*10*10^D32</f>
        <v>99777.5303139718</v>
      </c>
      <c r="N32" s="10" t="n">
        <f aca="false">AVERAGE(I32:K32)*10*10^H32</f>
        <v>1523333.33333333</v>
      </c>
      <c r="O32" s="10" t="n">
        <f aca="false">_xlfn.STDEV.P(I32:K32)*10*10^H32</f>
        <v>117284.080571728</v>
      </c>
      <c r="P32" s="10" t="n">
        <f aca="false">AVERAGE(L32,N32)</f>
        <v>1713333.33333333</v>
      </c>
      <c r="Q32" s="11" t="n">
        <f aca="false">AVERAGE(M32,O32)</f>
        <v>108530.80544285</v>
      </c>
    </row>
    <row r="33" customFormat="false" ht="15" hidden="false" customHeight="false" outlineLevel="0" collapsed="false">
      <c r="C33" s="2" t="n">
        <v>4</v>
      </c>
      <c r="D33" s="9" t="n">
        <v>4</v>
      </c>
      <c r="E33" s="9" t="n">
        <v>201</v>
      </c>
      <c r="F33" s="9" t="n">
        <v>176</v>
      </c>
      <c r="G33" s="9" t="n">
        <v>170</v>
      </c>
      <c r="H33" s="9" t="n">
        <v>4</v>
      </c>
      <c r="I33" s="9" t="n">
        <v>221</v>
      </c>
      <c r="J33" s="9" t="n">
        <v>198</v>
      </c>
      <c r="K33" s="9" t="n">
        <v>207</v>
      </c>
      <c r="L33" s="10" t="n">
        <f aca="false">AVERAGE(E33:G33)*10*10^D33</f>
        <v>18233333.3333333</v>
      </c>
      <c r="M33" s="10" t="n">
        <f aca="false">_xlfn.STDEV.P(E33:G33)*10*10^D33</f>
        <v>1342468.70437348</v>
      </c>
      <c r="N33" s="10" t="n">
        <f aca="false">AVERAGE(I33:K33)*10*10^H33</f>
        <v>20866666.6666667</v>
      </c>
      <c r="O33" s="10" t="n">
        <f aca="false">_xlfn.STDEV.P(I33:K33)*10*10^H33</f>
        <v>946337.971105226</v>
      </c>
      <c r="P33" s="10" t="n">
        <f aca="false">AVERAGE(L33,N33)</f>
        <v>19550000</v>
      </c>
      <c r="Q33" s="11" t="n">
        <f aca="false">AVERAGE(M33,O33)</f>
        <v>1144403.33773936</v>
      </c>
    </row>
    <row r="34" customFormat="false" ht="15" hidden="false" customHeight="false" outlineLevel="0" collapsed="false">
      <c r="C34" s="2" t="n">
        <v>8</v>
      </c>
      <c r="D34" s="9" t="n">
        <v>5</v>
      </c>
      <c r="E34" s="9" t="n">
        <v>31</v>
      </c>
      <c r="F34" s="9" t="n">
        <v>28</v>
      </c>
      <c r="G34" s="9" t="n">
        <v>22</v>
      </c>
      <c r="H34" s="9" t="n">
        <v>5</v>
      </c>
      <c r="I34" s="9" t="n">
        <v>33</v>
      </c>
      <c r="J34" s="9" t="n">
        <v>49</v>
      </c>
      <c r="K34" s="9" t="n">
        <v>44</v>
      </c>
      <c r="L34" s="10" t="n">
        <f aca="false">AVERAGE(E34:G34)*10*10^D34</f>
        <v>27000000</v>
      </c>
      <c r="M34" s="10" t="n">
        <f aca="false">_xlfn.STDEV.P(E34:G34)*10*10^D34</f>
        <v>3741657.38677394</v>
      </c>
      <c r="N34" s="10" t="n">
        <f aca="false">AVERAGE(I34:K34)*10*10^H34</f>
        <v>42000000</v>
      </c>
      <c r="O34" s="10" t="n">
        <f aca="false">_xlfn.STDEV.P(I34:K34)*10*10^H34</f>
        <v>6683312.55192114</v>
      </c>
      <c r="P34" s="10" t="n">
        <f aca="false">AVERAGE(L34,N34)</f>
        <v>34500000</v>
      </c>
      <c r="Q34" s="11" t="n">
        <f aca="false">AVERAGE(M34,O34)</f>
        <v>5212484.96934754</v>
      </c>
    </row>
    <row r="35" customFormat="false" ht="15" hidden="false" customHeight="false" outlineLevel="0" collapsed="false">
      <c r="C35" s="2" t="n">
        <v>12</v>
      </c>
      <c r="D35" s="9" t="n">
        <v>5</v>
      </c>
      <c r="E35" s="9" t="n">
        <v>101</v>
      </c>
      <c r="F35" s="9" t="n">
        <v>111</v>
      </c>
      <c r="G35" s="9" t="n">
        <v>89</v>
      </c>
      <c r="H35" s="9" t="n">
        <v>5</v>
      </c>
      <c r="I35" s="9" t="n">
        <v>96</v>
      </c>
      <c r="J35" s="9" t="n">
        <v>90</v>
      </c>
      <c r="K35" s="9" t="n">
        <v>95</v>
      </c>
      <c r="L35" s="10" t="n">
        <f aca="false">AVERAGE(E35:G35)*10*10^D35</f>
        <v>100333333.333333</v>
      </c>
      <c r="M35" s="10" t="n">
        <f aca="false">_xlfn.STDEV.P(E35:G35)*10*10^D35</f>
        <v>8993825.0421547</v>
      </c>
      <c r="N35" s="10" t="n">
        <f aca="false">AVERAGE(I35:K35)*10*10^H35</f>
        <v>93666666.6666667</v>
      </c>
      <c r="O35" s="10" t="n">
        <f aca="false">_xlfn.STDEV.P(I35:K35)*10*10^H35</f>
        <v>2624669.29133727</v>
      </c>
      <c r="P35" s="10" t="n">
        <f aca="false">AVERAGE(L35,N35)</f>
        <v>97000000</v>
      </c>
      <c r="Q35" s="11" t="n">
        <f aca="false">AVERAGE(M35,O35)</f>
        <v>5809247.16674598</v>
      </c>
    </row>
    <row r="36" customFormat="false" ht="18.75" hidden="false" customHeight="true" outlineLevel="0" collapsed="false">
      <c r="C36" s="2" t="n">
        <v>16</v>
      </c>
      <c r="D36" s="9" t="n">
        <v>5</v>
      </c>
      <c r="E36" s="9" t="n">
        <v>226</v>
      </c>
      <c r="F36" s="9" t="n">
        <v>198</v>
      </c>
      <c r="G36" s="9" t="n">
        <v>231</v>
      </c>
      <c r="H36" s="9" t="n">
        <v>5</v>
      </c>
      <c r="I36" s="9" t="n">
        <v>245</v>
      </c>
      <c r="J36" s="9" t="n">
        <v>233</v>
      </c>
      <c r="K36" s="9" t="n">
        <v>293</v>
      </c>
      <c r="L36" s="10" t="n">
        <f aca="false">AVERAGE(E36:G36)*10*10^D36</f>
        <v>218333333.333333</v>
      </c>
      <c r="M36" s="10" t="n">
        <f aca="false">_xlfn.STDEV.P(E36:G36)*10*10^D36</f>
        <v>14522013.940528</v>
      </c>
      <c r="N36" s="10" t="n">
        <f aca="false">AVERAGE(I36:K36)*10*10^H36</f>
        <v>257000000</v>
      </c>
      <c r="O36" s="10" t="n">
        <f aca="false">_xlfn.STDEV.P(I36:K36)*10*10^H36</f>
        <v>25922962.7936314</v>
      </c>
      <c r="P36" s="10" t="n">
        <f aca="false">AVERAGE(L36,N36)</f>
        <v>237666666.666667</v>
      </c>
      <c r="Q36" s="11" t="n">
        <f aca="false">AVERAGE(M36,O36)</f>
        <v>20222488.3670797</v>
      </c>
    </row>
    <row r="37" customFormat="false" ht="18.75" hidden="false" customHeight="true" outlineLevel="0" collapsed="false">
      <c r="C37" s="2" t="n">
        <v>24</v>
      </c>
      <c r="D37" s="9" t="n">
        <v>6</v>
      </c>
      <c r="E37" s="9" t="n">
        <v>29</v>
      </c>
      <c r="F37" s="9" t="n">
        <v>41</v>
      </c>
      <c r="G37" s="9" t="n">
        <v>35</v>
      </c>
      <c r="H37" s="9" t="n">
        <v>6</v>
      </c>
      <c r="I37" s="9" t="n">
        <v>77</v>
      </c>
      <c r="J37" s="9" t="n">
        <v>62</v>
      </c>
      <c r="K37" s="9" t="n">
        <v>69</v>
      </c>
      <c r="L37" s="10" t="n">
        <f aca="false">AVERAGE(E37:G37)*10*10^D37</f>
        <v>350000000</v>
      </c>
      <c r="M37" s="10" t="n">
        <f aca="false">_xlfn.STDEV.P(E37:G37)*10*10^D37</f>
        <v>48989794.8556636</v>
      </c>
      <c r="N37" s="10" t="n">
        <f aca="false">AVERAGE(I37:K37)*10*10^H37</f>
        <v>693333333.333333</v>
      </c>
      <c r="O37" s="10" t="n">
        <f aca="false">_xlfn.STDEV.P(I37:K37)*10*10^H37</f>
        <v>61282587.7028341</v>
      </c>
      <c r="P37" s="10" t="n">
        <f aca="false">AVERAGE(L37,N37)</f>
        <v>521666666.666667</v>
      </c>
      <c r="Q37" s="11" t="n">
        <f aca="false">AVERAGE(M37,O37)</f>
        <v>55136191.2792488</v>
      </c>
    </row>
    <row r="38" customFormat="false" ht="15.75" hidden="false" customHeight="false" outlineLevel="0" collapsed="false">
      <c r="A38" s="12"/>
      <c r="B38" s="12"/>
      <c r="C38" s="13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4"/>
      <c r="O38" s="12"/>
      <c r="P38" s="12"/>
      <c r="Q38" s="12"/>
      <c r="R38" s="12"/>
    </row>
    <row r="39" customFormat="false" ht="15.75" hidden="false" customHeight="false" outlineLevel="0" collapsed="false"/>
    <row r="40" customFormat="false" ht="15" hidden="false" customHeight="true" outlineLevel="0" collapsed="false">
      <c r="A40" s="16" t="s">
        <v>34</v>
      </c>
      <c r="B40" s="16"/>
    </row>
    <row r="41" customFormat="false" ht="21" hidden="false" customHeight="true" outlineLevel="0" collapsed="false">
      <c r="A41" s="16"/>
      <c r="B41" s="16"/>
      <c r="C41" s="13"/>
      <c r="D41" s="5" t="s">
        <v>1</v>
      </c>
      <c r="E41" s="5"/>
      <c r="F41" s="5"/>
      <c r="G41" s="5"/>
      <c r="H41" s="5"/>
      <c r="I41" s="5"/>
      <c r="J41" s="5"/>
      <c r="K41" s="5"/>
      <c r="L41" s="5" t="s">
        <v>2</v>
      </c>
      <c r="M41" s="5"/>
      <c r="N41" s="5"/>
      <c r="O41" s="5"/>
      <c r="P41" s="5"/>
      <c r="Q41" s="5"/>
    </row>
    <row r="42" customFormat="false" ht="15.75" hidden="false" customHeight="true" outlineLevel="0" collapsed="false">
      <c r="A42" s="6"/>
      <c r="B42" s="6"/>
      <c r="D42" s="7" t="s">
        <v>3</v>
      </c>
      <c r="E42" s="7"/>
      <c r="F42" s="7"/>
      <c r="G42" s="7"/>
      <c r="H42" s="7" t="s">
        <v>4</v>
      </c>
      <c r="I42" s="7"/>
      <c r="J42" s="7"/>
      <c r="K42" s="7"/>
      <c r="L42" s="7" t="s">
        <v>5</v>
      </c>
      <c r="M42" s="7"/>
      <c r="N42" s="7" t="s">
        <v>6</v>
      </c>
      <c r="O42" s="7"/>
      <c r="P42" s="7" t="s">
        <v>7</v>
      </c>
      <c r="Q42" s="7"/>
    </row>
    <row r="43" customFormat="false" ht="15" hidden="false" customHeight="false" outlineLevel="0" collapsed="false">
      <c r="C43" s="15" t="s">
        <v>8</v>
      </c>
      <c r="D43" s="15" t="s">
        <v>9</v>
      </c>
      <c r="E43" s="15" t="s">
        <v>10</v>
      </c>
      <c r="F43" s="15" t="s">
        <v>11</v>
      </c>
      <c r="G43" s="15" t="s">
        <v>12</v>
      </c>
      <c r="H43" s="15" t="s">
        <v>9</v>
      </c>
      <c r="I43" s="15" t="s">
        <v>10</v>
      </c>
      <c r="J43" s="15" t="s">
        <v>11</v>
      </c>
      <c r="K43" s="15" t="s">
        <v>12</v>
      </c>
      <c r="L43" s="15" t="s">
        <v>13</v>
      </c>
      <c r="M43" s="15" t="s">
        <v>14</v>
      </c>
      <c r="N43" s="15" t="s">
        <v>13</v>
      </c>
      <c r="O43" s="15" t="s">
        <v>14</v>
      </c>
      <c r="P43" s="15" t="s">
        <v>13</v>
      </c>
      <c r="Q43" s="15" t="s">
        <v>14</v>
      </c>
    </row>
    <row r="44" customFormat="false" ht="15" hidden="false" customHeight="false" outlineLevel="0" collapsed="false">
      <c r="C44" s="2" t="n">
        <v>0</v>
      </c>
      <c r="D44" s="9" t="n">
        <v>3</v>
      </c>
      <c r="E44" s="9" t="n">
        <v>81</v>
      </c>
      <c r="F44" s="9" t="n">
        <v>96</v>
      </c>
      <c r="G44" s="9" t="n">
        <v>82</v>
      </c>
      <c r="H44" s="9" t="n">
        <v>3</v>
      </c>
      <c r="I44" s="9" t="n">
        <v>88</v>
      </c>
      <c r="J44" s="9" t="n">
        <v>99</v>
      </c>
      <c r="K44" s="9" t="n">
        <v>63</v>
      </c>
      <c r="L44" s="10" t="n">
        <f aca="false">AVERAGE(E44:G44)*10*10^D44</f>
        <v>863333.333333333</v>
      </c>
      <c r="M44" s="10" t="n">
        <f aca="false">_xlfn.STDEV.P(E44:G44)*10*10^D44</f>
        <v>68475.4619472471</v>
      </c>
      <c r="N44" s="10" t="n">
        <f aca="false">AVERAGE(I44:K44)*10*10^H44</f>
        <v>833333.333333333</v>
      </c>
      <c r="O44" s="10" t="n">
        <f aca="false">_xlfn.STDEV.P(I44:K44)*10*10^H44</f>
        <v>150628.3137026</v>
      </c>
      <c r="P44" s="10" t="n">
        <f aca="false">AVERAGE(L44,N44)</f>
        <v>848333.333333333</v>
      </c>
      <c r="Q44" s="11" t="n">
        <f aca="false">AVERAGE(M44,O44)</f>
        <v>109551.887824924</v>
      </c>
    </row>
    <row r="45" customFormat="false" ht="15" hidden="false" customHeight="false" outlineLevel="0" collapsed="false">
      <c r="C45" s="2" t="n">
        <v>2</v>
      </c>
      <c r="D45" s="9" t="n">
        <v>1</v>
      </c>
      <c r="E45" s="9" t="n">
        <v>190</v>
      </c>
      <c r="F45" s="9" t="n">
        <v>243</v>
      </c>
      <c r="G45" s="9" t="n">
        <v>219</v>
      </c>
      <c r="H45" s="9" t="n">
        <v>1</v>
      </c>
      <c r="I45" s="9" t="n">
        <v>221</v>
      </c>
      <c r="J45" s="9" t="n">
        <v>232</v>
      </c>
      <c r="K45" s="9" t="n">
        <v>266</v>
      </c>
      <c r="L45" s="10" t="n">
        <f aca="false">AVERAGE(E45:G45)*10*10^D45</f>
        <v>21733.3333333333</v>
      </c>
      <c r="M45" s="10" t="n">
        <f aca="false">_xlfn.STDEV.P(E45:G45)*10*10^D45</f>
        <v>2166.92306175267</v>
      </c>
      <c r="N45" s="10" t="n">
        <f aca="false">AVERAGE(I45:K45)*10*10^H45</f>
        <v>23966.6666666667</v>
      </c>
      <c r="O45" s="10" t="n">
        <f aca="false">_xlfn.STDEV.P(I45:K45)*10*10^H45</f>
        <v>1915.43438647449</v>
      </c>
      <c r="P45" s="10" t="n">
        <f aca="false">AVERAGE(L45,N45)</f>
        <v>22850</v>
      </c>
      <c r="Q45" s="11" t="n">
        <f aca="false">AVERAGE(M45,O45)</f>
        <v>2041.17872411358</v>
      </c>
    </row>
    <row r="46" customFormat="false" ht="15" hidden="false" customHeight="false" outlineLevel="0" collapsed="false">
      <c r="C46" s="2" t="n">
        <v>4</v>
      </c>
      <c r="D46" s="9" t="n">
        <v>1</v>
      </c>
      <c r="E46" s="9" t="n">
        <v>38</v>
      </c>
      <c r="F46" s="9" t="n">
        <v>56</v>
      </c>
      <c r="G46" s="9" t="n">
        <v>58</v>
      </c>
      <c r="H46" s="9" t="n">
        <v>1</v>
      </c>
      <c r="I46" s="9" t="n">
        <v>73</v>
      </c>
      <c r="J46" s="9" t="n">
        <v>83</v>
      </c>
      <c r="K46" s="9" t="n">
        <v>88</v>
      </c>
      <c r="L46" s="10" t="n">
        <f aca="false">AVERAGE(E46:G46)*10*10^D46</f>
        <v>5066.66666666667</v>
      </c>
      <c r="M46" s="10" t="n">
        <f aca="false">_xlfn.STDEV.P(E46:G46)*10*10^D46</f>
        <v>899.38250421547</v>
      </c>
      <c r="N46" s="10" t="n">
        <f aca="false">AVERAGE(I46:K46)*10*10^H46</f>
        <v>8133.33333333333</v>
      </c>
      <c r="O46" s="10" t="n">
        <f aca="false">_xlfn.STDEV.P(I46:K46)*10*10^H46</f>
        <v>623.609564462324</v>
      </c>
      <c r="P46" s="10" t="n">
        <f aca="false">AVERAGE(L46,N46)</f>
        <v>6600</v>
      </c>
      <c r="Q46" s="11" t="n">
        <f aca="false">AVERAGE(M46,O46)</f>
        <v>761.496034338897</v>
      </c>
    </row>
    <row r="47" customFormat="false" ht="15" hidden="false" customHeight="false" outlineLevel="0" collapsed="false">
      <c r="C47" s="2" t="n">
        <v>8</v>
      </c>
      <c r="D47" s="9" t="n">
        <v>1</v>
      </c>
      <c r="E47" s="9" t="n">
        <v>6</v>
      </c>
      <c r="F47" s="9" t="n">
        <v>10</v>
      </c>
      <c r="G47" s="9" t="n">
        <v>11</v>
      </c>
      <c r="H47" s="9" t="n">
        <v>1</v>
      </c>
      <c r="I47" s="9" t="n">
        <v>21</v>
      </c>
      <c r="J47" s="9" t="n">
        <v>13</v>
      </c>
      <c r="K47" s="9" t="n">
        <v>14</v>
      </c>
      <c r="L47" s="10" t="n">
        <f aca="false">AVERAGE(E47:G47)*10*10^D47</f>
        <v>900</v>
      </c>
      <c r="M47" s="10" t="n">
        <f aca="false">_xlfn.STDEV.P(E47:G47)*10*10^D47</f>
        <v>216.024689946929</v>
      </c>
      <c r="N47" s="10" t="n">
        <f aca="false">AVERAGE(I47:K47)*10*10^H47</f>
        <v>1600</v>
      </c>
      <c r="O47" s="10" t="n">
        <f aca="false">_xlfn.STDEV.P(I47:K47)*10*10^H47</f>
        <v>355.902608401044</v>
      </c>
      <c r="P47" s="10" t="n">
        <f aca="false">AVERAGE(L47,N47)</f>
        <v>1250</v>
      </c>
      <c r="Q47" s="11" t="n">
        <f aca="false">AVERAGE(M47,O47)</f>
        <v>285.963649173986</v>
      </c>
    </row>
    <row r="48" customFormat="false" ht="15" hidden="false" customHeight="false" outlineLevel="0" collapsed="false">
      <c r="C48" s="2" t="n">
        <v>12</v>
      </c>
      <c r="D48" s="9" t="n">
        <v>1</v>
      </c>
      <c r="E48" s="20" t="n">
        <v>7</v>
      </c>
      <c r="F48" s="20" t="n">
        <v>9</v>
      </c>
      <c r="G48" s="20" t="n">
        <v>10</v>
      </c>
      <c r="H48" s="9" t="n">
        <v>1</v>
      </c>
      <c r="I48" s="18" t="n">
        <v>0.9</v>
      </c>
      <c r="J48" s="18" t="n">
        <v>0.9</v>
      </c>
      <c r="K48" s="18" t="n">
        <v>0.9</v>
      </c>
      <c r="L48" s="10" t="n">
        <f aca="false">AVERAGE(E48:G48)*10*10^D48</f>
        <v>866.666666666666</v>
      </c>
      <c r="M48" s="10" t="n">
        <f aca="false">_xlfn.STDEV.P(E48:G48)*10*10^D48</f>
        <v>124.721912892465</v>
      </c>
      <c r="N48" s="10" t="n">
        <f aca="false">AVERAGE(I48:K48)*10*10^H48</f>
        <v>90</v>
      </c>
      <c r="O48" s="10" t="n">
        <f aca="false">_xlfn.STDEV.P(I48:K48)*10*10^H48</f>
        <v>0</v>
      </c>
      <c r="P48" s="10" t="n">
        <f aca="false">AVERAGE(L48,N48)</f>
        <v>478.333333333333</v>
      </c>
      <c r="Q48" s="11" t="n">
        <f aca="false">AVERAGE(M48,O48)</f>
        <v>62.3609564462324</v>
      </c>
    </row>
    <row r="49" customFormat="false" ht="15" hidden="false" customHeight="false" outlineLevel="0" collapsed="false">
      <c r="C49" s="2" t="n">
        <v>16</v>
      </c>
      <c r="D49" s="9" t="n">
        <v>1</v>
      </c>
      <c r="E49" s="18" t="n">
        <v>0.9</v>
      </c>
      <c r="F49" s="18" t="n">
        <v>0.9</v>
      </c>
      <c r="G49" s="18" t="n">
        <v>0.9</v>
      </c>
      <c r="H49" s="22" t="n">
        <v>1</v>
      </c>
      <c r="I49" s="18" t="n">
        <v>0.9</v>
      </c>
      <c r="J49" s="18" t="n">
        <v>0.9</v>
      </c>
      <c r="K49" s="18" t="n">
        <v>0.9</v>
      </c>
      <c r="L49" s="10" t="n">
        <f aca="false">AVERAGE(E49:G49)*10*10^D49</f>
        <v>90</v>
      </c>
      <c r="M49" s="10" t="n">
        <f aca="false">_xlfn.STDEV.P(E49:G49)*10*10^D49</f>
        <v>0</v>
      </c>
      <c r="N49" s="10" t="n">
        <f aca="false">AVERAGE(I49:K49)*10*10^H49</f>
        <v>90</v>
      </c>
      <c r="O49" s="10" t="n">
        <f aca="false">_xlfn.STDEV.P(I49:K49)*10*10^H49</f>
        <v>0</v>
      </c>
      <c r="P49" s="10" t="n">
        <f aca="false">AVERAGE(L49,N49)</f>
        <v>90</v>
      </c>
      <c r="Q49" s="11" t="n">
        <f aca="false">AVERAGE(M49,O49)</f>
        <v>0</v>
      </c>
    </row>
    <row r="50" customFormat="false" ht="15" hidden="false" customHeight="false" outlineLevel="0" collapsed="false">
      <c r="C50" s="2" t="n">
        <v>24</v>
      </c>
      <c r="D50" s="9" t="n">
        <v>1</v>
      </c>
      <c r="E50" s="18" t="n">
        <v>0.9</v>
      </c>
      <c r="F50" s="18" t="n">
        <v>0.9</v>
      </c>
      <c r="G50" s="18" t="n">
        <v>0.9</v>
      </c>
      <c r="H50" s="22" t="n">
        <v>1</v>
      </c>
      <c r="I50" s="18" t="n">
        <v>0.9</v>
      </c>
      <c r="J50" s="18" t="n">
        <v>0.9</v>
      </c>
      <c r="K50" s="18" t="n">
        <v>0.9</v>
      </c>
      <c r="L50" s="10" t="n">
        <f aca="false">AVERAGE(E50:G50)*10*10^D50</f>
        <v>90</v>
      </c>
      <c r="M50" s="10" t="n">
        <f aca="false">_xlfn.STDEV.P(E50:G50)*10*10^D50</f>
        <v>0</v>
      </c>
      <c r="N50" s="10" t="n">
        <f aca="false">AVERAGE(I50:K50)*10*10^H50</f>
        <v>90</v>
      </c>
      <c r="O50" s="10" t="n">
        <f aca="false">_xlfn.STDEV.P(I50:K50)*10*10^H50</f>
        <v>0</v>
      </c>
      <c r="P50" s="10" t="n">
        <f aca="false">AVERAGE(L50,N50)</f>
        <v>90</v>
      </c>
      <c r="Q50" s="11" t="n">
        <f aca="false">AVERAGE(M50,O50)</f>
        <v>0</v>
      </c>
    </row>
    <row r="51" customFormat="false" ht="15.75" hidden="false" customHeight="false" outlineLevel="0" collapsed="false">
      <c r="A51" s="12"/>
      <c r="B51" s="12"/>
      <c r="C51" s="13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4"/>
      <c r="O51" s="12"/>
      <c r="P51" s="12"/>
      <c r="Q51" s="12"/>
      <c r="R51" s="12"/>
    </row>
    <row r="54" customFormat="false" ht="15" hidden="false" customHeight="false" outlineLevel="0" collapsed="false">
      <c r="Q54" s="19" t="s">
        <v>18</v>
      </c>
      <c r="R54" s="19"/>
      <c r="S54" s="19"/>
      <c r="T54" s="2"/>
      <c r="U54" s="2"/>
    </row>
    <row r="55" customFormat="false" ht="15" hidden="false" customHeight="false" outlineLevel="0" collapsed="false">
      <c r="Q55" s="19"/>
      <c r="R55" s="19"/>
      <c r="S55" s="19"/>
      <c r="T55" s="2"/>
      <c r="U55" s="2"/>
    </row>
    <row r="56" customFormat="false" ht="15" hidden="false" customHeight="false" outlineLevel="0" collapsed="false">
      <c r="Q56" s="15" t="s">
        <v>19</v>
      </c>
      <c r="R56" s="15" t="s">
        <v>20</v>
      </c>
      <c r="S56" s="15" t="s">
        <v>21</v>
      </c>
      <c r="T56" s="2"/>
      <c r="U56" s="15" t="s">
        <v>22</v>
      </c>
    </row>
    <row r="57" customFormat="false" ht="15" hidden="false" customHeight="false" outlineLevel="0" collapsed="false">
      <c r="Q57" s="2" t="n">
        <v>0</v>
      </c>
      <c r="R57" s="10" t="n">
        <v>10000000000</v>
      </c>
      <c r="S57" s="2" t="str">
        <f aca="false">"10"&amp;LOG10(R57)</f>
        <v>1010</v>
      </c>
      <c r="T57" s="2"/>
      <c r="U57" s="2" t="n">
        <v>100</v>
      </c>
    </row>
    <row r="58" customFormat="false" ht="15" hidden="false" customHeight="false" outlineLevel="0" collapsed="false">
      <c r="Q58" s="2" t="n">
        <v>0</v>
      </c>
      <c r="R58" s="10" t="n">
        <v>1000000000</v>
      </c>
      <c r="S58" s="2" t="str">
        <f aca="false">"10"&amp;LOG10(R58)</f>
        <v>109</v>
      </c>
      <c r="T58" s="2"/>
      <c r="U58" s="2" t="n">
        <v>100</v>
      </c>
    </row>
    <row r="59" customFormat="false" ht="15" hidden="false" customHeight="false" outlineLevel="0" collapsed="false">
      <c r="Q59" s="2" t="n">
        <v>0</v>
      </c>
      <c r="R59" s="10" t="n">
        <v>100000000</v>
      </c>
      <c r="S59" s="2" t="str">
        <f aca="false">"10"&amp;LOG10(R59)</f>
        <v>108</v>
      </c>
      <c r="T59" s="2"/>
      <c r="U59" s="2" t="n">
        <v>100</v>
      </c>
    </row>
    <row r="60" customFormat="false" ht="15" hidden="false" customHeight="false" outlineLevel="0" collapsed="false">
      <c r="Q60" s="2" t="n">
        <v>0</v>
      </c>
      <c r="R60" s="10" t="n">
        <v>10000000</v>
      </c>
      <c r="S60" s="2" t="str">
        <f aca="false">"10"&amp;LOG10(R60)</f>
        <v>107</v>
      </c>
      <c r="T60" s="2"/>
      <c r="U60" s="2" t="n">
        <v>100</v>
      </c>
    </row>
    <row r="61" customFormat="false" ht="15" hidden="false" customHeight="false" outlineLevel="0" collapsed="false">
      <c r="Q61" s="2" t="n">
        <v>0</v>
      </c>
      <c r="R61" s="10" t="n">
        <v>1000000</v>
      </c>
      <c r="S61" s="2" t="str">
        <f aca="false">"10"&amp;LOG10(R61)</f>
        <v>106</v>
      </c>
      <c r="T61" s="2"/>
      <c r="U61" s="2" t="n">
        <v>100</v>
      </c>
    </row>
    <row r="62" customFormat="false" ht="15" hidden="false" customHeight="false" outlineLevel="0" collapsed="false">
      <c r="Q62" s="2" t="n">
        <v>0</v>
      </c>
      <c r="R62" s="10" t="n">
        <v>100000</v>
      </c>
      <c r="S62" s="2" t="str">
        <f aca="false">"10"&amp;LOG10(R62)</f>
        <v>105</v>
      </c>
      <c r="T62" s="2"/>
      <c r="U62" s="2" t="n">
        <v>100</v>
      </c>
    </row>
    <row r="63" customFormat="false" ht="15" hidden="false" customHeight="false" outlineLevel="0" collapsed="false">
      <c r="Q63" s="2" t="n">
        <v>0</v>
      </c>
      <c r="R63" s="10" t="n">
        <v>10000</v>
      </c>
      <c r="S63" s="2" t="str">
        <f aca="false">"10"&amp;LOG10(R63)</f>
        <v>104</v>
      </c>
      <c r="T63" s="2"/>
      <c r="U63" s="2" t="n">
        <v>100</v>
      </c>
    </row>
    <row r="64" customFormat="false" ht="15" hidden="false" customHeight="false" outlineLevel="0" collapsed="false">
      <c r="Q64" s="2" t="n">
        <v>0</v>
      </c>
      <c r="R64" s="10" t="n">
        <v>1000</v>
      </c>
      <c r="S64" s="2" t="str">
        <f aca="false">"10"&amp;LOG10(R64)</f>
        <v>103</v>
      </c>
      <c r="T64" s="2"/>
      <c r="U64" s="2"/>
    </row>
    <row r="65" customFormat="false" ht="15" hidden="false" customHeight="false" outlineLevel="0" collapsed="false">
      <c r="Q65" s="2" t="n">
        <v>0</v>
      </c>
      <c r="R65" s="10" t="n">
        <v>100</v>
      </c>
      <c r="S65" s="2" t="str">
        <f aca="false">"10"&amp;LOG10(R65)</f>
        <v>102</v>
      </c>
      <c r="T65" s="2"/>
      <c r="U65" s="2"/>
    </row>
    <row r="66" customFormat="false" ht="15" hidden="false" customHeight="false" outlineLevel="0" collapsed="false">
      <c r="Q66" s="2" t="n">
        <v>0</v>
      </c>
      <c r="R66" s="10" t="n">
        <v>10</v>
      </c>
      <c r="S66" s="2" t="str">
        <f aca="false">"10"&amp;LOG10(R66)</f>
        <v>101</v>
      </c>
      <c r="T66" s="2"/>
      <c r="U66" s="2"/>
    </row>
    <row r="67" customFormat="false" ht="15" hidden="false" customHeight="false" outlineLevel="0" collapsed="false">
      <c r="Q67" s="2" t="n">
        <v>0</v>
      </c>
      <c r="R67" s="10" t="n">
        <v>1</v>
      </c>
      <c r="S67" s="2" t="str">
        <f aca="false">"10"&amp;LOG10(R67)</f>
        <v>100</v>
      </c>
      <c r="T67" s="2"/>
      <c r="U67" s="2"/>
    </row>
  </sheetData>
  <mergeCells count="33">
    <mergeCell ref="A1:B2"/>
    <mergeCell ref="D2:K2"/>
    <mergeCell ref="L2:Q2"/>
    <mergeCell ref="D3:G3"/>
    <mergeCell ref="H3:K3"/>
    <mergeCell ref="L3:M3"/>
    <mergeCell ref="N3:O3"/>
    <mergeCell ref="P3:Q3"/>
    <mergeCell ref="A14:B15"/>
    <mergeCell ref="D15:K15"/>
    <mergeCell ref="L15:Q15"/>
    <mergeCell ref="D16:G16"/>
    <mergeCell ref="H16:K16"/>
    <mergeCell ref="L16:M16"/>
    <mergeCell ref="N16:O16"/>
    <mergeCell ref="P16:Q16"/>
    <mergeCell ref="A27:B28"/>
    <mergeCell ref="D28:K28"/>
    <mergeCell ref="L28:Q28"/>
    <mergeCell ref="D29:F29"/>
    <mergeCell ref="H29:K29"/>
    <mergeCell ref="L29:M29"/>
    <mergeCell ref="N29:O29"/>
    <mergeCell ref="P29:Q29"/>
    <mergeCell ref="A40:B41"/>
    <mergeCell ref="D41:K41"/>
    <mergeCell ref="L41:Q41"/>
    <mergeCell ref="D42:F42"/>
    <mergeCell ref="H42:K42"/>
    <mergeCell ref="L42:M42"/>
    <mergeCell ref="N42:O42"/>
    <mergeCell ref="P42:Q42"/>
    <mergeCell ref="Q54:S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6"/>
    <pageSetUpPr fitToPage="false"/>
  </sheetPr>
  <dimension ref="A1:AD90"/>
  <sheetViews>
    <sheetView showFormulas="false" showGridLines="true" showRowColHeaders="true" showZeros="true" rightToLeft="false" tabSelected="false" showOutlineSymbols="true" defaultGridColor="true" view="normal" topLeftCell="A25" colorId="64" zoomScale="70" zoomScaleNormal="70" zoomScalePageLayoutView="100" workbookViewId="0">
      <selection pane="topLeft" activeCell="P63" activeCellId="0" sqref="P63"/>
    </sheetView>
  </sheetViews>
  <sheetFormatPr defaultColWidth="11.43359375" defaultRowHeight="15" zeroHeight="false" outlineLevelRow="0" outlineLevelCol="0"/>
  <cols>
    <col collapsed="false" customWidth="false" hidden="false" outlineLevel="0" max="3" min="3" style="2" width="11.42"/>
    <col collapsed="false" customWidth="false" hidden="false" outlineLevel="0" max="5" min="5" style="2" width="11.42"/>
    <col collapsed="false" customWidth="true" hidden="false" outlineLevel="0" max="8" min="6" style="2" width="11.99"/>
    <col collapsed="false" customWidth="false" hidden="false" outlineLevel="0" max="10" min="9" style="2" width="11.42"/>
    <col collapsed="false" customWidth="true" hidden="false" outlineLevel="0" max="11" min="11" style="2" width="13.57"/>
    <col collapsed="false" customWidth="false" hidden="false" outlineLevel="0" max="13" min="12" style="2" width="11.42"/>
  </cols>
  <sheetData>
    <row r="1" customFormat="false" ht="21" hidden="false" customHeight="true" outlineLevel="0" collapsed="false">
      <c r="A1" s="3" t="s">
        <v>0</v>
      </c>
      <c r="B1" s="3"/>
    </row>
    <row r="2" customFormat="false" ht="15.75" hidden="false" customHeight="true" outlineLevel="0" collapsed="false">
      <c r="A2" s="3"/>
      <c r="B2" s="3"/>
      <c r="C2" s="4"/>
      <c r="D2" s="5" t="s">
        <v>1</v>
      </c>
      <c r="E2" s="5"/>
      <c r="F2" s="5"/>
      <c r="G2" s="5"/>
      <c r="H2" s="5"/>
      <c r="I2" s="5"/>
      <c r="J2" s="5"/>
      <c r="K2" s="5"/>
      <c r="L2" s="5" t="s">
        <v>2</v>
      </c>
      <c r="M2" s="5"/>
      <c r="N2" s="5"/>
      <c r="O2" s="5"/>
      <c r="P2" s="5"/>
      <c r="Q2" s="5"/>
    </row>
    <row r="3" customFormat="false" ht="15.75" hidden="false" customHeight="true" outlineLevel="0" collapsed="false">
      <c r="A3" s="6"/>
      <c r="B3" s="6"/>
      <c r="D3" s="7" t="s">
        <v>3</v>
      </c>
      <c r="E3" s="7"/>
      <c r="F3" s="7"/>
      <c r="G3" s="7"/>
      <c r="H3" s="7" t="s">
        <v>4</v>
      </c>
      <c r="I3" s="7"/>
      <c r="J3" s="7"/>
      <c r="K3" s="7"/>
      <c r="L3" s="7" t="s">
        <v>5</v>
      </c>
      <c r="M3" s="7"/>
      <c r="N3" s="7" t="s">
        <v>6</v>
      </c>
      <c r="O3" s="7"/>
      <c r="P3" s="7" t="s">
        <v>7</v>
      </c>
      <c r="Q3" s="7"/>
    </row>
    <row r="4" customFormat="false" ht="15" hidden="false" customHeight="true" outlineLevel="0" collapsed="false"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13</v>
      </c>
      <c r="O4" s="8" t="s">
        <v>14</v>
      </c>
      <c r="P4" s="8" t="s">
        <v>13</v>
      </c>
      <c r="Q4" s="8" t="s">
        <v>14</v>
      </c>
    </row>
    <row r="5" customFormat="false" ht="15" hidden="false" customHeight="false" outlineLevel="0" collapsed="false">
      <c r="C5" s="2" t="n">
        <v>0</v>
      </c>
      <c r="D5" s="9" t="n">
        <v>3</v>
      </c>
      <c r="E5" s="9" t="n">
        <v>105</v>
      </c>
      <c r="F5" s="9" t="n">
        <v>109</v>
      </c>
      <c r="G5" s="9" t="n">
        <v>97</v>
      </c>
      <c r="H5" s="9" t="n">
        <v>3</v>
      </c>
      <c r="I5" s="9" t="n">
        <v>136</v>
      </c>
      <c r="J5" s="9" t="n">
        <v>145</v>
      </c>
      <c r="K5" s="9" t="n">
        <v>119</v>
      </c>
      <c r="L5" s="10" t="n">
        <f aca="false">AVERAGE(E5:G5)*10*10^D5</f>
        <v>1036666.66666667</v>
      </c>
      <c r="M5" s="10" t="n">
        <f aca="false">_xlfn.STDEV.P(E5:G5)*10*10^D5</f>
        <v>49888.7651569859</v>
      </c>
      <c r="N5" s="10" t="n">
        <f aca="false">AVERAGE(I5:K5)*10*10^H5</f>
        <v>1333333.33333333</v>
      </c>
      <c r="O5" s="10" t="n">
        <f aca="false">_xlfn.STDEV.P(I5:K5)*10*10^H5</f>
        <v>107806.410858642</v>
      </c>
      <c r="P5" s="10" t="n">
        <f aca="false">AVERAGE(L5,N5)</f>
        <v>1185000</v>
      </c>
      <c r="Q5" s="11" t="n">
        <f aca="false">AVERAGE(M5,O5)</f>
        <v>78847.5880078137</v>
      </c>
    </row>
    <row r="6" customFormat="false" ht="15" hidden="false" customHeight="false" outlineLevel="0" collapsed="false">
      <c r="C6" s="2" t="n">
        <v>2</v>
      </c>
      <c r="D6" s="9" t="n">
        <v>5</v>
      </c>
      <c r="E6" s="9" t="n">
        <v>100</v>
      </c>
      <c r="F6" s="9" t="n">
        <v>107</v>
      </c>
      <c r="G6" s="9" t="n">
        <v>126</v>
      </c>
      <c r="H6" s="9" t="n">
        <v>5</v>
      </c>
      <c r="I6" s="2" t="n">
        <v>71</v>
      </c>
      <c r="J6" s="2" t="n">
        <v>66</v>
      </c>
      <c r="K6" s="2" t="n">
        <v>70</v>
      </c>
      <c r="L6" s="10" t="n">
        <f aca="false">AVERAGE(E6:G6)*10*10^D6</f>
        <v>111000000</v>
      </c>
      <c r="M6" s="10" t="n">
        <f aca="false">_xlfn.STDEV.P(E6:G6)*10*10^D6</f>
        <v>10984838.0355227</v>
      </c>
      <c r="N6" s="10" t="n">
        <f aca="false">AVERAGE(I6:K6)*10*10^H6</f>
        <v>69000000</v>
      </c>
      <c r="O6" s="10" t="n">
        <f aca="false">_xlfn.STDEV.P(I6:K6)*10*10^H6</f>
        <v>2160246.89946929</v>
      </c>
      <c r="P6" s="10" t="n">
        <f aca="false">AVERAGE(L6,N6)</f>
        <v>90000000</v>
      </c>
      <c r="Q6" s="11" t="n">
        <f aca="false">AVERAGE(M6,O6)</f>
        <v>6572542.467496</v>
      </c>
    </row>
    <row r="7" customFormat="false" ht="15" hidden="false" customHeight="false" outlineLevel="0" collapsed="false">
      <c r="C7" s="2" t="n">
        <v>4</v>
      </c>
      <c r="D7" s="9" t="n">
        <v>6</v>
      </c>
      <c r="E7" s="9" t="n">
        <v>61</v>
      </c>
      <c r="F7" s="9" t="n">
        <v>44</v>
      </c>
      <c r="G7" s="9" t="n">
        <v>65</v>
      </c>
      <c r="H7" s="9" t="n">
        <v>6</v>
      </c>
      <c r="I7" s="9" t="n">
        <v>85</v>
      </c>
      <c r="J7" s="9" t="n">
        <v>93</v>
      </c>
      <c r="K7" s="9" t="n">
        <v>101</v>
      </c>
      <c r="L7" s="10" t="n">
        <f aca="false">AVERAGE(E7:G7)*10*10^D7</f>
        <v>566666666.666667</v>
      </c>
      <c r="M7" s="10" t="n">
        <f aca="false">_xlfn.STDEV.P(E7:G7)*10*10^D7</f>
        <v>91043335.2249844</v>
      </c>
      <c r="N7" s="10" t="n">
        <f aca="false">AVERAGE(I7:K7)*10*10^H7</f>
        <v>930000000</v>
      </c>
      <c r="O7" s="10" t="n">
        <f aca="false">_xlfn.STDEV.P(I7:K7)*10*10^H7</f>
        <v>65319726.4742181</v>
      </c>
      <c r="P7" s="10" t="n">
        <f aca="false">AVERAGE(L7,N7)</f>
        <v>748333333.333333</v>
      </c>
      <c r="Q7" s="11" t="n">
        <f aca="false">AVERAGE(M7,O7)</f>
        <v>78181530.8496013</v>
      </c>
    </row>
    <row r="8" customFormat="false" ht="15" hidden="false" customHeight="false" outlineLevel="0" collapsed="false">
      <c r="C8" s="2" t="n">
        <v>8</v>
      </c>
      <c r="D8" s="9" t="n">
        <v>7</v>
      </c>
      <c r="E8" s="9" t="n">
        <v>21</v>
      </c>
      <c r="F8" s="9" t="n">
        <v>22</v>
      </c>
      <c r="G8" s="9" t="n">
        <v>26</v>
      </c>
      <c r="H8" s="9" t="n">
        <v>7</v>
      </c>
      <c r="I8" s="9" t="n">
        <v>24</v>
      </c>
      <c r="J8" s="9" t="n">
        <v>30</v>
      </c>
      <c r="K8" s="23" t="n">
        <v>5</v>
      </c>
      <c r="L8" s="10" t="n">
        <f aca="false">AVERAGE(E8:G8)*10*10^D8</f>
        <v>2300000000</v>
      </c>
      <c r="M8" s="10" t="n">
        <f aca="false">_xlfn.STDEV.P(E8:G8)*10*10^D8</f>
        <v>216024689.946929</v>
      </c>
      <c r="N8" s="10" t="n">
        <f aca="false">AVERAGE(I8:J8)*10*10^H8</f>
        <v>2700000000</v>
      </c>
      <c r="O8" s="10" t="n">
        <f aca="false">_xlfn.STDEV.P(I8:J8)*10*10^H8</f>
        <v>300000000</v>
      </c>
      <c r="P8" s="10" t="n">
        <f aca="false">AVERAGE(L8,N8)</f>
        <v>2500000000</v>
      </c>
      <c r="Q8" s="11" t="n">
        <f aca="false">AVERAGE(M8,O8)</f>
        <v>258012344.973464</v>
      </c>
    </row>
    <row r="9" customFormat="false" ht="15" hidden="false" customHeight="false" outlineLevel="0" collapsed="false">
      <c r="C9" s="2" t="n">
        <v>12</v>
      </c>
      <c r="D9" s="9" t="n">
        <v>7</v>
      </c>
      <c r="E9" s="17" t="n">
        <v>46</v>
      </c>
      <c r="F9" s="9" t="n">
        <v>34</v>
      </c>
      <c r="G9" s="9" t="n">
        <v>39</v>
      </c>
      <c r="H9" s="9" t="n">
        <v>7</v>
      </c>
      <c r="I9" s="9" t="n">
        <v>54</v>
      </c>
      <c r="J9" s="9" t="n">
        <v>42</v>
      </c>
      <c r="K9" s="9" t="n">
        <v>53</v>
      </c>
      <c r="L9" s="10" t="n">
        <f aca="false">AVERAGE(E9:G9)*10*10^D9</f>
        <v>3966666666.66667</v>
      </c>
      <c r="M9" s="10" t="n">
        <f aca="false">_xlfn.STDEV.P(E9:G9)*10*10^D9</f>
        <v>492160768.674447</v>
      </c>
      <c r="N9" s="10" t="n">
        <f aca="false">AVERAGE(I9:K9)*10*10^H9</f>
        <v>4966666666.66667</v>
      </c>
      <c r="O9" s="10" t="n">
        <f aca="false">_xlfn.STDEV.P(I9:K9)*10*10^H9</f>
        <v>543650214.343337</v>
      </c>
      <c r="P9" s="10" t="n">
        <f aca="false">AVERAGE(L9,N9)</f>
        <v>4466666666.66667</v>
      </c>
      <c r="Q9" s="11" t="n">
        <f aca="false">AVERAGE(M9,O9)</f>
        <v>517905491.508892</v>
      </c>
    </row>
    <row r="10" customFormat="false" ht="15" hidden="false" customHeight="false" outlineLevel="0" collapsed="false">
      <c r="C10" s="2" t="n">
        <v>16</v>
      </c>
      <c r="D10" s="9" t="n">
        <v>7</v>
      </c>
      <c r="E10" s="9" t="n">
        <v>32</v>
      </c>
      <c r="F10" s="9" t="n">
        <v>22</v>
      </c>
      <c r="G10" s="9" t="n">
        <v>21</v>
      </c>
      <c r="H10" s="9" t="n">
        <v>7</v>
      </c>
      <c r="I10" s="9" t="n">
        <v>62</v>
      </c>
      <c r="J10" s="9" t="n">
        <v>68</v>
      </c>
      <c r="K10" s="9" t="n">
        <v>32</v>
      </c>
      <c r="L10" s="10" t="n">
        <f aca="false">AVERAGE(E10:G10)*10*10^D10</f>
        <v>2500000000</v>
      </c>
      <c r="M10" s="10" t="n">
        <f aca="false">_xlfn.STDEV.P(E10:G10)*10*10^D10</f>
        <v>496655480.858378</v>
      </c>
      <c r="N10" s="10" t="n">
        <f aca="false">AVERAGE(I10:K10)*10*10^H10</f>
        <v>5400000000</v>
      </c>
      <c r="O10" s="10" t="n">
        <f aca="false">_xlfn.STDEV.P(I10:K10)*10*10^H10</f>
        <v>1574801574.80236</v>
      </c>
      <c r="P10" s="10" t="n">
        <f aca="false">AVERAGE(L10,N10)</f>
        <v>3950000000</v>
      </c>
      <c r="Q10" s="11" t="n">
        <f aca="false">AVERAGE(M10,O10)</f>
        <v>1035728527.83037</v>
      </c>
    </row>
    <row r="11" customFormat="false" ht="15" hidden="false" customHeight="false" outlineLevel="0" collapsed="false">
      <c r="C11" s="9" t="n">
        <v>24</v>
      </c>
      <c r="D11" s="20" t="n">
        <v>6</v>
      </c>
      <c r="E11" s="9" t="n">
        <v>33</v>
      </c>
      <c r="F11" s="9" t="n">
        <v>65</v>
      </c>
      <c r="G11" s="9" t="n">
        <v>76</v>
      </c>
      <c r="H11" s="9" t="n">
        <v>6</v>
      </c>
      <c r="I11" s="9" t="n">
        <v>119</v>
      </c>
      <c r="J11" s="9" t="n">
        <v>130</v>
      </c>
      <c r="K11" s="9" t="n">
        <v>162</v>
      </c>
      <c r="L11" s="10" t="n">
        <f aca="false">AVERAGE(E11:G11)*10*10^D11</f>
        <v>580000000</v>
      </c>
      <c r="M11" s="10" t="n">
        <f aca="false">_xlfn.STDEV.P(E11:G11)*10*10^D11</f>
        <v>182391520.270726</v>
      </c>
      <c r="N11" s="10" t="n">
        <f aca="false">AVERAGE(I11:K11)*10*10^H11</f>
        <v>1370000000</v>
      </c>
      <c r="O11" s="10" t="n">
        <f aca="false">_xlfn.STDEV.P(I11:K11)*10*10^H11</f>
        <v>182391520.270726</v>
      </c>
      <c r="P11" s="10" t="n">
        <f aca="false">AVERAGE(L11,N11)</f>
        <v>975000000</v>
      </c>
      <c r="Q11" s="11" t="n">
        <f aca="false">AVERAGE(M11,O11)</f>
        <v>182391520.270726</v>
      </c>
    </row>
    <row r="12" customFormat="false" ht="15.75" hidden="false" customHeight="false" outlineLevel="0" collapsed="false">
      <c r="A12" s="12"/>
      <c r="B12" s="12"/>
      <c r="C12" s="13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12"/>
      <c r="P12" s="12"/>
      <c r="Q12" s="12"/>
      <c r="R12" s="12"/>
    </row>
    <row r="13" customFormat="false" ht="15.75" hidden="false" customHeight="false" outlineLevel="0" collapsed="false"/>
    <row r="14" customFormat="false" ht="15" hidden="false" customHeight="true" outlineLevel="0" collapsed="false">
      <c r="A14" s="3" t="s">
        <v>28</v>
      </c>
      <c r="B14" s="3"/>
    </row>
    <row r="15" customFormat="false" ht="15.75" hidden="false" customHeight="true" outlineLevel="0" collapsed="false">
      <c r="A15" s="3"/>
      <c r="B15" s="3"/>
      <c r="C15" s="13"/>
      <c r="D15" s="5" t="s">
        <v>1</v>
      </c>
      <c r="E15" s="5"/>
      <c r="F15" s="5"/>
      <c r="G15" s="5"/>
      <c r="H15" s="5"/>
      <c r="I15" s="5"/>
      <c r="J15" s="5"/>
      <c r="K15" s="5"/>
      <c r="L15" s="5" t="s">
        <v>2</v>
      </c>
      <c r="M15" s="5"/>
      <c r="N15" s="5"/>
      <c r="O15" s="5"/>
      <c r="P15" s="5"/>
      <c r="Q15" s="5"/>
    </row>
    <row r="16" customFormat="false" ht="17.25" hidden="false" customHeight="true" outlineLevel="0" collapsed="false">
      <c r="A16" s="6"/>
      <c r="B16" s="6"/>
      <c r="D16" s="7"/>
      <c r="E16" s="7" t="s">
        <v>3</v>
      </c>
      <c r="F16" s="7"/>
      <c r="G16" s="7"/>
      <c r="H16" s="7" t="s">
        <v>4</v>
      </c>
      <c r="I16" s="7"/>
      <c r="J16" s="7"/>
      <c r="K16" s="7"/>
      <c r="L16" s="7" t="s">
        <v>5</v>
      </c>
      <c r="M16" s="7"/>
      <c r="N16" s="7" t="s">
        <v>6</v>
      </c>
      <c r="O16" s="7"/>
      <c r="P16" s="7" t="s">
        <v>7</v>
      </c>
      <c r="Q16" s="7"/>
    </row>
    <row r="17" customFormat="false" ht="15" hidden="false" customHeight="false" outlineLevel="0" collapsed="false">
      <c r="C17" s="8" t="s">
        <v>8</v>
      </c>
      <c r="D17" s="8" t="s">
        <v>9</v>
      </c>
      <c r="E17" s="8" t="s">
        <v>10</v>
      </c>
      <c r="F17" s="8" t="s">
        <v>11</v>
      </c>
      <c r="G17" s="8" t="s">
        <v>12</v>
      </c>
      <c r="H17" s="8" t="s">
        <v>9</v>
      </c>
      <c r="I17" s="8" t="s">
        <v>10</v>
      </c>
      <c r="J17" s="8" t="s">
        <v>11</v>
      </c>
      <c r="K17" s="8" t="s">
        <v>12</v>
      </c>
      <c r="L17" s="8" t="s">
        <v>13</v>
      </c>
      <c r="M17" s="8" t="s">
        <v>14</v>
      </c>
      <c r="N17" s="8" t="s">
        <v>13</v>
      </c>
      <c r="O17" s="8" t="s">
        <v>14</v>
      </c>
      <c r="P17" s="8" t="s">
        <v>13</v>
      </c>
      <c r="Q17" s="8" t="s">
        <v>14</v>
      </c>
    </row>
    <row r="18" customFormat="false" ht="15" hidden="false" customHeight="false" outlineLevel="0" collapsed="false">
      <c r="C18" s="9" t="n">
        <v>0</v>
      </c>
      <c r="D18" s="9" t="n">
        <v>3</v>
      </c>
      <c r="E18" s="9" t="n">
        <v>89</v>
      </c>
      <c r="F18" s="9" t="n">
        <v>88</v>
      </c>
      <c r="G18" s="9" t="n">
        <v>109</v>
      </c>
      <c r="H18" s="9" t="n">
        <v>3</v>
      </c>
      <c r="I18" s="9" t="n">
        <v>91</v>
      </c>
      <c r="J18" s="9" t="n">
        <v>77</v>
      </c>
      <c r="K18" s="9" t="n">
        <v>90</v>
      </c>
      <c r="L18" s="10" t="n">
        <f aca="false">AVERAGE(E18:G18)*10*10^D18</f>
        <v>953333.333333333</v>
      </c>
      <c r="M18" s="10" t="n">
        <f aca="false">_xlfn.STDEV.P(E18:G18)*10*10^D18</f>
        <v>96724.1208569794</v>
      </c>
      <c r="N18" s="10" t="n">
        <f aca="false">AVERAGE(I18:K18)*10*10^H18</f>
        <v>860000</v>
      </c>
      <c r="O18" s="10" t="n">
        <f aca="false">_xlfn.STDEV.P(I18:K18)*10*10^H18</f>
        <v>63770.4215656966</v>
      </c>
      <c r="P18" s="10" t="n">
        <f aca="false">AVERAGE(L18,N18)</f>
        <v>906666.666666667</v>
      </c>
      <c r="Q18" s="11" t="n">
        <f aca="false">AVERAGE(M18,O18)</f>
        <v>80247.271211338</v>
      </c>
    </row>
    <row r="19" customFormat="false" ht="15" hidden="false" customHeight="false" outlineLevel="0" collapsed="false">
      <c r="C19" s="9" t="n">
        <v>2</v>
      </c>
      <c r="D19" s="9" t="n">
        <v>5</v>
      </c>
      <c r="E19" s="9" t="n">
        <v>36</v>
      </c>
      <c r="F19" s="9" t="n">
        <v>55</v>
      </c>
      <c r="G19" s="9" t="n">
        <v>46</v>
      </c>
      <c r="H19" s="9" t="n">
        <v>5</v>
      </c>
      <c r="I19" s="9" t="n">
        <v>24</v>
      </c>
      <c r="J19" s="9" t="n">
        <v>28</v>
      </c>
      <c r="K19" s="9" t="n">
        <v>26</v>
      </c>
      <c r="L19" s="10" t="n">
        <f aca="false">AVERAGE(E19:G19)*10*10^D19</f>
        <v>45666666.6666667</v>
      </c>
      <c r="M19" s="10" t="n">
        <f aca="false">_xlfn.STDEV.P(E19:G19)*10*10^D19</f>
        <v>7760297.81788188</v>
      </c>
      <c r="N19" s="10" t="n">
        <f aca="false">AVERAGE(I19:K19)*10*10^H19</f>
        <v>26000000</v>
      </c>
      <c r="O19" s="10" t="n">
        <f aca="false">_xlfn.STDEV.P(I19:K19)*10*10^H19</f>
        <v>1632993.16185545</v>
      </c>
      <c r="P19" s="10" t="n">
        <f aca="false">AVERAGE(L19,N19)</f>
        <v>35833333.3333333</v>
      </c>
      <c r="Q19" s="11" t="n">
        <f aca="false">AVERAGE(M19,O19)</f>
        <v>4696645.48986867</v>
      </c>
    </row>
    <row r="20" customFormat="false" ht="15" hidden="false" customHeight="false" outlineLevel="0" collapsed="false">
      <c r="C20" s="9" t="n">
        <v>4</v>
      </c>
      <c r="D20" s="9" t="n">
        <v>6</v>
      </c>
      <c r="E20" s="9" t="n">
        <v>22</v>
      </c>
      <c r="F20" s="9" t="n">
        <v>30</v>
      </c>
      <c r="G20" s="9" t="n">
        <v>36</v>
      </c>
      <c r="H20" s="9" t="n">
        <v>6</v>
      </c>
      <c r="I20" s="9" t="n">
        <v>31</v>
      </c>
      <c r="J20" s="9" t="n">
        <v>33</v>
      </c>
      <c r="K20" s="9" t="n">
        <v>33</v>
      </c>
      <c r="L20" s="10" t="n">
        <f aca="false">AVERAGE(E20:G20)*10*10^D20</f>
        <v>293333333.333333</v>
      </c>
      <c r="M20" s="10" t="n">
        <f aca="false">_xlfn.STDEV.P(E20:G20)*10*10^D20</f>
        <v>57348835.1136175</v>
      </c>
      <c r="N20" s="10" t="n">
        <f aca="false">AVERAGE(I20:K20)*10*10^H20</f>
        <v>323333333.333333</v>
      </c>
      <c r="O20" s="10" t="n">
        <f aca="false">_xlfn.STDEV.P(I20:K20)*10*10^H20</f>
        <v>9428090.41582063</v>
      </c>
      <c r="P20" s="10" t="n">
        <f aca="false">AVERAGE(L20,N20)</f>
        <v>308333333.333333</v>
      </c>
      <c r="Q20" s="11" t="n">
        <f aca="false">AVERAGE(M20,O20)</f>
        <v>33388462.7647191</v>
      </c>
    </row>
    <row r="21" customFormat="false" ht="15" hidden="false" customHeight="false" outlineLevel="0" collapsed="false">
      <c r="C21" s="9" t="n">
        <v>8</v>
      </c>
      <c r="D21" s="9" t="n">
        <v>6</v>
      </c>
      <c r="E21" s="9" t="n">
        <v>226</v>
      </c>
      <c r="F21" s="9" t="n">
        <v>207</v>
      </c>
      <c r="G21" s="9" t="n">
        <v>251</v>
      </c>
      <c r="H21" s="9" t="n">
        <v>6</v>
      </c>
      <c r="I21" s="9" t="n">
        <v>237</v>
      </c>
      <c r="J21" s="9" t="n">
        <v>261</v>
      </c>
      <c r="K21" s="9" t="n">
        <v>232</v>
      </c>
      <c r="L21" s="10" t="n">
        <f aca="false">AVERAGE(E22:G22)*10*10^D22</f>
        <v>986666666.666667</v>
      </c>
      <c r="M21" s="10" t="n">
        <f aca="false">_xlfn.STDEV.P(E22:G22)*10*10^D22</f>
        <v>74087035.9029762</v>
      </c>
      <c r="N21" s="10" t="n">
        <f aca="false">AVERAGE(I22:K22)*10*10^H22</f>
        <v>1416666666.66667</v>
      </c>
      <c r="O21" s="10" t="n">
        <f aca="false">_xlfn.STDEV.P(I22:K22)*10*10^H22</f>
        <v>41899350.2999218</v>
      </c>
      <c r="P21" s="10" t="n">
        <f aca="false">AVERAGE(L21,N21)</f>
        <v>1201666666.66667</v>
      </c>
      <c r="Q21" s="11" t="n">
        <f aca="false">AVERAGE(M21,O21)</f>
        <v>57993193.101449</v>
      </c>
      <c r="AA21" s="9"/>
      <c r="AB21" s="9"/>
      <c r="AC21" s="9"/>
    </row>
    <row r="22" customFormat="false" ht="15" hidden="false" customHeight="false" outlineLevel="0" collapsed="false">
      <c r="C22" s="9" t="n">
        <v>12</v>
      </c>
      <c r="D22" s="9" t="n">
        <v>6</v>
      </c>
      <c r="E22" s="9" t="n">
        <v>89</v>
      </c>
      <c r="F22" s="9" t="n">
        <v>100</v>
      </c>
      <c r="G22" s="9" t="n">
        <v>107</v>
      </c>
      <c r="H22" s="9" t="n">
        <v>6</v>
      </c>
      <c r="I22" s="9" t="n">
        <v>136</v>
      </c>
      <c r="J22" s="9" t="n">
        <v>143</v>
      </c>
      <c r="K22" s="9" t="n">
        <v>146</v>
      </c>
      <c r="L22" s="10" t="n">
        <f aca="false">AVERAGE(E21:G21)*10*10^D21</f>
        <v>2280000000</v>
      </c>
      <c r="M22" s="10" t="n">
        <f aca="false">_xlfn.STDEV.P(E21:G21)*10*10^D21</f>
        <v>180185090.023194</v>
      </c>
      <c r="N22" s="10" t="n">
        <f aca="false">AVERAGE(I21:K21)*10*10^H21</f>
        <v>2433333333.33333</v>
      </c>
      <c r="O22" s="10" t="n">
        <f aca="false">_xlfn.STDEV.P(I21:K21)*10*10^H21</f>
        <v>126578916.97365</v>
      </c>
      <c r="P22" s="10" t="n">
        <f aca="false">AVERAGE(L22,N22)</f>
        <v>2356666666.66667</v>
      </c>
      <c r="Q22" s="11" t="n">
        <f aca="false">AVERAGE(M22,O22)</f>
        <v>153382003.498422</v>
      </c>
      <c r="AA22" s="9"/>
      <c r="AB22" s="9"/>
      <c r="AC22" s="9"/>
    </row>
    <row r="23" customFormat="false" ht="15" hidden="false" customHeight="false" outlineLevel="0" collapsed="false">
      <c r="C23" s="9" t="n">
        <v>16</v>
      </c>
      <c r="D23" s="9" t="n">
        <v>6</v>
      </c>
      <c r="E23" s="9" t="n">
        <v>184</v>
      </c>
      <c r="F23" s="9" t="n">
        <v>219</v>
      </c>
      <c r="G23" s="9" t="n">
        <v>231</v>
      </c>
      <c r="H23" s="9" t="n">
        <v>6</v>
      </c>
      <c r="I23" s="9" t="n">
        <v>277</v>
      </c>
      <c r="J23" s="9" t="n">
        <v>289</v>
      </c>
      <c r="K23" s="9" t="n">
        <v>274</v>
      </c>
      <c r="L23" s="10" t="n">
        <f aca="false">AVERAGE(E23:G23)*10*10^D23</f>
        <v>2113333333.33333</v>
      </c>
      <c r="M23" s="10" t="n">
        <f aca="false">_xlfn.STDEV.P(E23:G23)*10*10^D23</f>
        <v>199387952.383176</v>
      </c>
      <c r="N23" s="10" t="n">
        <f aca="false">AVERAGE(I23:K23)*10*10^H23</f>
        <v>2800000000</v>
      </c>
      <c r="O23" s="10" t="n">
        <f aca="false">_xlfn.STDEV.P(I23:K23)*10*10^H23</f>
        <v>64807406.9840786</v>
      </c>
      <c r="P23" s="10" t="n">
        <f aca="false">AVERAGE(L23,N23)</f>
        <v>2456666666.66667</v>
      </c>
      <c r="Q23" s="11" t="n">
        <f aca="false">AVERAGE(M23,O23)</f>
        <v>132097679.683627</v>
      </c>
      <c r="AA23" s="9"/>
      <c r="AB23" s="9"/>
      <c r="AC23" s="9"/>
    </row>
    <row r="24" customFormat="false" ht="15" hidden="false" customHeight="false" outlineLevel="0" collapsed="false">
      <c r="C24" s="9" t="n">
        <v>24</v>
      </c>
      <c r="D24" s="9" t="n">
        <v>6</v>
      </c>
      <c r="E24" s="9" t="n">
        <v>151</v>
      </c>
      <c r="F24" s="9" t="n">
        <v>101</v>
      </c>
      <c r="G24" s="9" t="n">
        <v>164</v>
      </c>
      <c r="H24" s="9" t="n">
        <v>6</v>
      </c>
      <c r="I24" s="9" t="n">
        <v>229</v>
      </c>
      <c r="J24" s="9" t="n">
        <v>244</v>
      </c>
      <c r="K24" s="9" t="n">
        <v>291</v>
      </c>
      <c r="L24" s="10" t="n">
        <f aca="false">AVERAGE(E24:G24)*10*10^D24</f>
        <v>1386666666.66667</v>
      </c>
      <c r="M24" s="10" t="n">
        <f aca="false">_xlfn.STDEV.P(E24:G24)*10*10^D24</f>
        <v>271579740.694249</v>
      </c>
      <c r="N24" s="10" t="n">
        <f aca="false">AVERAGE(I24:K24)*10*10^H24</f>
        <v>2546666666.66667</v>
      </c>
      <c r="O24" s="10" t="n">
        <f aca="false">_xlfn.STDEV.P(I24:K24)*10*10^H24</f>
        <v>264112770.527204</v>
      </c>
      <c r="P24" s="10" t="n">
        <f aca="false">AVERAGE(L24,N24)</f>
        <v>1966666666.66667</v>
      </c>
      <c r="Q24" s="11" t="n">
        <f aca="false">AVERAGE(M24,O24)</f>
        <v>267846255.610727</v>
      </c>
      <c r="AA24" s="9"/>
      <c r="AB24" s="9"/>
      <c r="AC24" s="9"/>
    </row>
    <row r="25" customFormat="false" ht="15.75" hidden="false" customHeight="false" outlineLevel="0" collapsed="false">
      <c r="A25" s="12"/>
      <c r="B25" s="12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2"/>
      <c r="P25" s="12"/>
      <c r="Q25" s="12"/>
      <c r="R25" s="12"/>
      <c r="AA25" s="9"/>
      <c r="AB25" s="9"/>
      <c r="AC25" s="9"/>
    </row>
    <row r="26" customFormat="false" ht="15.75" hidden="false" customHeight="false" outlineLevel="0" collapsed="false">
      <c r="E26" s="9"/>
      <c r="F26" s="9"/>
      <c r="G26" s="9"/>
      <c r="H26" s="9"/>
      <c r="I26" s="9"/>
      <c r="J26" s="9"/>
      <c r="K26" s="9"/>
      <c r="L26" s="9"/>
      <c r="AA26" s="9"/>
      <c r="AB26" s="9"/>
      <c r="AC26" s="9"/>
    </row>
    <row r="27" customFormat="false" ht="15" hidden="false" customHeight="false" outlineLevel="0" collapsed="false">
      <c r="A27" s="3" t="s">
        <v>16</v>
      </c>
      <c r="B27" s="3"/>
    </row>
    <row r="28" customFormat="false" ht="15.75" hidden="false" customHeight="false" outlineLevel="0" collapsed="false">
      <c r="A28" s="3"/>
      <c r="B28" s="3"/>
      <c r="C28" s="13"/>
      <c r="D28" s="5" t="s">
        <v>1</v>
      </c>
      <c r="E28" s="5"/>
      <c r="F28" s="5"/>
      <c r="G28" s="5"/>
      <c r="H28" s="5"/>
      <c r="I28" s="5"/>
      <c r="J28" s="5"/>
      <c r="K28" s="5"/>
      <c r="L28" s="5" t="s">
        <v>2</v>
      </c>
      <c r="M28" s="5"/>
      <c r="N28" s="5"/>
      <c r="O28" s="5"/>
      <c r="P28" s="5"/>
      <c r="Q28" s="5"/>
    </row>
    <row r="29" customFormat="false" ht="21.75" hidden="false" customHeight="false" outlineLevel="0" collapsed="false">
      <c r="A29" s="6"/>
      <c r="B29" s="6"/>
      <c r="D29" s="7" t="s">
        <v>3</v>
      </c>
      <c r="E29" s="7"/>
      <c r="F29" s="7"/>
      <c r="G29" s="7"/>
      <c r="H29" s="7" t="s">
        <v>4</v>
      </c>
      <c r="I29" s="7"/>
      <c r="J29" s="7"/>
      <c r="K29" s="7"/>
      <c r="L29" s="7" t="s">
        <v>5</v>
      </c>
      <c r="M29" s="7"/>
      <c r="N29" s="7" t="s">
        <v>6</v>
      </c>
      <c r="O29" s="7"/>
      <c r="P29" s="7" t="s">
        <v>7</v>
      </c>
      <c r="Q29" s="7"/>
    </row>
    <row r="30" customFormat="false" ht="15" hidden="false" customHeight="false" outlineLevel="0" collapsed="false">
      <c r="C30" s="15" t="s">
        <v>8</v>
      </c>
      <c r="D30" s="15" t="s">
        <v>9</v>
      </c>
      <c r="E30" s="15" t="s">
        <v>10</v>
      </c>
      <c r="F30" s="15" t="s">
        <v>11</v>
      </c>
      <c r="G30" s="15" t="s">
        <v>12</v>
      </c>
      <c r="H30" s="15" t="s">
        <v>9</v>
      </c>
      <c r="I30" s="15" t="s">
        <v>10</v>
      </c>
      <c r="J30" s="15" t="s">
        <v>11</v>
      </c>
      <c r="K30" s="15" t="s">
        <v>12</v>
      </c>
      <c r="L30" s="15" t="s">
        <v>13</v>
      </c>
      <c r="M30" s="15" t="s">
        <v>14</v>
      </c>
      <c r="N30" s="15" t="s">
        <v>13</v>
      </c>
      <c r="O30" s="15" t="s">
        <v>14</v>
      </c>
      <c r="P30" s="15" t="s">
        <v>13</v>
      </c>
      <c r="Q30" s="15" t="s">
        <v>14</v>
      </c>
    </row>
    <row r="31" customFormat="false" ht="15" hidden="false" customHeight="false" outlineLevel="0" collapsed="false">
      <c r="C31" s="2" t="n">
        <v>0</v>
      </c>
      <c r="D31" s="9" t="n">
        <v>3</v>
      </c>
      <c r="E31" s="9" t="n">
        <v>116</v>
      </c>
      <c r="F31" s="9" t="n">
        <v>121</v>
      </c>
      <c r="G31" s="9" t="n">
        <v>105</v>
      </c>
      <c r="H31" s="9" t="n">
        <v>3</v>
      </c>
      <c r="I31" s="9" t="n">
        <v>96</v>
      </c>
      <c r="J31" s="9" t="n">
        <v>117</v>
      </c>
      <c r="K31" s="9" t="n">
        <v>129</v>
      </c>
      <c r="L31" s="10" t="n">
        <f aca="false">AVERAGE(E31:G31)*10*10^D31</f>
        <v>1140000</v>
      </c>
      <c r="M31" s="10" t="n">
        <f aca="false">_xlfn.STDEV.P(E31:G31)*10*10^D31</f>
        <v>66833.1255192114</v>
      </c>
      <c r="N31" s="10" t="n">
        <f aca="false">AVERAGE(I31:K31)*10*10^H31</f>
        <v>1140000</v>
      </c>
      <c r="O31" s="10" t="n">
        <f aca="false">_xlfn.STDEV.P(I31:K31)*10*10^H31</f>
        <v>136381.816969859</v>
      </c>
      <c r="P31" s="10" t="n">
        <f aca="false">AVERAGE(L31,N31)</f>
        <v>1140000</v>
      </c>
      <c r="Q31" s="11" t="n">
        <f aca="false">AVERAGE(M31,O31)</f>
        <v>101607.471244535</v>
      </c>
    </row>
    <row r="32" customFormat="false" ht="15" hidden="false" customHeight="false" outlineLevel="0" collapsed="false">
      <c r="C32" s="2" t="n">
        <v>2</v>
      </c>
      <c r="D32" s="9" t="n">
        <v>3</v>
      </c>
      <c r="E32" s="9" t="n">
        <v>165</v>
      </c>
      <c r="F32" s="9" t="n">
        <v>177</v>
      </c>
      <c r="G32" s="9" t="n">
        <v>144</v>
      </c>
      <c r="H32" s="9" t="n">
        <v>3</v>
      </c>
      <c r="I32" s="9" t="n">
        <v>133</v>
      </c>
      <c r="J32" s="9" t="n">
        <v>128</v>
      </c>
      <c r="K32" s="9" t="n">
        <v>120</v>
      </c>
      <c r="L32" s="10" t="n">
        <f aca="false">AVERAGE(E32:G32)*10*10^D32</f>
        <v>1620000</v>
      </c>
      <c r="M32" s="10" t="n">
        <f aca="false">_xlfn.STDEV.P(E32:G32)*10*10^D32</f>
        <v>136381.816969859</v>
      </c>
      <c r="N32" s="10" t="n">
        <f aca="false">AVERAGE(I32:K32)*10*10^H32</f>
        <v>1270000</v>
      </c>
      <c r="O32" s="10" t="n">
        <f aca="false">_xlfn.STDEV.P(I32:K32)*10*10^H32</f>
        <v>53541.2613473634</v>
      </c>
      <c r="P32" s="10" t="n">
        <f aca="false">AVERAGE(L32,N32)</f>
        <v>1445000</v>
      </c>
      <c r="Q32" s="11" t="n">
        <f aca="false">AVERAGE(M32,O32)</f>
        <v>94961.539158611</v>
      </c>
    </row>
    <row r="33" customFormat="false" ht="15" hidden="false" customHeight="false" outlineLevel="0" collapsed="false">
      <c r="C33" s="2" t="n">
        <v>4</v>
      </c>
      <c r="D33" s="9" t="n">
        <v>4</v>
      </c>
      <c r="E33" s="9" t="n">
        <v>117</v>
      </c>
      <c r="F33" s="9" t="n">
        <v>110</v>
      </c>
      <c r="G33" s="9" t="n">
        <v>103</v>
      </c>
      <c r="H33" s="9" t="n">
        <v>4</v>
      </c>
      <c r="I33" s="9" t="n">
        <v>90</v>
      </c>
      <c r="J33" s="9" t="n">
        <v>96</v>
      </c>
      <c r="K33" s="9" t="n">
        <v>109</v>
      </c>
      <c r="L33" s="10" t="n">
        <f aca="false">AVERAGE(E33:G33)*10*10^D33</f>
        <v>11000000</v>
      </c>
      <c r="M33" s="10" t="n">
        <f aca="false">_xlfn.STDEV.P(E33:G33)*10*10^D33</f>
        <v>571547.606649408</v>
      </c>
      <c r="N33" s="10" t="n">
        <f aca="false">AVERAGE(I33:K33)*10*10^H33</f>
        <v>9833333.33333333</v>
      </c>
      <c r="O33" s="10" t="n">
        <f aca="false">_xlfn.STDEV.P(I33:K33)*10*10^H33</f>
        <v>793025.150224688</v>
      </c>
      <c r="P33" s="10" t="n">
        <f aca="false">AVERAGE(L33,N33)</f>
        <v>10416666.6666667</v>
      </c>
      <c r="Q33" s="11" t="n">
        <f aca="false">AVERAGE(M33,O33)</f>
        <v>682286.378437048</v>
      </c>
    </row>
    <row r="34" customFormat="false" ht="15" hidden="false" customHeight="false" outlineLevel="0" collapsed="false">
      <c r="C34" s="2" t="n">
        <v>8</v>
      </c>
      <c r="D34" s="9" t="n">
        <v>5</v>
      </c>
      <c r="E34" s="9" t="n">
        <v>77</v>
      </c>
      <c r="F34" s="9" t="n">
        <v>68</v>
      </c>
      <c r="G34" s="9" t="n">
        <v>62</v>
      </c>
      <c r="H34" s="9" t="n">
        <v>5</v>
      </c>
      <c r="I34" s="9" t="n">
        <v>111</v>
      </c>
      <c r="J34" s="9" t="n">
        <v>104</v>
      </c>
      <c r="K34" s="9" t="n">
        <v>80</v>
      </c>
      <c r="L34" s="10" t="n">
        <f aca="false">AVERAGE(E34:G34)*10*10^D34</f>
        <v>69000000</v>
      </c>
      <c r="M34" s="10" t="n">
        <f aca="false">_xlfn.STDEV.P(E34:G34)*10*10^D34</f>
        <v>6164414.00296898</v>
      </c>
      <c r="N34" s="10" t="n">
        <f aca="false">AVERAGE(I34:K34)*10*10^H34</f>
        <v>98333333.3333333</v>
      </c>
      <c r="O34" s="10" t="n">
        <f aca="false">_xlfn.STDEV.P(I34:K34)*10*10^H34</f>
        <v>13274871.8344933</v>
      </c>
      <c r="P34" s="10" t="n">
        <f aca="false">AVERAGE(L34,N34)</f>
        <v>83666666.6666667</v>
      </c>
      <c r="Q34" s="11" t="n">
        <f aca="false">AVERAGE(M34,O34)</f>
        <v>9719642.91873111</v>
      </c>
    </row>
    <row r="35" customFormat="false" ht="15" hidden="false" customHeight="false" outlineLevel="0" collapsed="false">
      <c r="C35" s="2" t="n">
        <v>12</v>
      </c>
      <c r="D35" s="9" t="n">
        <v>5</v>
      </c>
      <c r="E35" s="9" t="n">
        <v>123</v>
      </c>
      <c r="F35" s="9" t="n">
        <v>144</v>
      </c>
      <c r="G35" s="9" t="n">
        <v>137</v>
      </c>
      <c r="H35" s="9" t="n">
        <v>5</v>
      </c>
      <c r="I35" s="9" t="n">
        <v>136</v>
      </c>
      <c r="J35" s="9" t="n">
        <v>128</v>
      </c>
      <c r="K35" s="9" t="n">
        <v>128</v>
      </c>
      <c r="L35" s="10" t="n">
        <f aca="false">AVERAGE(E35:G35)*10*10^D35</f>
        <v>134666666.666667</v>
      </c>
      <c r="M35" s="10" t="n">
        <f aca="false">_xlfn.STDEV.P(E35:G35)*10*10^D35</f>
        <v>8730533.90247253</v>
      </c>
      <c r="N35" s="10" t="n">
        <f aca="false">AVERAGE(I35:K35)*10*10^H35</f>
        <v>130666666.666667</v>
      </c>
      <c r="O35" s="10" t="n">
        <f aca="false">_xlfn.STDEV.P(I35:K35)*10*10^H35</f>
        <v>3771236.16632825</v>
      </c>
      <c r="P35" s="10" t="n">
        <f aca="false">AVERAGE(L35,N35)</f>
        <v>132666666.666667</v>
      </c>
      <c r="Q35" s="11" t="n">
        <f aca="false">AVERAGE(M35,O35)</f>
        <v>6250885.03440039</v>
      </c>
    </row>
    <row r="36" customFormat="false" ht="18.75" hidden="false" customHeight="true" outlineLevel="0" collapsed="false">
      <c r="C36" s="2" t="n">
        <v>16</v>
      </c>
      <c r="D36" s="9" t="n">
        <v>6</v>
      </c>
      <c r="E36" s="9" t="n">
        <v>32</v>
      </c>
      <c r="F36" s="9" t="n">
        <v>26</v>
      </c>
      <c r="G36" s="9" t="n">
        <v>39</v>
      </c>
      <c r="H36" s="9" t="n">
        <v>6</v>
      </c>
      <c r="I36" s="9" t="n">
        <v>41</v>
      </c>
      <c r="J36" s="9" t="n">
        <v>44</v>
      </c>
      <c r="K36" s="9" t="n">
        <v>39</v>
      </c>
      <c r="L36" s="10" t="n">
        <f aca="false">AVERAGE(E36:G36)*10*10^D36</f>
        <v>323333333.333333</v>
      </c>
      <c r="M36" s="10" t="n">
        <f aca="false">_xlfn.STDEV.P(E36:G36)*10*10^D36</f>
        <v>53124591.5016974</v>
      </c>
      <c r="N36" s="10" t="n">
        <f aca="false">AVERAGE(I36:K36)*10*10^H36</f>
        <v>413333333.333333</v>
      </c>
      <c r="O36" s="10" t="n">
        <f aca="false">_xlfn.STDEV.P(I36:K36)*10*10^H36</f>
        <v>20548046.6765633</v>
      </c>
      <c r="P36" s="10" t="n">
        <f aca="false">AVERAGE(L36,N36)</f>
        <v>368333333.333333</v>
      </c>
      <c r="Q36" s="11" t="n">
        <f aca="false">AVERAGE(M36,O36)</f>
        <v>36836319.0891303</v>
      </c>
    </row>
    <row r="37" customFormat="false" ht="18.75" hidden="false" customHeight="true" outlineLevel="0" collapsed="false">
      <c r="C37" s="2" t="n">
        <v>24</v>
      </c>
      <c r="D37" s="9" t="n">
        <v>5</v>
      </c>
      <c r="E37" s="9" t="n">
        <v>189</v>
      </c>
      <c r="F37" s="9" t="n">
        <v>191</v>
      </c>
      <c r="G37" s="9" t="n">
        <v>159</v>
      </c>
      <c r="H37" s="9" t="n">
        <v>5</v>
      </c>
      <c r="I37" s="9" t="n">
        <v>109</v>
      </c>
      <c r="J37" s="9" t="n">
        <v>107</v>
      </c>
      <c r="K37" s="9" t="n">
        <v>99</v>
      </c>
      <c r="L37" s="10" t="n">
        <f aca="false">AVERAGE(E37:G37)*10*10^D37</f>
        <v>179666666.666667</v>
      </c>
      <c r="M37" s="10" t="n">
        <f aca="false">_xlfn.STDEV.P(E37:G37)*10*10^D37</f>
        <v>14636332.2667334</v>
      </c>
      <c r="N37" s="10" t="n">
        <f aca="false">AVERAGE(I37:K37)*10*10^H37</f>
        <v>105000000</v>
      </c>
      <c r="O37" s="10" t="n">
        <f aca="false">_xlfn.STDEV.P(I37:K37)*10*10^H37</f>
        <v>4320493.79893857</v>
      </c>
      <c r="P37" s="10" t="n">
        <f aca="false">AVERAGE(L37,N37)</f>
        <v>142333333.333333</v>
      </c>
      <c r="Q37" s="11" t="n">
        <f aca="false">AVERAGE(M37,O37)</f>
        <v>9478413.032836</v>
      </c>
    </row>
    <row r="38" customFormat="false" ht="15.75" hidden="false" customHeight="false" outlineLevel="0" collapsed="false">
      <c r="A38" s="12"/>
      <c r="B38" s="12"/>
      <c r="C38" s="13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4"/>
      <c r="O38" s="12"/>
      <c r="P38" s="12"/>
      <c r="Q38" s="12"/>
      <c r="R38" s="12"/>
    </row>
    <row r="39" customFormat="false" ht="15.75" hidden="false" customHeight="false" outlineLevel="0" collapsed="false"/>
    <row r="40" customFormat="false" ht="15" hidden="false" customHeight="true" outlineLevel="0" collapsed="false">
      <c r="A40" s="16" t="s">
        <v>29</v>
      </c>
      <c r="B40" s="16"/>
    </row>
    <row r="41" customFormat="false" ht="21" hidden="false" customHeight="true" outlineLevel="0" collapsed="false">
      <c r="A41" s="16"/>
      <c r="B41" s="16"/>
      <c r="C41" s="13"/>
      <c r="D41" s="5" t="s">
        <v>1</v>
      </c>
      <c r="E41" s="5"/>
      <c r="F41" s="5"/>
      <c r="G41" s="5"/>
      <c r="H41" s="5"/>
      <c r="I41" s="5"/>
      <c r="J41" s="5"/>
      <c r="K41" s="5"/>
      <c r="L41" s="5" t="s">
        <v>2</v>
      </c>
      <c r="M41" s="5"/>
      <c r="N41" s="5"/>
      <c r="O41" s="5"/>
      <c r="P41" s="5"/>
      <c r="Q41" s="5"/>
    </row>
    <row r="42" customFormat="false" ht="15.75" hidden="false" customHeight="true" outlineLevel="0" collapsed="false">
      <c r="A42" s="6"/>
      <c r="B42" s="6"/>
      <c r="D42" s="7" t="s">
        <v>3</v>
      </c>
      <c r="E42" s="7"/>
      <c r="F42" s="7"/>
      <c r="G42" s="7"/>
      <c r="H42" s="7" t="s">
        <v>4</v>
      </c>
      <c r="I42" s="7"/>
      <c r="J42" s="7"/>
      <c r="K42" s="7"/>
      <c r="L42" s="7" t="s">
        <v>5</v>
      </c>
      <c r="M42" s="7"/>
      <c r="N42" s="7" t="s">
        <v>6</v>
      </c>
      <c r="O42" s="7"/>
      <c r="P42" s="7" t="s">
        <v>7</v>
      </c>
      <c r="Q42" s="7"/>
    </row>
    <row r="43" customFormat="false" ht="15" hidden="false" customHeight="false" outlineLevel="0" collapsed="false">
      <c r="C43" s="15" t="s">
        <v>8</v>
      </c>
      <c r="D43" s="15" t="s">
        <v>9</v>
      </c>
      <c r="E43" s="15" t="s">
        <v>10</v>
      </c>
      <c r="F43" s="15" t="s">
        <v>11</v>
      </c>
      <c r="G43" s="15" t="s">
        <v>12</v>
      </c>
      <c r="H43" s="15" t="s">
        <v>9</v>
      </c>
      <c r="I43" s="15" t="s">
        <v>10</v>
      </c>
      <c r="J43" s="15" t="s">
        <v>11</v>
      </c>
      <c r="K43" s="15" t="s">
        <v>12</v>
      </c>
      <c r="L43" s="15" t="s">
        <v>13</v>
      </c>
      <c r="M43" s="15" t="s">
        <v>14</v>
      </c>
      <c r="N43" s="15" t="s">
        <v>13</v>
      </c>
      <c r="O43" s="15" t="s">
        <v>14</v>
      </c>
      <c r="P43" s="15" t="s">
        <v>13</v>
      </c>
      <c r="Q43" s="15" t="s">
        <v>14</v>
      </c>
    </row>
    <row r="44" customFormat="false" ht="15" hidden="false" customHeight="false" outlineLevel="0" collapsed="false">
      <c r="C44" s="2" t="n">
        <v>0</v>
      </c>
      <c r="D44" s="9" t="n">
        <v>3</v>
      </c>
      <c r="E44" s="9" t="n">
        <v>122</v>
      </c>
      <c r="F44" s="9" t="n">
        <v>120</v>
      </c>
      <c r="G44" s="9" t="n">
        <v>116</v>
      </c>
      <c r="H44" s="9" t="n">
        <v>3</v>
      </c>
      <c r="I44" s="9" t="n">
        <v>111</v>
      </c>
      <c r="J44" s="9" t="n">
        <v>122</v>
      </c>
      <c r="K44" s="24" t="n">
        <v>17</v>
      </c>
      <c r="L44" s="10" t="n">
        <f aca="false">AVERAGE(E44:G44)*10*10^D44</f>
        <v>1193333.33333333</v>
      </c>
      <c r="M44" s="10" t="n">
        <f aca="false">_xlfn.STDEV.P(E44:G44)*10*10^D44</f>
        <v>24944.3825784929</v>
      </c>
      <c r="N44" s="10" t="n">
        <f aca="false">AVERAGE(I44:J44)*10*10^H44</f>
        <v>1165000</v>
      </c>
      <c r="O44" s="10" t="n">
        <f aca="false">_xlfn.STDEV.P(I44:J44)*10*10^H44</f>
        <v>55000</v>
      </c>
      <c r="P44" s="10" t="n">
        <f aca="false">AVERAGE(L44,N44)</f>
        <v>1179166.66666667</v>
      </c>
      <c r="Q44" s="11" t="n">
        <f aca="false">AVERAGE(M44,O44)</f>
        <v>39972.1912892465</v>
      </c>
    </row>
    <row r="45" customFormat="false" ht="15" hidden="false" customHeight="false" outlineLevel="0" collapsed="false">
      <c r="C45" s="2" t="n">
        <v>2</v>
      </c>
      <c r="D45" s="9" t="n">
        <v>2</v>
      </c>
      <c r="E45" s="9" t="n">
        <v>36</v>
      </c>
      <c r="F45" s="9" t="n">
        <v>40</v>
      </c>
      <c r="G45" s="9" t="n">
        <v>51</v>
      </c>
      <c r="H45" s="9" t="n">
        <v>2</v>
      </c>
      <c r="I45" s="9" t="n">
        <v>36</v>
      </c>
      <c r="J45" s="9" t="n">
        <v>41</v>
      </c>
      <c r="K45" s="9" t="n">
        <v>28</v>
      </c>
      <c r="L45" s="10" t="n">
        <f aca="false">AVERAGE(E45:G45)*10*10^D45</f>
        <v>42333.3333333333</v>
      </c>
      <c r="M45" s="10" t="n">
        <f aca="false">_xlfn.STDEV.P(E45:G45)*10*10^D45</f>
        <v>6342.09919681348</v>
      </c>
      <c r="N45" s="10" t="n">
        <f aca="false">AVERAGE(I45:K45)*10*10^H45</f>
        <v>35000</v>
      </c>
      <c r="O45" s="10" t="n">
        <f aca="false">_xlfn.STDEV.P(I45:K45)*10*10^H45</f>
        <v>5354.12613473634</v>
      </c>
      <c r="P45" s="10" t="n">
        <f aca="false">AVERAGE(L45,N45)</f>
        <v>38666.6666666667</v>
      </c>
      <c r="Q45" s="11" t="n">
        <f aca="false">AVERAGE(M45,O45)</f>
        <v>5848.11266577491</v>
      </c>
    </row>
    <row r="46" customFormat="false" ht="15" hidden="false" customHeight="false" outlineLevel="0" collapsed="false">
      <c r="C46" s="2" t="n">
        <v>4</v>
      </c>
      <c r="D46" s="9" t="n">
        <v>2</v>
      </c>
      <c r="E46" s="9" t="n">
        <v>22</v>
      </c>
      <c r="F46" s="9" t="n">
        <v>28</v>
      </c>
      <c r="G46" s="9" t="n">
        <v>23</v>
      </c>
      <c r="H46" s="9" t="n">
        <v>2</v>
      </c>
      <c r="I46" s="9" t="n">
        <v>21</v>
      </c>
      <c r="J46" s="9" t="n">
        <v>23</v>
      </c>
      <c r="K46" s="9" t="n">
        <v>29</v>
      </c>
      <c r="L46" s="10" t="n">
        <f aca="false">AVERAGE(E46:G46)*10*10^D46</f>
        <v>24333.3333333333</v>
      </c>
      <c r="M46" s="10" t="n">
        <f aca="false">_xlfn.STDEV.P(E46:G46)*10*10^D46</f>
        <v>2624.66929133727</v>
      </c>
      <c r="N46" s="10" t="n">
        <f aca="false">AVERAGE(I46:K46)*10*10^H46</f>
        <v>24333.3333333333</v>
      </c>
      <c r="O46" s="10" t="n">
        <f aca="false">_xlfn.STDEV.P(I46:K46)*10*10^H46</f>
        <v>3399.34634239519</v>
      </c>
      <c r="P46" s="10" t="n">
        <f aca="false">AVERAGE(L46,N46)</f>
        <v>24333.3333333333</v>
      </c>
      <c r="Q46" s="11" t="n">
        <f aca="false">AVERAGE(M46,O46)</f>
        <v>3012.00781686623</v>
      </c>
    </row>
    <row r="47" customFormat="false" ht="15" hidden="false" customHeight="false" outlineLevel="0" collapsed="false">
      <c r="C47" s="2" t="n">
        <v>8</v>
      </c>
      <c r="D47" s="9" t="n">
        <v>1</v>
      </c>
      <c r="E47" s="9" t="n">
        <v>3</v>
      </c>
      <c r="F47" s="9" t="n">
        <v>3</v>
      </c>
      <c r="G47" s="9" t="n">
        <v>9</v>
      </c>
      <c r="H47" s="9" t="n">
        <v>1</v>
      </c>
      <c r="I47" s="9" t="n">
        <v>2</v>
      </c>
      <c r="J47" s="9" t="n">
        <v>2</v>
      </c>
      <c r="K47" s="9" t="n">
        <v>2</v>
      </c>
      <c r="L47" s="10" t="n">
        <f aca="false">AVERAGE(E47:G47)*10*10^D47</f>
        <v>500</v>
      </c>
      <c r="M47" s="10" t="n">
        <f aca="false">_xlfn.STDEV.P(E47:G47)*10*10^D47</f>
        <v>282.842712474619</v>
      </c>
      <c r="N47" s="10" t="n">
        <f aca="false">AVERAGE(I47:K47)*10*10^H47</f>
        <v>200</v>
      </c>
      <c r="O47" s="10" t="n">
        <f aca="false">_xlfn.STDEV.P(I47:K47)*10*10^H47</f>
        <v>0</v>
      </c>
      <c r="P47" s="10" t="n">
        <f aca="false">AVERAGE(L47,N47)</f>
        <v>350</v>
      </c>
      <c r="Q47" s="11" t="n">
        <f aca="false">AVERAGE(M47,O47)</f>
        <v>141.42135623731</v>
      </c>
    </row>
    <row r="48" customFormat="false" ht="15" hidden="false" customHeight="false" outlineLevel="0" collapsed="false">
      <c r="C48" s="2" t="n">
        <v>12</v>
      </c>
      <c r="D48" s="9" t="n">
        <v>1</v>
      </c>
      <c r="E48" s="18" t="n">
        <v>0.9</v>
      </c>
      <c r="F48" s="18" t="n">
        <v>0.9</v>
      </c>
      <c r="G48" s="18" t="n">
        <v>0.9</v>
      </c>
      <c r="H48" s="9" t="n">
        <v>1</v>
      </c>
      <c r="I48" s="18" t="n">
        <v>0.9</v>
      </c>
      <c r="J48" s="18" t="n">
        <v>0.9</v>
      </c>
      <c r="K48" s="18" t="n">
        <v>0.9</v>
      </c>
      <c r="L48" s="10" t="n">
        <f aca="false">AVERAGE(E48:G48)*10*10^D48</f>
        <v>90</v>
      </c>
      <c r="M48" s="10" t="n">
        <f aca="false">_xlfn.STDEV.P(E48:G48)*10*10^D48</f>
        <v>0</v>
      </c>
      <c r="N48" s="10" t="n">
        <f aca="false">AVERAGE(I48:K48)*10*10^H48</f>
        <v>90</v>
      </c>
      <c r="O48" s="10" t="n">
        <f aca="false">_xlfn.STDEV.P(I48:K48)*10*10^H48</f>
        <v>0</v>
      </c>
      <c r="P48" s="10" t="n">
        <f aca="false">AVERAGE(L48,N48)</f>
        <v>90</v>
      </c>
      <c r="Q48" s="11" t="n">
        <f aca="false">AVERAGE(M48,O48)</f>
        <v>0</v>
      </c>
    </row>
    <row r="49" customFormat="false" ht="15" hidden="false" customHeight="false" outlineLevel="0" collapsed="false">
      <c r="C49" s="2" t="n">
        <v>16</v>
      </c>
      <c r="D49" s="9" t="n">
        <v>1</v>
      </c>
      <c r="E49" s="18" t="n">
        <v>0.9</v>
      </c>
      <c r="F49" s="18" t="n">
        <v>0.9</v>
      </c>
      <c r="G49" s="18" t="n">
        <v>0.9</v>
      </c>
      <c r="H49" s="9" t="n">
        <v>1</v>
      </c>
      <c r="I49" s="18" t="n">
        <v>0.9</v>
      </c>
      <c r="J49" s="18" t="n">
        <v>0.9</v>
      </c>
      <c r="K49" s="18" t="n">
        <v>0.9</v>
      </c>
      <c r="L49" s="10" t="n">
        <f aca="false">AVERAGE(E49:G49)*10*10^D49</f>
        <v>90</v>
      </c>
      <c r="M49" s="10" t="n">
        <f aca="false">_xlfn.STDEV.P(E49:G49)*10*10^D49</f>
        <v>0</v>
      </c>
      <c r="N49" s="10" t="n">
        <f aca="false">AVERAGE(I49:K49)*10*10^H49</f>
        <v>90</v>
      </c>
      <c r="O49" s="10" t="n">
        <f aca="false">_xlfn.STDEV.P(I49:K49)*10*10^H49</f>
        <v>0</v>
      </c>
      <c r="P49" s="10" t="n">
        <f aca="false">AVERAGE(L49,N49)</f>
        <v>90</v>
      </c>
      <c r="Q49" s="11" t="n">
        <f aca="false">AVERAGE(M49,O49)</f>
        <v>0</v>
      </c>
    </row>
    <row r="50" customFormat="false" ht="15" hidden="false" customHeight="false" outlineLevel="0" collapsed="false">
      <c r="C50" s="2" t="n">
        <v>24</v>
      </c>
      <c r="D50" s="9" t="n">
        <v>1</v>
      </c>
      <c r="E50" s="18" t="n">
        <v>0.9</v>
      </c>
      <c r="F50" s="18" t="n">
        <v>0.9</v>
      </c>
      <c r="G50" s="18" t="n">
        <v>0.9</v>
      </c>
      <c r="H50" s="9" t="n">
        <v>1</v>
      </c>
      <c r="I50" s="18" t="n">
        <v>0.9</v>
      </c>
      <c r="J50" s="18" t="n">
        <v>0.9</v>
      </c>
      <c r="K50" s="18" t="n">
        <v>0.9</v>
      </c>
      <c r="L50" s="10" t="n">
        <f aca="false">AVERAGE(E50:G50)*10*10^D50</f>
        <v>90</v>
      </c>
      <c r="M50" s="10" t="n">
        <f aca="false">_xlfn.STDEV.P(E50:G50)*10*10^D50</f>
        <v>0</v>
      </c>
      <c r="N50" s="10" t="n">
        <f aca="false">AVERAGE(I50:K50)*10*10^H50</f>
        <v>90</v>
      </c>
      <c r="O50" s="10" t="n">
        <f aca="false">_xlfn.STDEV.P(I50:K50)*10*10^H50</f>
        <v>0</v>
      </c>
      <c r="P50" s="10" t="n">
        <f aca="false">AVERAGE(L50,N50)</f>
        <v>90</v>
      </c>
      <c r="Q50" s="11" t="n">
        <f aca="false">AVERAGE(M50,O50)</f>
        <v>0</v>
      </c>
    </row>
    <row r="51" customFormat="false" ht="15.75" hidden="false" customHeight="false" outlineLevel="0" collapsed="false">
      <c r="A51" s="12"/>
      <c r="B51" s="12"/>
      <c r="C51" s="13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4"/>
      <c r="O51" s="12"/>
      <c r="P51" s="12"/>
      <c r="Q51" s="12"/>
      <c r="R51" s="12"/>
    </row>
    <row r="54" customFormat="false" ht="15" hidden="false" customHeight="false" outlineLevel="0" collapsed="false">
      <c r="Q54" s="19" t="s">
        <v>18</v>
      </c>
      <c r="R54" s="19"/>
      <c r="S54" s="19"/>
      <c r="T54" s="2"/>
      <c r="U54" s="2"/>
    </row>
    <row r="55" customFormat="false" ht="15" hidden="false" customHeight="false" outlineLevel="0" collapsed="false">
      <c r="Q55" s="19"/>
      <c r="R55" s="19"/>
      <c r="S55" s="19"/>
      <c r="T55" s="2"/>
      <c r="U55" s="2"/>
    </row>
    <row r="56" customFormat="false" ht="15" hidden="false" customHeight="false" outlineLevel="0" collapsed="false">
      <c r="Q56" s="15" t="s">
        <v>19</v>
      </c>
      <c r="R56" s="15" t="s">
        <v>20</v>
      </c>
      <c r="S56" s="15" t="s">
        <v>21</v>
      </c>
      <c r="T56" s="2"/>
      <c r="U56" s="15" t="s">
        <v>22</v>
      </c>
    </row>
    <row r="57" customFormat="false" ht="15" hidden="false" customHeight="false" outlineLevel="0" collapsed="false">
      <c r="Q57" s="2" t="n">
        <v>0</v>
      </c>
      <c r="R57" s="10" t="n">
        <v>10000000000</v>
      </c>
      <c r="S57" s="2" t="str">
        <f aca="false">"10"&amp;LOG10(R57)</f>
        <v>1010</v>
      </c>
      <c r="T57" s="2"/>
      <c r="U57" s="2" t="n">
        <v>100</v>
      </c>
    </row>
    <row r="58" customFormat="false" ht="15" hidden="false" customHeight="false" outlineLevel="0" collapsed="false">
      <c r="Q58" s="2" t="n">
        <v>0</v>
      </c>
      <c r="R58" s="10" t="n">
        <v>1000000000</v>
      </c>
      <c r="S58" s="2" t="str">
        <f aca="false">"10"&amp;LOG10(R58)</f>
        <v>109</v>
      </c>
      <c r="T58" s="2"/>
      <c r="U58" s="2" t="n">
        <v>100</v>
      </c>
    </row>
    <row r="59" customFormat="false" ht="15" hidden="false" customHeight="false" outlineLevel="0" collapsed="false">
      <c r="Q59" s="2" t="n">
        <v>0</v>
      </c>
      <c r="R59" s="10" t="n">
        <v>100000000</v>
      </c>
      <c r="S59" s="2" t="str">
        <f aca="false">"10"&amp;LOG10(R59)</f>
        <v>108</v>
      </c>
      <c r="T59" s="2"/>
      <c r="U59" s="2" t="n">
        <v>100</v>
      </c>
    </row>
    <row r="60" customFormat="false" ht="15" hidden="false" customHeight="false" outlineLevel="0" collapsed="false">
      <c r="Q60" s="2" t="n">
        <v>0</v>
      </c>
      <c r="R60" s="10" t="n">
        <v>10000000</v>
      </c>
      <c r="S60" s="2" t="str">
        <f aca="false">"10"&amp;LOG10(R60)</f>
        <v>107</v>
      </c>
      <c r="T60" s="2"/>
      <c r="U60" s="2" t="n">
        <v>100</v>
      </c>
    </row>
    <row r="61" customFormat="false" ht="15" hidden="false" customHeight="false" outlineLevel="0" collapsed="false">
      <c r="Q61" s="2" t="n">
        <v>0</v>
      </c>
      <c r="R61" s="10" t="n">
        <v>1000000</v>
      </c>
      <c r="S61" s="2" t="str">
        <f aca="false">"10"&amp;LOG10(R61)</f>
        <v>106</v>
      </c>
      <c r="T61" s="2"/>
      <c r="U61" s="2" t="n">
        <v>100</v>
      </c>
    </row>
    <row r="62" customFormat="false" ht="15" hidden="false" customHeight="false" outlineLevel="0" collapsed="false">
      <c r="Q62" s="2" t="n">
        <v>0</v>
      </c>
      <c r="R62" s="10" t="n">
        <v>100000</v>
      </c>
      <c r="S62" s="2" t="str">
        <f aca="false">"10"&amp;LOG10(R62)</f>
        <v>105</v>
      </c>
      <c r="T62" s="2"/>
      <c r="U62" s="2" t="n">
        <v>100</v>
      </c>
    </row>
    <row r="63" customFormat="false" ht="15" hidden="false" customHeight="false" outlineLevel="0" collapsed="false">
      <c r="Q63" s="2" t="n">
        <v>0</v>
      </c>
      <c r="R63" s="10" t="n">
        <v>10000</v>
      </c>
      <c r="S63" s="2" t="str">
        <f aca="false">"10"&amp;LOG10(R63)</f>
        <v>104</v>
      </c>
      <c r="T63" s="2"/>
      <c r="U63" s="2" t="n">
        <v>100</v>
      </c>
    </row>
    <row r="64" customFormat="false" ht="15" hidden="false" customHeight="false" outlineLevel="0" collapsed="false">
      <c r="Q64" s="2" t="n">
        <v>0</v>
      </c>
      <c r="R64" s="10" t="n">
        <v>1000</v>
      </c>
      <c r="S64" s="2" t="str">
        <f aca="false">"10"&amp;LOG10(R64)</f>
        <v>103</v>
      </c>
      <c r="T64" s="2"/>
      <c r="U64" s="2"/>
    </row>
    <row r="65" customFormat="false" ht="15" hidden="false" customHeight="false" outlineLevel="0" collapsed="false">
      <c r="Q65" s="2" t="n">
        <v>0</v>
      </c>
      <c r="R65" s="10" t="n">
        <v>100</v>
      </c>
      <c r="S65" s="2" t="str">
        <f aca="false">"10"&amp;LOG10(R65)</f>
        <v>102</v>
      </c>
      <c r="T65" s="2"/>
      <c r="U65" s="2"/>
    </row>
    <row r="66" customFormat="false" ht="15" hidden="false" customHeight="false" outlineLevel="0" collapsed="false">
      <c r="Q66" s="2" t="n">
        <v>0</v>
      </c>
      <c r="R66" s="10" t="n">
        <v>10</v>
      </c>
      <c r="S66" s="2" t="str">
        <f aca="false">"10"&amp;LOG10(R66)</f>
        <v>101</v>
      </c>
      <c r="T66" s="2"/>
      <c r="U66" s="2"/>
    </row>
    <row r="67" customFormat="false" ht="15" hidden="false" customHeight="false" outlineLevel="0" collapsed="false">
      <c r="Q67" s="2" t="n">
        <v>0</v>
      </c>
      <c r="R67" s="10" t="n">
        <v>1</v>
      </c>
      <c r="S67" s="2" t="str">
        <f aca="false">"10"&amp;LOG10(R67)</f>
        <v>100</v>
      </c>
      <c r="T67" s="2"/>
      <c r="U67" s="2"/>
    </row>
    <row r="83" customFormat="false" ht="15" hidden="false" customHeight="false" outlineLevel="0" collapsed="false">
      <c r="P83" s="8" t="s">
        <v>8</v>
      </c>
      <c r="Q83" s="8" t="s">
        <v>9</v>
      </c>
      <c r="R83" s="8" t="s">
        <v>10</v>
      </c>
      <c r="S83" s="8" t="s">
        <v>11</v>
      </c>
      <c r="T83" s="8" t="s">
        <v>12</v>
      </c>
      <c r="U83" s="8" t="s">
        <v>9</v>
      </c>
      <c r="V83" s="8" t="s">
        <v>10</v>
      </c>
      <c r="W83" s="8" t="s">
        <v>11</v>
      </c>
      <c r="X83" s="8" t="s">
        <v>12</v>
      </c>
      <c r="Y83" s="8" t="s">
        <v>13</v>
      </c>
      <c r="Z83" s="8" t="s">
        <v>14</v>
      </c>
      <c r="AA83" s="8" t="s">
        <v>13</v>
      </c>
      <c r="AB83" s="8" t="s">
        <v>14</v>
      </c>
      <c r="AC83" s="8" t="s">
        <v>13</v>
      </c>
      <c r="AD83" s="8" t="s">
        <v>14</v>
      </c>
    </row>
    <row r="84" customFormat="false" ht="15" hidden="false" customHeight="false" outlineLevel="0" collapsed="false">
      <c r="P84" s="2" t="n">
        <v>0</v>
      </c>
      <c r="Q84" s="9" t="n">
        <v>3</v>
      </c>
      <c r="R84" s="9" t="n">
        <v>105</v>
      </c>
      <c r="S84" s="9" t="n">
        <v>109</v>
      </c>
      <c r="T84" s="9" t="n">
        <v>97</v>
      </c>
      <c r="U84" s="9" t="n">
        <v>3</v>
      </c>
      <c r="V84" s="9" t="n">
        <v>136</v>
      </c>
      <c r="W84" s="9" t="n">
        <v>145</v>
      </c>
      <c r="X84" s="9" t="n">
        <v>119</v>
      </c>
      <c r="Y84" s="10" t="n">
        <f aca="false">AVERAGE(R84:T84)*10*10^Q84</f>
        <v>1036666.66666667</v>
      </c>
      <c r="Z84" s="10" t="n">
        <f aca="false">_xlfn.STDEV.P(R84:T84)*10*10^Q84</f>
        <v>49888.7651569859</v>
      </c>
      <c r="AA84" s="10" t="n">
        <f aca="false">AVERAGE(V84:X84)*10*10^U84</f>
        <v>1333333.33333333</v>
      </c>
      <c r="AB84" s="10" t="n">
        <f aca="false">_xlfn.STDEV.P(V84:X84)*10*10^U84</f>
        <v>107806.410858642</v>
      </c>
      <c r="AC84" s="10" t="n">
        <f aca="false">AVERAGE(Y84,AA84)</f>
        <v>1185000</v>
      </c>
      <c r="AD84" s="11" t="n">
        <f aca="false">AVERAGE(Z84,AB84)</f>
        <v>78847.5880078137</v>
      </c>
    </row>
    <row r="85" customFormat="false" ht="15" hidden="false" customHeight="false" outlineLevel="0" collapsed="false">
      <c r="P85" s="2" t="n">
        <v>2</v>
      </c>
      <c r="Q85" s="9" t="n">
        <v>5</v>
      </c>
      <c r="R85" s="9" t="n">
        <v>100</v>
      </c>
      <c r="S85" s="9" t="n">
        <v>107</v>
      </c>
      <c r="T85" s="9" t="n">
        <v>126</v>
      </c>
      <c r="U85" s="9" t="n">
        <v>5</v>
      </c>
      <c r="V85" s="2" t="n">
        <v>71</v>
      </c>
      <c r="W85" s="2" t="n">
        <v>66</v>
      </c>
      <c r="X85" s="2" t="n">
        <v>70</v>
      </c>
      <c r="Y85" s="10" t="n">
        <f aca="false">AVERAGE(R85:T85)*10*10^Q85</f>
        <v>111000000</v>
      </c>
      <c r="Z85" s="10" t="n">
        <f aca="false">_xlfn.STDEV.P(R85:T85)*10*10^Q85</f>
        <v>10984838.0355227</v>
      </c>
      <c r="AA85" s="10" t="n">
        <f aca="false">AVERAGE(V85:X85)*10*10^U85</f>
        <v>69000000</v>
      </c>
      <c r="AB85" s="10" t="n">
        <f aca="false">_xlfn.STDEV.P(V85:X85)*10*10^U85</f>
        <v>2160246.89946929</v>
      </c>
      <c r="AC85" s="10" t="n">
        <f aca="false">AVERAGE(Y85,AA85)</f>
        <v>90000000</v>
      </c>
      <c r="AD85" s="11" t="n">
        <f aca="false">AVERAGE(Z85,AB85)</f>
        <v>6572542.467496</v>
      </c>
    </row>
    <row r="86" customFormat="false" ht="15" hidden="false" customHeight="false" outlineLevel="0" collapsed="false">
      <c r="P86" s="2" t="n">
        <v>4</v>
      </c>
      <c r="Q86" s="9" t="n">
        <v>6</v>
      </c>
      <c r="R86" s="9" t="n">
        <v>61</v>
      </c>
      <c r="S86" s="9" t="n">
        <v>44</v>
      </c>
      <c r="T86" s="9" t="n">
        <v>65</v>
      </c>
      <c r="U86" s="9" t="n">
        <v>6</v>
      </c>
      <c r="V86" s="9" t="n">
        <v>85</v>
      </c>
      <c r="W86" s="9" t="n">
        <v>93</v>
      </c>
      <c r="X86" s="9" t="n">
        <v>101</v>
      </c>
      <c r="Y86" s="10" t="n">
        <f aca="false">AVERAGE(R86:T86)*10*10^Q86</f>
        <v>566666666.666667</v>
      </c>
      <c r="Z86" s="10" t="n">
        <f aca="false">_xlfn.STDEV.P(R86:T86)*10*10^Q86</f>
        <v>91043335.2249844</v>
      </c>
      <c r="AA86" s="10" t="n">
        <f aca="false">AVERAGE(V86:X86)*10*10^U86</f>
        <v>930000000</v>
      </c>
      <c r="AB86" s="10" t="n">
        <f aca="false">_xlfn.STDEV.P(V86:X86)*10*10^U86</f>
        <v>65319726.4742181</v>
      </c>
      <c r="AC86" s="10" t="n">
        <f aca="false">AVERAGE(Y86,AA86)</f>
        <v>748333333.333333</v>
      </c>
      <c r="AD86" s="11" t="n">
        <f aca="false">AVERAGE(Z86,AB86)</f>
        <v>78181530.8496013</v>
      </c>
    </row>
    <row r="87" customFormat="false" ht="15" hidden="false" customHeight="false" outlineLevel="0" collapsed="false">
      <c r="P87" s="2" t="n">
        <v>8</v>
      </c>
      <c r="Q87" s="9" t="n">
        <v>7</v>
      </c>
      <c r="R87" s="9" t="n">
        <v>21</v>
      </c>
      <c r="S87" s="9" t="n">
        <v>22</v>
      </c>
      <c r="T87" s="9" t="n">
        <v>26</v>
      </c>
      <c r="U87" s="9" t="n">
        <v>7</v>
      </c>
      <c r="V87" s="9" t="n">
        <v>24</v>
      </c>
      <c r="W87" s="9" t="n">
        <v>30</v>
      </c>
      <c r="X87" s="23" t="n">
        <v>5</v>
      </c>
      <c r="Y87" s="10" t="n">
        <f aca="false">AVERAGE(R87:T87)*10*10^Q87</f>
        <v>2300000000</v>
      </c>
      <c r="Z87" s="10" t="n">
        <f aca="false">_xlfn.STDEV.P(R87:T87)*10*10^Q87</f>
        <v>216024689.946929</v>
      </c>
      <c r="AA87" s="10" t="n">
        <f aca="false">AVERAGE(V87:W87)*10*10^U87</f>
        <v>2700000000</v>
      </c>
      <c r="AB87" s="10" t="n">
        <f aca="false">_xlfn.STDEV.P(V87:W87)*10*10^U87</f>
        <v>300000000</v>
      </c>
      <c r="AC87" s="10" t="n">
        <f aca="false">AVERAGE(Y87,AA87)</f>
        <v>2500000000</v>
      </c>
      <c r="AD87" s="11" t="n">
        <f aca="false">AVERAGE(Z87,AB87)</f>
        <v>258012344.973464</v>
      </c>
    </row>
    <row r="88" customFormat="false" ht="15" hidden="false" customHeight="false" outlineLevel="0" collapsed="false">
      <c r="P88" s="2" t="n">
        <v>12</v>
      </c>
      <c r="Q88" s="9" t="n">
        <v>7</v>
      </c>
      <c r="R88" s="23" t="n">
        <v>4</v>
      </c>
      <c r="S88" s="9" t="n">
        <v>34</v>
      </c>
      <c r="T88" s="9" t="n">
        <v>39</v>
      </c>
      <c r="U88" s="9" t="n">
        <v>7</v>
      </c>
      <c r="V88" s="9" t="n">
        <v>54</v>
      </c>
      <c r="W88" s="9" t="n">
        <v>42</v>
      </c>
      <c r="X88" s="9" t="n">
        <v>53</v>
      </c>
      <c r="Y88" s="10" t="n">
        <f aca="false">AVERAGE(S88:T88)*10*10^Q88</f>
        <v>3650000000</v>
      </c>
      <c r="Z88" s="10" t="n">
        <f aca="false">_xlfn.STDEV.P(S88:T88)*10*10^Q88</f>
        <v>250000000</v>
      </c>
      <c r="AA88" s="10" t="n">
        <f aca="false">AVERAGE(V88:X88)*10*10^U88</f>
        <v>4966666666.66667</v>
      </c>
      <c r="AB88" s="10" t="n">
        <f aca="false">_xlfn.STDEV.P(V88:X88)*10*10^U88</f>
        <v>543650214.343337</v>
      </c>
      <c r="AC88" s="10" t="n">
        <f aca="false">AVERAGE(Y88,AA88)</f>
        <v>4308333333.33333</v>
      </c>
      <c r="AD88" s="11" t="n">
        <f aca="false">AVERAGE(Z88,AB88)</f>
        <v>396825107.171668</v>
      </c>
    </row>
    <row r="89" customFormat="false" ht="15" hidden="false" customHeight="false" outlineLevel="0" collapsed="false">
      <c r="P89" s="2" t="n">
        <v>16</v>
      </c>
      <c r="Q89" s="9" t="n">
        <v>7</v>
      </c>
      <c r="R89" s="9" t="n">
        <v>32</v>
      </c>
      <c r="S89" s="9" t="n">
        <v>22</v>
      </c>
      <c r="T89" s="9" t="n">
        <v>21</v>
      </c>
      <c r="U89" s="9" t="n">
        <v>7</v>
      </c>
      <c r="V89" s="9" t="n">
        <v>22</v>
      </c>
      <c r="W89" s="9" t="n">
        <v>28</v>
      </c>
      <c r="X89" s="9" t="n">
        <v>26</v>
      </c>
      <c r="Y89" s="10" t="n">
        <f aca="false">AVERAGE(R89:T89)*10*10^Q89</f>
        <v>2500000000</v>
      </c>
      <c r="Z89" s="10" t="n">
        <f aca="false">_xlfn.STDEV.P(R89:T89)*10*10^Q89</f>
        <v>496655480.858378</v>
      </c>
      <c r="AA89" s="10" t="n">
        <f aca="false">AVERAGE(V89:X89)*10*10^U89</f>
        <v>2533333333.33333</v>
      </c>
      <c r="AB89" s="10" t="n">
        <f aca="false">_xlfn.STDEV.P(V89:X89)*10*10^U89</f>
        <v>249443825.784929</v>
      </c>
      <c r="AC89" s="10" t="n">
        <f aca="false">AVERAGE(Y89,AA89)</f>
        <v>2516666666.66667</v>
      </c>
      <c r="AD89" s="11" t="n">
        <f aca="false">AVERAGE(Z89,AB89)</f>
        <v>373049653.321654</v>
      </c>
    </row>
    <row r="90" customFormat="false" ht="15" hidden="false" customHeight="false" outlineLevel="0" collapsed="false">
      <c r="P90" s="2" t="n">
        <v>24</v>
      </c>
      <c r="Q90" s="9" t="n">
        <v>6</v>
      </c>
      <c r="R90" s="9" t="n">
        <v>151</v>
      </c>
      <c r="S90" s="9" t="n">
        <v>101</v>
      </c>
      <c r="T90" s="9" t="n">
        <v>164</v>
      </c>
      <c r="U90" s="9" t="n">
        <v>6</v>
      </c>
      <c r="V90" s="9" t="n">
        <v>229</v>
      </c>
      <c r="W90" s="9" t="n">
        <v>244</v>
      </c>
      <c r="X90" s="9" t="n">
        <v>291</v>
      </c>
      <c r="Y90" s="10" t="n">
        <f aca="false">AVERAGE(R90:T90)*10*10^Q90</f>
        <v>1386666666.66667</v>
      </c>
      <c r="Z90" s="10" t="n">
        <f aca="false">_xlfn.STDEV.P(R90:T90)*10*10^Q90</f>
        <v>271579740.694249</v>
      </c>
      <c r="AA90" s="10" t="n">
        <f aca="false">AVERAGE(V90:X90)*10*10^U90</f>
        <v>2546666666.66667</v>
      </c>
      <c r="AB90" s="10" t="n">
        <f aca="false">_xlfn.STDEV.P(V90:X90)*10*10^U90</f>
        <v>264112770.527204</v>
      </c>
      <c r="AC90" s="10" t="n">
        <f aca="false">AVERAGE(Y90,AA90)</f>
        <v>1966666666.66667</v>
      </c>
      <c r="AD90" s="11" t="n">
        <f aca="false">AVERAGE(Z90,AB90)</f>
        <v>267846255.610727</v>
      </c>
    </row>
  </sheetData>
  <mergeCells count="33">
    <mergeCell ref="A1:B2"/>
    <mergeCell ref="D2:K2"/>
    <mergeCell ref="L2:Q2"/>
    <mergeCell ref="D3:G3"/>
    <mergeCell ref="H3:K3"/>
    <mergeCell ref="L3:M3"/>
    <mergeCell ref="N3:O3"/>
    <mergeCell ref="P3:Q3"/>
    <mergeCell ref="A14:B15"/>
    <mergeCell ref="D15:K15"/>
    <mergeCell ref="L15:Q15"/>
    <mergeCell ref="D16:G16"/>
    <mergeCell ref="H16:K16"/>
    <mergeCell ref="L16:M16"/>
    <mergeCell ref="N16:O16"/>
    <mergeCell ref="P16:Q16"/>
    <mergeCell ref="A27:B28"/>
    <mergeCell ref="D28:K28"/>
    <mergeCell ref="L28:Q28"/>
    <mergeCell ref="D29:F29"/>
    <mergeCell ref="H29:K29"/>
    <mergeCell ref="L29:M29"/>
    <mergeCell ref="N29:O29"/>
    <mergeCell ref="P29:Q29"/>
    <mergeCell ref="A40:B41"/>
    <mergeCell ref="D41:K41"/>
    <mergeCell ref="L41:Q41"/>
    <mergeCell ref="D42:F42"/>
    <mergeCell ref="H42:K42"/>
    <mergeCell ref="L42:M42"/>
    <mergeCell ref="N42:O42"/>
    <mergeCell ref="P42:Q42"/>
    <mergeCell ref="Q54:S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PC</dc:creator>
  <dc:description/>
  <dc:language>en-IE</dc:language>
  <cp:lastModifiedBy>PC</cp:lastModifiedBy>
  <dcterms:modified xsi:type="dcterms:W3CDTF">2023-05-24T21:29:59Z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