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.julia\Codes\EWI-Einstiegsmodell\Merit-Order-Modell\"/>
    </mc:Choice>
  </mc:AlternateContent>
  <xr:revisionPtr revIDLastSave="0" documentId="13_ncr:1_{2A385842-790C-47FD-A7DB-85E3DD656ED5}" xr6:coauthVersionLast="47" xr6:coauthVersionMax="47" xr10:uidLastSave="{00000000-0000-0000-0000-000000000000}"/>
  <bookViews>
    <workbookView xWindow="6585" yWindow="-16320" windowWidth="29040" windowHeight="16440" xr2:uid="{52D9C27D-0EF6-DD41-9728-0267E68F7539}"/>
  </bookViews>
  <sheets>
    <sheet name="DE" sheetId="1" r:id="rId1"/>
    <sheet name="FR" sheetId="2" r:id="rId2"/>
    <sheet name="NL" sheetId="3" r:id="rId3"/>
    <sheet name="Nachfrage" sheetId="4" r:id="rId4"/>
    <sheet name="Kontrollzentra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5" l="1"/>
  <c r="C2" i="5"/>
  <c r="B2" i="5"/>
  <c r="F6" i="5"/>
  <c r="F14" i="5"/>
  <c r="F2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M2" i="5"/>
  <c r="H2" i="5"/>
  <c r="L3" i="5"/>
  <c r="P3" i="5" s="1"/>
  <c r="L4" i="5"/>
  <c r="P4" i="5" s="1"/>
  <c r="L5" i="5"/>
  <c r="P5" i="5" s="1"/>
  <c r="L6" i="5"/>
  <c r="P6" i="5" s="1"/>
  <c r="L7" i="5"/>
  <c r="P7" i="5" s="1"/>
  <c r="L8" i="5"/>
  <c r="P8" i="5" s="1"/>
  <c r="L9" i="5"/>
  <c r="P9" i="5" s="1"/>
  <c r="L10" i="5"/>
  <c r="P10" i="5" s="1"/>
  <c r="L11" i="5"/>
  <c r="P11" i="5" s="1"/>
  <c r="L12" i="5"/>
  <c r="P12" i="5" s="1"/>
  <c r="L13" i="5"/>
  <c r="P13" i="5" s="1"/>
  <c r="L14" i="5"/>
  <c r="P14" i="5" s="1"/>
  <c r="L15" i="5"/>
  <c r="P15" i="5" s="1"/>
  <c r="L16" i="5"/>
  <c r="P16" i="5" s="1"/>
  <c r="L17" i="5"/>
  <c r="P17" i="5" s="1"/>
  <c r="L18" i="5"/>
  <c r="P18" i="5" s="1"/>
  <c r="L19" i="5"/>
  <c r="P19" i="5" s="1"/>
  <c r="L20" i="5"/>
  <c r="P20" i="5" s="1"/>
  <c r="L21" i="5"/>
  <c r="P21" i="5" s="1"/>
  <c r="L22" i="5"/>
  <c r="P22" i="5" s="1"/>
  <c r="L23" i="5"/>
  <c r="P23" i="5" s="1"/>
  <c r="L24" i="5"/>
  <c r="P24" i="5" s="1"/>
  <c r="L25" i="5"/>
  <c r="P25" i="5" s="1"/>
  <c r="G3" i="5"/>
  <c r="K3" i="5" s="1"/>
  <c r="G4" i="5"/>
  <c r="K4" i="5" s="1"/>
  <c r="G5" i="5"/>
  <c r="K5" i="5" s="1"/>
  <c r="G6" i="5"/>
  <c r="K6" i="5" s="1"/>
  <c r="G7" i="5"/>
  <c r="K7" i="5" s="1"/>
  <c r="G8" i="5"/>
  <c r="K8" i="5" s="1"/>
  <c r="G9" i="5"/>
  <c r="K9" i="5" s="1"/>
  <c r="G10" i="5"/>
  <c r="K10" i="5" s="1"/>
  <c r="G11" i="5"/>
  <c r="K11" i="5" s="1"/>
  <c r="G12" i="5"/>
  <c r="K12" i="5" s="1"/>
  <c r="G13" i="5"/>
  <c r="K13" i="5" s="1"/>
  <c r="G14" i="5"/>
  <c r="K14" i="5" s="1"/>
  <c r="G15" i="5"/>
  <c r="K15" i="5" s="1"/>
  <c r="G16" i="5"/>
  <c r="K16" i="5" s="1"/>
  <c r="G17" i="5"/>
  <c r="K17" i="5" s="1"/>
  <c r="G18" i="5"/>
  <c r="K18" i="5" s="1"/>
  <c r="G19" i="5"/>
  <c r="K19" i="5" s="1"/>
  <c r="G20" i="5"/>
  <c r="K20" i="5" s="1"/>
  <c r="G21" i="5"/>
  <c r="K21" i="5" s="1"/>
  <c r="G22" i="5"/>
  <c r="K22" i="5" s="1"/>
  <c r="G23" i="5"/>
  <c r="K23" i="5" s="1"/>
  <c r="G24" i="5"/>
  <c r="K24" i="5" s="1"/>
  <c r="G25" i="5"/>
  <c r="K25" i="5" s="1"/>
  <c r="L2" i="5"/>
  <c r="P2" i="5" s="1"/>
  <c r="G2" i="5"/>
  <c r="K2" i="5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B3" i="5"/>
  <c r="F3" i="5" s="1"/>
  <c r="B4" i="5"/>
  <c r="F4" i="5" s="1"/>
  <c r="B5" i="5"/>
  <c r="F5" i="5" s="1"/>
  <c r="B6" i="5"/>
  <c r="B7" i="5"/>
  <c r="F7" i="5" s="1"/>
  <c r="B8" i="5"/>
  <c r="F8" i="5" s="1"/>
  <c r="B9" i="5"/>
  <c r="F9" i="5" s="1"/>
  <c r="B10" i="5"/>
  <c r="F10" i="5" s="1"/>
  <c r="B11" i="5"/>
  <c r="F11" i="5" s="1"/>
  <c r="B12" i="5"/>
  <c r="F12" i="5" s="1"/>
  <c r="B13" i="5"/>
  <c r="F13" i="5" s="1"/>
  <c r="B14" i="5"/>
  <c r="B15" i="5"/>
  <c r="F15" i="5" s="1"/>
  <c r="B16" i="5"/>
  <c r="F16" i="5" s="1"/>
  <c r="B17" i="5"/>
  <c r="F17" i="5" s="1"/>
  <c r="B18" i="5"/>
  <c r="F18" i="5" s="1"/>
  <c r="B19" i="5"/>
  <c r="F19" i="5" s="1"/>
  <c r="B20" i="5"/>
  <c r="F20" i="5" s="1"/>
  <c r="B21" i="5"/>
  <c r="F21" i="5" s="1"/>
  <c r="B22" i="5"/>
  <c r="B23" i="5"/>
  <c r="F23" i="5" s="1"/>
  <c r="B24" i="5"/>
  <c r="F24" i="5" s="1"/>
  <c r="B25" i="5"/>
  <c r="F25" i="5" s="1"/>
  <c r="F2" i="5" l="1"/>
</calcChain>
</file>

<file path=xl/sharedStrings.xml><?xml version="1.0" encoding="utf-8"?>
<sst xmlns="http://schemas.openxmlformats.org/spreadsheetml/2006/main" count="70" uniqueCount="33">
  <si>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</si>
  <si>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</si>
  <si>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</si>
  <si>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</si>
  <si>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</si>
  <si>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</si>
  <si>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</si>
  <si>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</si>
  <si>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</si>
  <si>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</si>
  <si>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</si>
  <si>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</si>
  <si>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</si>
  <si>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</si>
  <si>
    <t>DE</t>
  </si>
  <si>
    <t>FR</t>
  </si>
  <si>
    <t>NL</t>
  </si>
  <si>
    <t>Kraftwerke_DE</t>
  </si>
  <si>
    <t>Import_DE</t>
  </si>
  <si>
    <t>Export_DE</t>
  </si>
  <si>
    <t>Kraftwerke_FR</t>
  </si>
  <si>
    <t>Import_FR</t>
  </si>
  <si>
    <t>Export_FR</t>
  </si>
  <si>
    <t>Kraftwerke_NL</t>
  </si>
  <si>
    <t>Import_NL</t>
  </si>
  <si>
    <t>Export_NL</t>
  </si>
  <si>
    <t>Nachfrage_DE</t>
  </si>
  <si>
    <t>Nachfrage_FR</t>
  </si>
  <si>
    <t>Nachfrage_NL</t>
  </si>
  <si>
    <t>Differenz_DE</t>
  </si>
  <si>
    <t>Differenz_FR</t>
  </si>
  <si>
    <t>Differenz_NL</t>
  </si>
  <si>
    <t>Stunde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</si>
</sst>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" fontId="0" fillId="0" borderId="0" xfId="0" applyNumberFormat="1" applyBorder="1"/>
    <xf numFmtId="0" fontId="0" fillId="0" borderId="2" xfId="0" applyBorder="1"/>
    <xf numFmtId="0" fontId="0" fillId="0" borderId="3" xfId="0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0" xfId="0" applyBorder="1"/>
    <xf numFmtId="0" fontId="0" fillId="0" borderId="7" xfId="0" applyBorder="1"/>
    <xf numFmtId="0" fontId="2" fillId="2" borderId="1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5"/>
  <sheetViews>
    <sheetView tabSelected="1" zoomScaleNormal="100" workbookViewId="0">
      <selection activeCell="H28" sqref="H28"/>
    </sheetView>
  </sheetViews>
  <sheetFormatPr baseColWidth="10" defaultRowHeight="15.75" x14ac:dyDescent="0.5"/>
  <sheetData>
    <row r="1" spans="1:1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">
      <c r="A2">
        <v>7695</v>
      </c>
      <c r="B2">
        <v>3935.1927670000005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26064.807233</v>
      </c>
      <c r="L2">
        <v>0</v>
      </c>
      <c r="M2">
        <v>4370</v>
      </c>
      <c r="N2">
        <v>1691</v>
      </c>
      <c r="O2">
        <v>0</v>
      </c>
      <c r="P2">
        <v>1800</v>
      </c>
      <c r="Q2">
        <v>0</v>
      </c>
    </row>
    <row r="3" spans="1:17" x14ac:dyDescent="0.5">
      <c r="A3">
        <v>7695</v>
      </c>
      <c r="B3">
        <v>523.40196600000127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28062.598033999999</v>
      </c>
      <c r="L3">
        <v>0</v>
      </c>
      <c r="M3">
        <v>4370</v>
      </c>
      <c r="N3">
        <v>1691</v>
      </c>
      <c r="O3">
        <v>0</v>
      </c>
      <c r="P3">
        <v>1800</v>
      </c>
      <c r="Q3">
        <v>0</v>
      </c>
    </row>
    <row r="4" spans="1:17" x14ac:dyDescent="0.5">
      <c r="A4">
        <v>7695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28404.014465999997</v>
      </c>
      <c r="L4">
        <v>0</v>
      </c>
      <c r="M4">
        <v>4370</v>
      </c>
      <c r="N4">
        <v>1691</v>
      </c>
      <c r="O4">
        <v>0</v>
      </c>
      <c r="P4">
        <v>377.76170444444142</v>
      </c>
      <c r="Q4">
        <v>0</v>
      </c>
    </row>
    <row r="5" spans="1:17" x14ac:dyDescent="0.5">
      <c r="A5">
        <v>5285.5572329999995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29936.442767</v>
      </c>
      <c r="L5">
        <v>0</v>
      </c>
      <c r="M5">
        <v>4370</v>
      </c>
      <c r="N5">
        <v>1691</v>
      </c>
      <c r="O5">
        <v>0</v>
      </c>
      <c r="P5">
        <v>0</v>
      </c>
      <c r="Q5">
        <v>0</v>
      </c>
    </row>
    <row r="6" spans="1:17" x14ac:dyDescent="0.5">
      <c r="A6">
        <v>3031.6072329999988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32113.392767000001</v>
      </c>
      <c r="L6">
        <v>0</v>
      </c>
      <c r="M6">
        <v>4370</v>
      </c>
      <c r="N6">
        <v>1691</v>
      </c>
      <c r="O6">
        <v>0</v>
      </c>
      <c r="P6">
        <v>0</v>
      </c>
      <c r="Q6">
        <v>0</v>
      </c>
    </row>
    <row r="7" spans="1:17" x14ac:dyDescent="0.5">
      <c r="A7">
        <v>1344.7716989999972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33587.228301000003</v>
      </c>
      <c r="L7">
        <v>0</v>
      </c>
      <c r="M7">
        <v>4370</v>
      </c>
      <c r="N7">
        <v>1691</v>
      </c>
      <c r="O7">
        <v>0</v>
      </c>
      <c r="P7">
        <v>0</v>
      </c>
      <c r="Q7">
        <v>0</v>
      </c>
    </row>
    <row r="8" spans="1:17" x14ac:dyDescent="0.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34948.385534000001</v>
      </c>
      <c r="L8">
        <v>0</v>
      </c>
      <c r="M8">
        <v>4370</v>
      </c>
      <c r="N8">
        <v>1691</v>
      </c>
      <c r="O8">
        <v>0</v>
      </c>
      <c r="P8">
        <v>0</v>
      </c>
      <c r="Q8">
        <v>0</v>
      </c>
    </row>
    <row r="9" spans="1:17" x14ac:dyDescent="0.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36000.803301</v>
      </c>
      <c r="L9">
        <v>0</v>
      </c>
      <c r="M9">
        <v>4370</v>
      </c>
      <c r="N9">
        <v>1691</v>
      </c>
      <c r="O9">
        <v>0</v>
      </c>
      <c r="P9">
        <v>0</v>
      </c>
      <c r="Q9">
        <v>0</v>
      </c>
    </row>
    <row r="10" spans="1:17" x14ac:dyDescent="0.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36786.173033999999</v>
      </c>
      <c r="L10">
        <v>112.2</v>
      </c>
      <c r="M10">
        <v>4370</v>
      </c>
      <c r="N10">
        <v>1691</v>
      </c>
      <c r="O10">
        <v>0</v>
      </c>
      <c r="P10">
        <v>0</v>
      </c>
      <c r="Q10">
        <v>0</v>
      </c>
    </row>
    <row r="11" spans="1:17" x14ac:dyDescent="0.5">
      <c r="A11">
        <v>1211.2695059999969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36367.009199</v>
      </c>
      <c r="L11">
        <v>778.72129499999994</v>
      </c>
      <c r="M11">
        <v>4370</v>
      </c>
      <c r="N11">
        <v>1691</v>
      </c>
      <c r="O11">
        <v>0</v>
      </c>
      <c r="P11">
        <v>0</v>
      </c>
      <c r="Q11">
        <v>0</v>
      </c>
    </row>
    <row r="12" spans="1:17" x14ac:dyDescent="0.5">
      <c r="A12">
        <v>1334.396501999996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37709.010534000001</v>
      </c>
      <c r="L12">
        <v>1828.5929639999999</v>
      </c>
      <c r="M12">
        <v>4370</v>
      </c>
      <c r="N12">
        <v>1691</v>
      </c>
      <c r="O12">
        <v>0</v>
      </c>
      <c r="P12">
        <v>0</v>
      </c>
      <c r="Q12">
        <v>0</v>
      </c>
    </row>
    <row r="13" spans="1:17" x14ac:dyDescent="0.5">
      <c r="A13">
        <v>844.88067099999898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40240.898033999998</v>
      </c>
      <c r="L13">
        <v>2742.2212949999998</v>
      </c>
      <c r="M13">
        <v>4370</v>
      </c>
      <c r="N13">
        <v>1691</v>
      </c>
      <c r="O13">
        <v>0</v>
      </c>
      <c r="P13">
        <v>0</v>
      </c>
      <c r="Q13">
        <v>0</v>
      </c>
    </row>
    <row r="14" spans="1:17" x14ac:dyDescent="0.5">
      <c r="A14">
        <v>2167.0783210000009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40451.607233000002</v>
      </c>
      <c r="L14">
        <v>2981.3144459999999</v>
      </c>
      <c r="M14">
        <v>4370</v>
      </c>
      <c r="N14">
        <v>1691</v>
      </c>
      <c r="O14">
        <v>0</v>
      </c>
      <c r="P14">
        <v>0</v>
      </c>
      <c r="Q14">
        <v>0</v>
      </c>
    </row>
    <row r="15" spans="1:17" x14ac:dyDescent="0.5">
      <c r="A15">
        <v>1414.5843759999989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41076.973034000002</v>
      </c>
      <c r="L15">
        <v>2679.4425900000001</v>
      </c>
      <c r="M15">
        <v>4370</v>
      </c>
      <c r="N15">
        <v>1691</v>
      </c>
      <c r="O15">
        <v>0</v>
      </c>
      <c r="P15">
        <v>0</v>
      </c>
      <c r="Q15">
        <v>0</v>
      </c>
    </row>
    <row r="16" spans="1:17" x14ac:dyDescent="0.5">
      <c r="A16">
        <v>1659.2431710000019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41542.335533999998</v>
      </c>
      <c r="L16">
        <v>1732.4212950000001</v>
      </c>
      <c r="M16">
        <v>4370</v>
      </c>
      <c r="N16">
        <v>1691</v>
      </c>
      <c r="O16">
        <v>0</v>
      </c>
      <c r="P16">
        <v>0</v>
      </c>
      <c r="Q16">
        <v>0</v>
      </c>
    </row>
    <row r="17" spans="1:17" x14ac:dyDescent="0.5">
      <c r="A17">
        <v>3049.6800700000022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41520.926965999999</v>
      </c>
      <c r="L17">
        <v>594.39296400000001</v>
      </c>
      <c r="M17">
        <v>4370</v>
      </c>
      <c r="N17">
        <v>1691</v>
      </c>
      <c r="O17">
        <v>0</v>
      </c>
      <c r="P17">
        <v>0</v>
      </c>
      <c r="Q17">
        <v>0</v>
      </c>
    </row>
    <row r="18" spans="1:17" x14ac:dyDescent="0.5">
      <c r="A18">
        <v>4168.4622930000041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42767.151965999998</v>
      </c>
      <c r="L18">
        <v>29.385740999999999</v>
      </c>
      <c r="M18">
        <v>4370</v>
      </c>
      <c r="N18">
        <v>1691</v>
      </c>
      <c r="O18">
        <v>0</v>
      </c>
      <c r="P18">
        <v>0</v>
      </c>
      <c r="Q18">
        <v>0</v>
      </c>
    </row>
    <row r="19" spans="1:17" x14ac:dyDescent="0.5">
      <c r="A19">
        <v>6695.5375000000058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43436.462499999994</v>
      </c>
      <c r="L19">
        <v>0</v>
      </c>
      <c r="M19">
        <v>4370</v>
      </c>
      <c r="N19">
        <v>1691</v>
      </c>
      <c r="O19">
        <v>0</v>
      </c>
      <c r="P19">
        <v>0</v>
      </c>
      <c r="Q19">
        <v>0</v>
      </c>
    </row>
    <row r="20" spans="1:17" x14ac:dyDescent="0.5">
      <c r="A20">
        <v>7294.9466990000001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43415.053301</v>
      </c>
      <c r="L20">
        <v>0</v>
      </c>
      <c r="M20">
        <v>4370</v>
      </c>
      <c r="N20">
        <v>1691</v>
      </c>
      <c r="O20">
        <v>0</v>
      </c>
      <c r="P20">
        <v>0</v>
      </c>
      <c r="Q20">
        <v>0</v>
      </c>
    </row>
    <row r="21" spans="1:17" x14ac:dyDescent="0.5">
      <c r="A21">
        <v>7090.5033010000043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43063.496698999996</v>
      </c>
      <c r="L21">
        <v>0</v>
      </c>
      <c r="M21">
        <v>4370</v>
      </c>
      <c r="N21">
        <v>1691</v>
      </c>
      <c r="O21">
        <v>0</v>
      </c>
      <c r="P21">
        <v>0</v>
      </c>
      <c r="Q21">
        <v>0</v>
      </c>
    </row>
    <row r="22" spans="1:17" x14ac:dyDescent="0.5">
      <c r="A22">
        <v>4908.1658010000028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43039.834198999997</v>
      </c>
      <c r="L22">
        <v>0</v>
      </c>
      <c r="M22">
        <v>4370</v>
      </c>
      <c r="N22">
        <v>1691</v>
      </c>
      <c r="O22">
        <v>0</v>
      </c>
      <c r="P22">
        <v>0</v>
      </c>
      <c r="Q22">
        <v>0</v>
      </c>
    </row>
    <row r="23" spans="1:17" x14ac:dyDescent="0.5">
      <c r="A23">
        <v>3481.684199000003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42555.315800999997</v>
      </c>
      <c r="L23">
        <v>0</v>
      </c>
      <c r="M23">
        <v>4370</v>
      </c>
      <c r="N23">
        <v>1691</v>
      </c>
      <c r="O23">
        <v>0</v>
      </c>
      <c r="P23">
        <v>0</v>
      </c>
      <c r="Q23">
        <v>0</v>
      </c>
    </row>
    <row r="24" spans="1:17" x14ac:dyDescent="0.5">
      <c r="A24">
        <v>3701.8624999999956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41496.137500000004</v>
      </c>
      <c r="L24">
        <v>0</v>
      </c>
      <c r="M24">
        <v>4370</v>
      </c>
      <c r="N24">
        <v>1691</v>
      </c>
      <c r="O24">
        <v>0</v>
      </c>
      <c r="P24">
        <v>0</v>
      </c>
      <c r="Q24">
        <v>0</v>
      </c>
    </row>
    <row r="25" spans="1:17" x14ac:dyDescent="0.5">
      <c r="A25">
        <v>1344.8855340000009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41087.114465999999</v>
      </c>
      <c r="L25">
        <v>0</v>
      </c>
      <c r="M25">
        <v>4370</v>
      </c>
      <c r="N25">
        <v>1691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F38E-E64E-4E0A-867D-CE9FECE1778F}">
  <dimension ref="A1:Q25"/>
  <sheetViews>
    <sheetView workbookViewId="0">
      <selection sqref="A1:Q25"/>
    </sheetView>
  </sheetViews>
  <sheetFormatPr baseColWidth="10" defaultRowHeight="15.75" x14ac:dyDescent="0.5"/>
  <sheetData>
    <row r="1" spans="1:1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">
      <c r="A2">
        <v>38224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1622</v>
      </c>
      <c r="L2">
        <v>0</v>
      </c>
      <c r="M2">
        <v>0</v>
      </c>
      <c r="N2">
        <v>24130</v>
      </c>
      <c r="O2">
        <v>0</v>
      </c>
      <c r="P2">
        <v>0</v>
      </c>
      <c r="Q2">
        <v>0</v>
      </c>
    </row>
    <row r="3" spans="1:17" x14ac:dyDescent="0.5">
      <c r="A3">
        <v>36334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1637</v>
      </c>
      <c r="L3">
        <v>0</v>
      </c>
      <c r="M3">
        <v>0</v>
      </c>
      <c r="N3">
        <v>24130</v>
      </c>
      <c r="O3">
        <v>0</v>
      </c>
      <c r="P3">
        <v>0</v>
      </c>
      <c r="Q3">
        <v>0</v>
      </c>
    </row>
    <row r="4" spans="1:17" x14ac:dyDescent="0.5">
      <c r="A4">
        <v>33220.761704444441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1567</v>
      </c>
      <c r="L4">
        <v>0</v>
      </c>
      <c r="M4">
        <v>0</v>
      </c>
      <c r="N4">
        <v>24130</v>
      </c>
      <c r="O4">
        <v>0</v>
      </c>
      <c r="P4">
        <v>0</v>
      </c>
      <c r="Q4">
        <v>0</v>
      </c>
    </row>
    <row r="5" spans="1:17" x14ac:dyDescent="0.5">
      <c r="A5">
        <v>29458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1555.9999999999998</v>
      </c>
      <c r="L5">
        <v>0</v>
      </c>
      <c r="M5">
        <v>0</v>
      </c>
      <c r="N5">
        <v>24130</v>
      </c>
      <c r="O5">
        <v>0</v>
      </c>
      <c r="P5">
        <v>0</v>
      </c>
      <c r="Q5">
        <v>0</v>
      </c>
    </row>
    <row r="6" spans="1:17" x14ac:dyDescent="0.5">
      <c r="A6">
        <v>27253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1595</v>
      </c>
      <c r="L6">
        <v>0</v>
      </c>
      <c r="M6">
        <v>0</v>
      </c>
      <c r="N6">
        <v>24130</v>
      </c>
      <c r="O6">
        <v>0</v>
      </c>
      <c r="P6">
        <v>0</v>
      </c>
      <c r="Q6">
        <v>0</v>
      </c>
    </row>
    <row r="7" spans="1:17" x14ac:dyDescent="0.5">
      <c r="A7">
        <v>26735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1719</v>
      </c>
      <c r="L7">
        <v>0</v>
      </c>
      <c r="M7">
        <v>0</v>
      </c>
      <c r="N7">
        <v>24130</v>
      </c>
      <c r="O7">
        <v>0</v>
      </c>
      <c r="P7">
        <v>0</v>
      </c>
      <c r="Q7">
        <v>0</v>
      </c>
    </row>
    <row r="8" spans="1:17" x14ac:dyDescent="0.5">
      <c r="A8">
        <v>26534.553019400002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1794</v>
      </c>
      <c r="L8">
        <v>0</v>
      </c>
      <c r="M8">
        <v>0</v>
      </c>
      <c r="N8">
        <v>24130</v>
      </c>
      <c r="O8">
        <v>469.38553400000092</v>
      </c>
      <c r="P8">
        <v>0</v>
      </c>
      <c r="Q8">
        <v>0</v>
      </c>
    </row>
    <row r="9" spans="1:17" x14ac:dyDescent="0.5">
      <c r="A9">
        <v>26435.177029099999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1780</v>
      </c>
      <c r="L9">
        <v>0</v>
      </c>
      <c r="M9">
        <v>0</v>
      </c>
      <c r="N9">
        <v>24130</v>
      </c>
      <c r="O9">
        <v>919.80330099999992</v>
      </c>
      <c r="P9">
        <v>0</v>
      </c>
      <c r="Q9">
        <v>0</v>
      </c>
    </row>
    <row r="10" spans="1:17" x14ac:dyDescent="0.5">
      <c r="A10">
        <v>25763.964269400007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1730</v>
      </c>
      <c r="L10">
        <v>132</v>
      </c>
      <c r="M10">
        <v>0</v>
      </c>
      <c r="N10">
        <v>24130</v>
      </c>
      <c r="O10">
        <v>1303.3730339999966</v>
      </c>
      <c r="P10">
        <v>0</v>
      </c>
      <c r="Q10">
        <v>0</v>
      </c>
    </row>
    <row r="11" spans="1:17" x14ac:dyDescent="0.5">
      <c r="A11">
        <v>27527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1670</v>
      </c>
      <c r="L11">
        <v>503</v>
      </c>
      <c r="M11">
        <v>0</v>
      </c>
      <c r="N11">
        <v>24130</v>
      </c>
      <c r="O11">
        <v>0</v>
      </c>
      <c r="P11">
        <v>0</v>
      </c>
      <c r="Q11">
        <v>0</v>
      </c>
    </row>
    <row r="12" spans="1:17" x14ac:dyDescent="0.5">
      <c r="A12">
        <v>28891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1589</v>
      </c>
      <c r="L12">
        <v>1067</v>
      </c>
      <c r="M12">
        <v>0</v>
      </c>
      <c r="N12">
        <v>24130</v>
      </c>
      <c r="O12">
        <v>0</v>
      </c>
      <c r="P12">
        <v>0</v>
      </c>
      <c r="Q12">
        <v>0</v>
      </c>
    </row>
    <row r="13" spans="1:17" x14ac:dyDescent="0.5">
      <c r="A13">
        <v>30534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1602</v>
      </c>
      <c r="L13">
        <v>1456</v>
      </c>
      <c r="M13">
        <v>0</v>
      </c>
      <c r="N13">
        <v>24130</v>
      </c>
      <c r="O13">
        <v>0</v>
      </c>
      <c r="P13">
        <v>0</v>
      </c>
      <c r="Q13">
        <v>0</v>
      </c>
    </row>
    <row r="14" spans="1:17" x14ac:dyDescent="0.5">
      <c r="A14">
        <v>32904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1725</v>
      </c>
      <c r="L14">
        <v>1628</v>
      </c>
      <c r="M14">
        <v>0</v>
      </c>
      <c r="N14">
        <v>24130</v>
      </c>
      <c r="O14">
        <v>0</v>
      </c>
      <c r="P14">
        <v>0</v>
      </c>
      <c r="Q14">
        <v>0</v>
      </c>
    </row>
    <row r="15" spans="1:17" x14ac:dyDescent="0.5">
      <c r="A15">
        <v>32181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1971</v>
      </c>
      <c r="L15">
        <v>1747</v>
      </c>
      <c r="M15">
        <v>0</v>
      </c>
      <c r="N15">
        <v>24130</v>
      </c>
      <c r="O15">
        <v>0</v>
      </c>
      <c r="P15">
        <v>0</v>
      </c>
      <c r="Q15">
        <v>0</v>
      </c>
    </row>
    <row r="16" spans="1:17" x14ac:dyDescent="0.5">
      <c r="A16">
        <v>30277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2096</v>
      </c>
      <c r="L16">
        <v>1474</v>
      </c>
      <c r="M16">
        <v>0</v>
      </c>
      <c r="N16">
        <v>24130</v>
      </c>
      <c r="O16">
        <v>0</v>
      </c>
      <c r="P16">
        <v>0</v>
      </c>
      <c r="Q16">
        <v>0</v>
      </c>
    </row>
    <row r="17" spans="1:17" x14ac:dyDescent="0.5">
      <c r="A17">
        <v>29577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2108</v>
      </c>
      <c r="L17">
        <v>904</v>
      </c>
      <c r="M17">
        <v>0</v>
      </c>
      <c r="N17">
        <v>24130</v>
      </c>
      <c r="O17">
        <v>0</v>
      </c>
      <c r="P17">
        <v>0</v>
      </c>
      <c r="Q17">
        <v>0</v>
      </c>
    </row>
    <row r="18" spans="1:17" x14ac:dyDescent="0.5">
      <c r="A18">
        <v>30084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2104</v>
      </c>
      <c r="L18">
        <v>324</v>
      </c>
      <c r="M18">
        <v>0</v>
      </c>
      <c r="N18">
        <v>24130</v>
      </c>
      <c r="O18">
        <v>0</v>
      </c>
      <c r="P18">
        <v>0</v>
      </c>
      <c r="Q18">
        <v>0</v>
      </c>
    </row>
    <row r="19" spans="1:17" x14ac:dyDescent="0.5">
      <c r="A19">
        <v>33017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2185</v>
      </c>
      <c r="L19">
        <v>107</v>
      </c>
      <c r="M19">
        <v>0</v>
      </c>
      <c r="N19">
        <v>24130</v>
      </c>
      <c r="O19">
        <v>0</v>
      </c>
      <c r="P19">
        <v>0</v>
      </c>
      <c r="Q19">
        <v>0</v>
      </c>
    </row>
    <row r="20" spans="1:17" x14ac:dyDescent="0.5">
      <c r="A20">
        <v>36116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2444</v>
      </c>
      <c r="L20">
        <v>0</v>
      </c>
      <c r="M20">
        <v>0</v>
      </c>
      <c r="N20">
        <v>24130</v>
      </c>
      <c r="O20">
        <v>0</v>
      </c>
      <c r="P20">
        <v>0</v>
      </c>
      <c r="Q20">
        <v>0</v>
      </c>
    </row>
    <row r="21" spans="1:17" x14ac:dyDescent="0.5">
      <c r="A21">
        <v>37015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2596</v>
      </c>
      <c r="L21">
        <v>0</v>
      </c>
      <c r="M21">
        <v>0</v>
      </c>
      <c r="N21">
        <v>24130</v>
      </c>
      <c r="O21">
        <v>0</v>
      </c>
      <c r="P21">
        <v>0</v>
      </c>
      <c r="Q21">
        <v>0</v>
      </c>
    </row>
    <row r="22" spans="1:17" x14ac:dyDescent="0.5">
      <c r="A22">
        <v>35458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2772</v>
      </c>
      <c r="L22">
        <v>0</v>
      </c>
      <c r="M22">
        <v>0</v>
      </c>
      <c r="N22">
        <v>24130</v>
      </c>
      <c r="O22">
        <v>0</v>
      </c>
      <c r="P22">
        <v>0</v>
      </c>
      <c r="Q22">
        <v>0</v>
      </c>
    </row>
    <row r="23" spans="1:17" x14ac:dyDescent="0.5">
      <c r="A23">
        <v>33012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3018</v>
      </c>
      <c r="L23">
        <v>0</v>
      </c>
      <c r="M23">
        <v>0</v>
      </c>
      <c r="N23">
        <v>24130</v>
      </c>
      <c r="O23">
        <v>0</v>
      </c>
      <c r="P23">
        <v>0</v>
      </c>
      <c r="Q23">
        <v>0</v>
      </c>
    </row>
    <row r="24" spans="1:17" x14ac:dyDescent="0.5">
      <c r="A24">
        <v>33839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3014</v>
      </c>
      <c r="L24">
        <v>0</v>
      </c>
      <c r="M24">
        <v>0</v>
      </c>
      <c r="N24">
        <v>24130</v>
      </c>
      <c r="O24">
        <v>0</v>
      </c>
      <c r="P24">
        <v>0</v>
      </c>
      <c r="Q24">
        <v>0</v>
      </c>
    </row>
    <row r="25" spans="1:17" x14ac:dyDescent="0.5">
      <c r="A25">
        <v>34622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3011</v>
      </c>
      <c r="L25">
        <v>0</v>
      </c>
      <c r="M25">
        <v>0</v>
      </c>
      <c r="N25">
        <v>24130</v>
      </c>
      <c r="O25">
        <v>0</v>
      </c>
      <c r="P25">
        <v>0</v>
      </c>
      <c r="Q25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4C48-4E75-4917-A2AE-ED5D391CCED4}">
  <dimension ref="A1:Q25"/>
  <sheetViews>
    <sheetView workbookViewId="0">
      <selection sqref="A1:Q25"/>
    </sheetView>
  </sheetViews>
  <sheetFormatPr baseColWidth="10" defaultRowHeight="15.75" x14ac:dyDescent="0.5"/>
  <sheetData>
    <row r="1" spans="1:1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">
      <c r="A2">
        <v>457.9</v>
      </c>
      <c r="B2">
        <v>0</v>
      </c>
      <c r="C2">
        <v>0</v>
      </c>
      <c r="D2">
        <v>0</v>
      </c>
      <c r="E2">
        <v>0</v>
      </c>
      <c r="F2">
        <v>4446</v>
      </c>
      <c r="G2">
        <v>0</v>
      </c>
      <c r="H2">
        <v>0</v>
      </c>
      <c r="I2">
        <v>2709.1</v>
      </c>
      <c r="J2">
        <v>0</v>
      </c>
      <c r="K2">
        <v>1512</v>
      </c>
      <c r="L2">
        <v>0</v>
      </c>
      <c r="M2">
        <v>0</v>
      </c>
      <c r="N2">
        <v>0</v>
      </c>
      <c r="O2">
        <v>2400</v>
      </c>
      <c r="P2">
        <v>0</v>
      </c>
      <c r="Q2">
        <v>0</v>
      </c>
    </row>
    <row r="3" spans="1:17" x14ac:dyDescent="0.5">
      <c r="A3">
        <v>457.9</v>
      </c>
      <c r="B3">
        <v>0</v>
      </c>
      <c r="C3">
        <v>0</v>
      </c>
      <c r="D3">
        <v>0</v>
      </c>
      <c r="E3">
        <v>0</v>
      </c>
      <c r="F3">
        <v>4446</v>
      </c>
      <c r="G3">
        <v>0</v>
      </c>
      <c r="H3">
        <v>0</v>
      </c>
      <c r="I3">
        <v>2593.1</v>
      </c>
      <c r="J3">
        <v>0</v>
      </c>
      <c r="K3">
        <v>1537</v>
      </c>
      <c r="L3">
        <v>0</v>
      </c>
      <c r="M3">
        <v>0</v>
      </c>
      <c r="N3">
        <v>0</v>
      </c>
      <c r="O3">
        <v>2400</v>
      </c>
      <c r="P3">
        <v>0</v>
      </c>
      <c r="Q3">
        <v>0</v>
      </c>
    </row>
    <row r="4" spans="1:17" x14ac:dyDescent="0.5">
      <c r="A4">
        <v>457.9</v>
      </c>
      <c r="B4">
        <v>0</v>
      </c>
      <c r="C4">
        <v>0</v>
      </c>
      <c r="D4">
        <v>0</v>
      </c>
      <c r="E4">
        <v>0</v>
      </c>
      <c r="F4">
        <v>4446</v>
      </c>
      <c r="G4">
        <v>0</v>
      </c>
      <c r="H4">
        <v>0</v>
      </c>
      <c r="I4">
        <v>2243.1</v>
      </c>
      <c r="J4">
        <v>0</v>
      </c>
      <c r="K4">
        <v>1626</v>
      </c>
      <c r="L4">
        <v>0</v>
      </c>
      <c r="M4">
        <v>0</v>
      </c>
      <c r="N4">
        <v>0</v>
      </c>
      <c r="O4">
        <v>2400</v>
      </c>
      <c r="P4">
        <v>0</v>
      </c>
      <c r="Q4">
        <v>0</v>
      </c>
    </row>
    <row r="5" spans="1:17" x14ac:dyDescent="0.5">
      <c r="A5">
        <v>457.9</v>
      </c>
      <c r="B5">
        <v>0</v>
      </c>
      <c r="C5">
        <v>0</v>
      </c>
      <c r="D5">
        <v>0</v>
      </c>
      <c r="E5">
        <v>0</v>
      </c>
      <c r="F5">
        <v>4446</v>
      </c>
      <c r="G5">
        <v>0</v>
      </c>
      <c r="H5">
        <v>0</v>
      </c>
      <c r="I5">
        <v>1884.1</v>
      </c>
      <c r="J5">
        <v>0</v>
      </c>
      <c r="K5">
        <v>1719</v>
      </c>
      <c r="L5">
        <v>0</v>
      </c>
      <c r="M5">
        <v>0</v>
      </c>
      <c r="N5">
        <v>0</v>
      </c>
      <c r="O5">
        <v>2400</v>
      </c>
      <c r="P5">
        <v>0</v>
      </c>
      <c r="Q5">
        <v>0</v>
      </c>
    </row>
    <row r="6" spans="1:17" x14ac:dyDescent="0.5">
      <c r="A6">
        <v>457.9</v>
      </c>
      <c r="B6">
        <v>0</v>
      </c>
      <c r="C6">
        <v>0</v>
      </c>
      <c r="D6">
        <v>0</v>
      </c>
      <c r="E6">
        <v>0</v>
      </c>
      <c r="F6">
        <v>4446</v>
      </c>
      <c r="G6">
        <v>0</v>
      </c>
      <c r="H6">
        <v>0</v>
      </c>
      <c r="I6">
        <v>1574.1</v>
      </c>
      <c r="J6">
        <v>0</v>
      </c>
      <c r="K6">
        <v>1775</v>
      </c>
      <c r="L6">
        <v>0</v>
      </c>
      <c r="M6">
        <v>0</v>
      </c>
      <c r="N6">
        <v>0</v>
      </c>
      <c r="O6">
        <v>2400</v>
      </c>
      <c r="P6">
        <v>0</v>
      </c>
      <c r="Q6">
        <v>0</v>
      </c>
    </row>
    <row r="7" spans="1:17" x14ac:dyDescent="0.5">
      <c r="A7">
        <v>457.9</v>
      </c>
      <c r="B7">
        <v>0</v>
      </c>
      <c r="C7">
        <v>0</v>
      </c>
      <c r="D7">
        <v>0</v>
      </c>
      <c r="E7">
        <v>0</v>
      </c>
      <c r="F7">
        <v>4446</v>
      </c>
      <c r="G7">
        <v>0</v>
      </c>
      <c r="H7">
        <v>0</v>
      </c>
      <c r="I7">
        <v>1524.1</v>
      </c>
      <c r="J7">
        <v>0</v>
      </c>
      <c r="K7">
        <v>1853</v>
      </c>
      <c r="L7">
        <v>0</v>
      </c>
      <c r="M7">
        <v>0</v>
      </c>
      <c r="N7">
        <v>0</v>
      </c>
      <c r="O7">
        <v>2400</v>
      </c>
      <c r="P7">
        <v>0</v>
      </c>
      <c r="Q7">
        <v>0</v>
      </c>
    </row>
    <row r="8" spans="1:17" x14ac:dyDescent="0.5">
      <c r="A8">
        <v>457.9</v>
      </c>
      <c r="B8">
        <v>0</v>
      </c>
      <c r="C8">
        <v>0</v>
      </c>
      <c r="D8">
        <v>0</v>
      </c>
      <c r="E8">
        <v>0</v>
      </c>
      <c r="F8">
        <v>4446</v>
      </c>
      <c r="G8">
        <v>0</v>
      </c>
      <c r="H8">
        <v>0</v>
      </c>
      <c r="I8">
        <v>1738.1</v>
      </c>
      <c r="J8">
        <v>0</v>
      </c>
      <c r="K8">
        <v>1868</v>
      </c>
      <c r="L8">
        <v>0</v>
      </c>
      <c r="M8">
        <v>0</v>
      </c>
      <c r="N8">
        <v>0</v>
      </c>
      <c r="O8">
        <v>2400</v>
      </c>
      <c r="P8">
        <v>0</v>
      </c>
      <c r="Q8">
        <v>0</v>
      </c>
    </row>
    <row r="9" spans="1:17" x14ac:dyDescent="0.5">
      <c r="A9">
        <v>457.9</v>
      </c>
      <c r="B9">
        <v>0</v>
      </c>
      <c r="C9">
        <v>0</v>
      </c>
      <c r="D9">
        <v>0</v>
      </c>
      <c r="E9">
        <v>0</v>
      </c>
      <c r="F9">
        <v>4446</v>
      </c>
      <c r="G9">
        <v>0</v>
      </c>
      <c r="H9">
        <v>0</v>
      </c>
      <c r="I9">
        <v>1980.1</v>
      </c>
      <c r="J9">
        <v>0</v>
      </c>
      <c r="K9">
        <v>1855</v>
      </c>
      <c r="L9">
        <v>0</v>
      </c>
      <c r="M9">
        <v>0</v>
      </c>
      <c r="N9">
        <v>0</v>
      </c>
      <c r="O9">
        <v>2400</v>
      </c>
      <c r="P9">
        <v>0</v>
      </c>
      <c r="Q9">
        <v>0</v>
      </c>
    </row>
    <row r="10" spans="1:17" x14ac:dyDescent="0.5">
      <c r="A10">
        <v>457.9</v>
      </c>
      <c r="B10">
        <v>0</v>
      </c>
      <c r="C10">
        <v>0</v>
      </c>
      <c r="D10">
        <v>0</v>
      </c>
      <c r="E10">
        <v>0</v>
      </c>
      <c r="F10">
        <v>4446</v>
      </c>
      <c r="G10">
        <v>0</v>
      </c>
      <c r="H10">
        <v>0</v>
      </c>
      <c r="I10">
        <v>2314.9060000000004</v>
      </c>
      <c r="J10">
        <v>0</v>
      </c>
      <c r="K10">
        <v>1782</v>
      </c>
      <c r="L10">
        <v>0.19400000000000001</v>
      </c>
      <c r="M10">
        <v>0</v>
      </c>
      <c r="N10">
        <v>0</v>
      </c>
      <c r="O10">
        <v>2400</v>
      </c>
      <c r="P10">
        <v>0</v>
      </c>
      <c r="Q10">
        <v>0</v>
      </c>
    </row>
    <row r="11" spans="1:17" x14ac:dyDescent="0.5">
      <c r="A11">
        <v>457.9</v>
      </c>
      <c r="B11">
        <v>0</v>
      </c>
      <c r="C11">
        <v>0</v>
      </c>
      <c r="D11">
        <v>0</v>
      </c>
      <c r="E11">
        <v>0</v>
      </c>
      <c r="F11">
        <v>4446</v>
      </c>
      <c r="G11">
        <v>0</v>
      </c>
      <c r="H11">
        <v>0</v>
      </c>
      <c r="I11">
        <v>2847.7535478500008</v>
      </c>
      <c r="J11">
        <v>0</v>
      </c>
      <c r="K11">
        <v>1550</v>
      </c>
      <c r="L11">
        <v>1.34645215</v>
      </c>
      <c r="M11">
        <v>0</v>
      </c>
      <c r="N11">
        <v>0</v>
      </c>
      <c r="O11">
        <v>2400</v>
      </c>
      <c r="P11">
        <v>0</v>
      </c>
      <c r="Q11">
        <v>0</v>
      </c>
    </row>
    <row r="12" spans="1:17" x14ac:dyDescent="0.5">
      <c r="A12">
        <v>457.9</v>
      </c>
      <c r="B12">
        <v>0</v>
      </c>
      <c r="C12">
        <v>0</v>
      </c>
      <c r="D12">
        <v>0</v>
      </c>
      <c r="E12">
        <v>0</v>
      </c>
      <c r="F12">
        <v>4446</v>
      </c>
      <c r="G12">
        <v>0</v>
      </c>
      <c r="H12">
        <v>0</v>
      </c>
      <c r="I12">
        <v>3208.9382617200004</v>
      </c>
      <c r="J12">
        <v>0</v>
      </c>
      <c r="K12">
        <v>1561</v>
      </c>
      <c r="L12">
        <v>3.1617382799999998</v>
      </c>
      <c r="M12">
        <v>0</v>
      </c>
      <c r="N12">
        <v>0</v>
      </c>
      <c r="O12">
        <v>2400</v>
      </c>
      <c r="P12">
        <v>0</v>
      </c>
      <c r="Q12">
        <v>0</v>
      </c>
    </row>
    <row r="13" spans="1:17" x14ac:dyDescent="0.5">
      <c r="A13">
        <v>457.9</v>
      </c>
      <c r="B13">
        <v>0</v>
      </c>
      <c r="C13">
        <v>0</v>
      </c>
      <c r="D13">
        <v>0</v>
      </c>
      <c r="E13">
        <v>0</v>
      </c>
      <c r="F13">
        <v>4446</v>
      </c>
      <c r="G13">
        <v>0</v>
      </c>
      <c r="H13">
        <v>0</v>
      </c>
      <c r="I13">
        <v>3565.3585478500004</v>
      </c>
      <c r="J13">
        <v>0</v>
      </c>
      <c r="K13">
        <v>1624</v>
      </c>
      <c r="L13">
        <v>4.7414521499999998</v>
      </c>
      <c r="M13">
        <v>0</v>
      </c>
      <c r="N13">
        <v>0</v>
      </c>
      <c r="O13">
        <v>2400</v>
      </c>
      <c r="P13">
        <v>0</v>
      </c>
      <c r="Q13">
        <v>0</v>
      </c>
    </row>
    <row r="14" spans="1:17" x14ac:dyDescent="0.5">
      <c r="A14">
        <v>457.9</v>
      </c>
      <c r="B14">
        <v>0</v>
      </c>
      <c r="C14">
        <v>0</v>
      </c>
      <c r="D14">
        <v>0</v>
      </c>
      <c r="E14">
        <v>0</v>
      </c>
      <c r="F14">
        <v>4446</v>
      </c>
      <c r="G14">
        <v>0</v>
      </c>
      <c r="H14">
        <v>0</v>
      </c>
      <c r="I14">
        <v>3786.9451425799994</v>
      </c>
      <c r="J14">
        <v>0</v>
      </c>
      <c r="K14">
        <v>1637</v>
      </c>
      <c r="L14">
        <v>5.1548574199999999</v>
      </c>
      <c r="M14">
        <v>0</v>
      </c>
      <c r="N14">
        <v>0</v>
      </c>
      <c r="O14">
        <v>2400</v>
      </c>
      <c r="P14">
        <v>0</v>
      </c>
      <c r="Q14">
        <v>0</v>
      </c>
    </row>
    <row r="15" spans="1:17" x14ac:dyDescent="0.5">
      <c r="A15">
        <v>457.9</v>
      </c>
      <c r="B15">
        <v>0</v>
      </c>
      <c r="C15">
        <v>0</v>
      </c>
      <c r="D15">
        <v>0</v>
      </c>
      <c r="E15">
        <v>0</v>
      </c>
      <c r="F15">
        <v>4446</v>
      </c>
      <c r="G15">
        <v>0</v>
      </c>
      <c r="H15">
        <v>0</v>
      </c>
      <c r="I15">
        <v>3846.4670956999994</v>
      </c>
      <c r="J15">
        <v>0</v>
      </c>
      <c r="K15">
        <v>1695</v>
      </c>
      <c r="L15">
        <v>4.6329042999999999</v>
      </c>
      <c r="M15">
        <v>0</v>
      </c>
      <c r="N15">
        <v>0</v>
      </c>
      <c r="O15">
        <v>2400</v>
      </c>
      <c r="P15">
        <v>0</v>
      </c>
      <c r="Q15">
        <v>0</v>
      </c>
    </row>
    <row r="16" spans="1:17" x14ac:dyDescent="0.5">
      <c r="A16">
        <v>457.9</v>
      </c>
      <c r="B16">
        <v>0</v>
      </c>
      <c r="C16">
        <v>0</v>
      </c>
      <c r="D16">
        <v>0</v>
      </c>
      <c r="E16">
        <v>0</v>
      </c>
      <c r="F16">
        <v>4446</v>
      </c>
      <c r="G16">
        <v>0</v>
      </c>
      <c r="H16">
        <v>0</v>
      </c>
      <c r="I16">
        <v>3720.1045478499996</v>
      </c>
      <c r="J16">
        <v>0</v>
      </c>
      <c r="K16">
        <v>1800</v>
      </c>
      <c r="L16">
        <v>2.9954521500000002</v>
      </c>
      <c r="M16">
        <v>0</v>
      </c>
      <c r="N16">
        <v>0</v>
      </c>
      <c r="O16">
        <v>2400</v>
      </c>
      <c r="P16">
        <v>0</v>
      </c>
      <c r="Q16">
        <v>0</v>
      </c>
    </row>
    <row r="17" spans="1:17" x14ac:dyDescent="0.5">
      <c r="A17">
        <v>457.9</v>
      </c>
      <c r="B17">
        <v>0</v>
      </c>
      <c r="C17">
        <v>0</v>
      </c>
      <c r="D17">
        <v>0</v>
      </c>
      <c r="E17">
        <v>0</v>
      </c>
      <c r="F17">
        <v>4446</v>
      </c>
      <c r="G17">
        <v>0</v>
      </c>
      <c r="H17">
        <v>0</v>
      </c>
      <c r="I17">
        <v>3789.0722617200004</v>
      </c>
      <c r="J17">
        <v>0</v>
      </c>
      <c r="K17">
        <v>1855</v>
      </c>
      <c r="L17">
        <v>1.0277382800000001</v>
      </c>
      <c r="M17">
        <v>0</v>
      </c>
      <c r="N17">
        <v>0</v>
      </c>
      <c r="O17">
        <v>2400</v>
      </c>
      <c r="P17">
        <v>0</v>
      </c>
      <c r="Q17">
        <v>0</v>
      </c>
    </row>
    <row r="18" spans="1:17" x14ac:dyDescent="0.5">
      <c r="A18">
        <v>457.9</v>
      </c>
      <c r="B18">
        <v>0</v>
      </c>
      <c r="C18">
        <v>0</v>
      </c>
      <c r="D18">
        <v>0</v>
      </c>
      <c r="E18">
        <v>0</v>
      </c>
      <c r="F18">
        <v>4446</v>
      </c>
      <c r="G18">
        <v>0</v>
      </c>
      <c r="H18">
        <v>0</v>
      </c>
      <c r="I18">
        <v>4088.0491904299993</v>
      </c>
      <c r="J18">
        <v>0</v>
      </c>
      <c r="K18">
        <v>1925</v>
      </c>
      <c r="L18">
        <v>5.0809569999999998E-2</v>
      </c>
      <c r="M18">
        <v>0</v>
      </c>
      <c r="N18">
        <v>0</v>
      </c>
      <c r="O18">
        <v>2400</v>
      </c>
      <c r="P18">
        <v>0</v>
      </c>
      <c r="Q18">
        <v>0</v>
      </c>
    </row>
    <row r="19" spans="1:17" x14ac:dyDescent="0.5">
      <c r="A19">
        <v>457.9</v>
      </c>
      <c r="B19">
        <v>0</v>
      </c>
      <c r="C19">
        <v>0</v>
      </c>
      <c r="D19">
        <v>0</v>
      </c>
      <c r="E19">
        <v>0</v>
      </c>
      <c r="F19">
        <v>4446</v>
      </c>
      <c r="G19">
        <v>0</v>
      </c>
      <c r="H19">
        <v>0</v>
      </c>
      <c r="I19">
        <v>5022.1000000000004</v>
      </c>
      <c r="J19">
        <v>0</v>
      </c>
      <c r="K19">
        <v>1993</v>
      </c>
      <c r="L19">
        <v>0</v>
      </c>
      <c r="M19">
        <v>0</v>
      </c>
      <c r="N19">
        <v>0</v>
      </c>
      <c r="O19">
        <v>2400</v>
      </c>
      <c r="P19">
        <v>0</v>
      </c>
      <c r="Q19">
        <v>0</v>
      </c>
    </row>
    <row r="20" spans="1:17" x14ac:dyDescent="0.5">
      <c r="A20">
        <v>457.9</v>
      </c>
      <c r="B20">
        <v>0</v>
      </c>
      <c r="C20">
        <v>0</v>
      </c>
      <c r="D20">
        <v>0</v>
      </c>
      <c r="E20">
        <v>0</v>
      </c>
      <c r="F20">
        <v>4446</v>
      </c>
      <c r="G20">
        <v>0</v>
      </c>
      <c r="H20">
        <v>0</v>
      </c>
      <c r="I20">
        <v>4857.1000000000004</v>
      </c>
      <c r="J20">
        <v>0</v>
      </c>
      <c r="K20">
        <v>2029</v>
      </c>
      <c r="L20">
        <v>0</v>
      </c>
      <c r="M20">
        <v>0</v>
      </c>
      <c r="N20">
        <v>0</v>
      </c>
      <c r="O20">
        <v>2400</v>
      </c>
      <c r="P20">
        <v>0</v>
      </c>
      <c r="Q20">
        <v>0</v>
      </c>
    </row>
    <row r="21" spans="1:17" x14ac:dyDescent="0.5">
      <c r="A21">
        <v>457.9</v>
      </c>
      <c r="B21">
        <v>0</v>
      </c>
      <c r="C21">
        <v>0</v>
      </c>
      <c r="D21">
        <v>0</v>
      </c>
      <c r="E21">
        <v>0</v>
      </c>
      <c r="F21">
        <v>4446</v>
      </c>
      <c r="G21">
        <v>0</v>
      </c>
      <c r="H21">
        <v>0</v>
      </c>
      <c r="I21">
        <v>4608.1000000000004</v>
      </c>
      <c r="J21">
        <v>0</v>
      </c>
      <c r="K21">
        <v>2006</v>
      </c>
      <c r="L21">
        <v>0</v>
      </c>
      <c r="M21">
        <v>0</v>
      </c>
      <c r="N21">
        <v>0</v>
      </c>
      <c r="O21">
        <v>2400</v>
      </c>
      <c r="P21">
        <v>0</v>
      </c>
      <c r="Q21">
        <v>0</v>
      </c>
    </row>
    <row r="22" spans="1:17" x14ac:dyDescent="0.5">
      <c r="A22">
        <v>457.9</v>
      </c>
      <c r="B22">
        <v>0</v>
      </c>
      <c r="C22">
        <v>0</v>
      </c>
      <c r="D22">
        <v>0</v>
      </c>
      <c r="E22">
        <v>0</v>
      </c>
      <c r="F22">
        <v>4446</v>
      </c>
      <c r="G22">
        <v>0</v>
      </c>
      <c r="H22">
        <v>0</v>
      </c>
      <c r="I22">
        <v>4245.1000000000004</v>
      </c>
      <c r="J22">
        <v>0</v>
      </c>
      <c r="K22">
        <v>2002</v>
      </c>
      <c r="L22">
        <v>0</v>
      </c>
      <c r="M22">
        <v>0</v>
      </c>
      <c r="N22">
        <v>0</v>
      </c>
      <c r="O22">
        <v>2400</v>
      </c>
      <c r="P22">
        <v>0</v>
      </c>
      <c r="Q22">
        <v>0</v>
      </c>
    </row>
    <row r="23" spans="1:17" x14ac:dyDescent="0.5">
      <c r="A23">
        <v>457.9</v>
      </c>
      <c r="B23">
        <v>0</v>
      </c>
      <c r="C23">
        <v>0</v>
      </c>
      <c r="D23">
        <v>0</v>
      </c>
      <c r="E23">
        <v>0</v>
      </c>
      <c r="F23">
        <v>4446</v>
      </c>
      <c r="G23">
        <v>0</v>
      </c>
      <c r="H23">
        <v>0</v>
      </c>
      <c r="I23">
        <v>3679.1</v>
      </c>
      <c r="J23">
        <v>0</v>
      </c>
      <c r="K23">
        <v>2019</v>
      </c>
      <c r="L23">
        <v>0</v>
      </c>
      <c r="M23">
        <v>0</v>
      </c>
      <c r="N23">
        <v>0</v>
      </c>
      <c r="O23">
        <v>2400</v>
      </c>
      <c r="P23">
        <v>0</v>
      </c>
      <c r="Q23">
        <v>0</v>
      </c>
    </row>
    <row r="24" spans="1:17" x14ac:dyDescent="0.5">
      <c r="A24">
        <v>457.9</v>
      </c>
      <c r="B24">
        <v>0</v>
      </c>
      <c r="C24">
        <v>0</v>
      </c>
      <c r="D24">
        <v>0</v>
      </c>
      <c r="E24">
        <v>0</v>
      </c>
      <c r="F24">
        <v>4446</v>
      </c>
      <c r="G24">
        <v>0</v>
      </c>
      <c r="H24">
        <v>0</v>
      </c>
      <c r="I24">
        <v>3156.1</v>
      </c>
      <c r="J24">
        <v>0</v>
      </c>
      <c r="K24">
        <v>2002</v>
      </c>
      <c r="L24">
        <v>0</v>
      </c>
      <c r="M24">
        <v>0</v>
      </c>
      <c r="N24">
        <v>0</v>
      </c>
      <c r="O24">
        <v>2400</v>
      </c>
      <c r="P24">
        <v>0</v>
      </c>
      <c r="Q24">
        <v>0</v>
      </c>
    </row>
    <row r="25" spans="1:17" x14ac:dyDescent="0.5">
      <c r="A25">
        <v>457.9</v>
      </c>
      <c r="B25">
        <v>0</v>
      </c>
      <c r="C25">
        <v>0</v>
      </c>
      <c r="D25">
        <v>0</v>
      </c>
      <c r="E25">
        <v>0</v>
      </c>
      <c r="F25">
        <v>4446</v>
      </c>
      <c r="G25">
        <v>0</v>
      </c>
      <c r="H25">
        <v>0</v>
      </c>
      <c r="I25">
        <v>2487.1</v>
      </c>
      <c r="J25">
        <v>0</v>
      </c>
      <c r="K25">
        <v>1971</v>
      </c>
      <c r="L25">
        <v>0</v>
      </c>
      <c r="M25">
        <v>0</v>
      </c>
      <c r="N25">
        <v>0</v>
      </c>
      <c r="O25">
        <v>2400</v>
      </c>
      <c r="P25">
        <v>0</v>
      </c>
      <c r="Q25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607B-E824-4F64-BE63-EDEA40963F55}">
  <dimension ref="A1:D25"/>
  <sheetViews>
    <sheetView workbookViewId="0">
      <selection activeCell="J15" sqref="J15"/>
    </sheetView>
  </sheetViews>
  <sheetFormatPr baseColWidth="10" defaultRowHeight="15.75" x14ac:dyDescent="0.5"/>
  <sheetData>
    <row r="1" spans="1:4" x14ac:dyDescent="0.5">
      <c r="B1" s="1" t="s">
        <v>14</v>
      </c>
      <c r="C1" s="1" t="s">
        <v>15</v>
      </c>
      <c r="D1" s="1" t="s">
        <v>16</v>
      </c>
    </row>
    <row r="2" spans="1:4" x14ac:dyDescent="0.5">
      <c r="A2">
        <v>1</v>
      </c>
      <c r="B2">
        <v>42976</v>
      </c>
      <c r="C2">
        <v>62176</v>
      </c>
      <c r="D2">
        <v>11285</v>
      </c>
    </row>
    <row r="3" spans="1:4" x14ac:dyDescent="0.5">
      <c r="A3">
        <v>2</v>
      </c>
      <c r="B3">
        <v>41562</v>
      </c>
      <c r="C3">
        <v>60301</v>
      </c>
      <c r="D3">
        <v>11194</v>
      </c>
    </row>
    <row r="4" spans="1:4" x14ac:dyDescent="0.5">
      <c r="A4">
        <v>3</v>
      </c>
      <c r="B4">
        <v>40100</v>
      </c>
      <c r="C4">
        <v>58540</v>
      </c>
      <c r="D4">
        <v>10933</v>
      </c>
    </row>
    <row r="5" spans="1:4" x14ac:dyDescent="0.5">
      <c r="A5">
        <v>4</v>
      </c>
      <c r="B5">
        <v>38883</v>
      </c>
      <c r="C5">
        <v>55144</v>
      </c>
      <c r="D5">
        <v>10667</v>
      </c>
    </row>
    <row r="6" spans="1:4" x14ac:dyDescent="0.5">
      <c r="A6">
        <v>5</v>
      </c>
      <c r="B6">
        <v>38806</v>
      </c>
      <c r="C6">
        <v>52978</v>
      </c>
      <c r="D6">
        <v>10413</v>
      </c>
    </row>
    <row r="7" spans="1:4" x14ac:dyDescent="0.5">
      <c r="A7">
        <v>6</v>
      </c>
      <c r="B7">
        <v>38593</v>
      </c>
      <c r="C7">
        <v>52584</v>
      </c>
      <c r="D7">
        <v>10441</v>
      </c>
    </row>
    <row r="8" spans="1:4" x14ac:dyDescent="0.5">
      <c r="A8">
        <v>7</v>
      </c>
      <c r="B8">
        <v>38140</v>
      </c>
      <c r="C8">
        <v>52881</v>
      </c>
      <c r="D8">
        <v>10670</v>
      </c>
    </row>
    <row r="9" spans="1:4" x14ac:dyDescent="0.5">
      <c r="A9">
        <v>8</v>
      </c>
      <c r="B9">
        <v>38742</v>
      </c>
      <c r="C9">
        <v>53173</v>
      </c>
      <c r="D9">
        <v>10899</v>
      </c>
    </row>
    <row r="10" spans="1:4" x14ac:dyDescent="0.5">
      <c r="A10">
        <v>9</v>
      </c>
      <c r="B10">
        <v>39256</v>
      </c>
      <c r="C10">
        <v>52929</v>
      </c>
      <c r="D10">
        <v>11161</v>
      </c>
    </row>
    <row r="11" spans="1:4" x14ac:dyDescent="0.5">
      <c r="A11">
        <v>10</v>
      </c>
      <c r="B11">
        <v>42018</v>
      </c>
      <c r="C11">
        <v>53830</v>
      </c>
      <c r="D11">
        <v>11463</v>
      </c>
    </row>
    <row r="12" spans="1:4" x14ac:dyDescent="0.5">
      <c r="A12">
        <v>11</v>
      </c>
      <c r="B12">
        <v>44533</v>
      </c>
      <c r="C12">
        <v>55677</v>
      </c>
      <c r="D12">
        <v>11837</v>
      </c>
    </row>
    <row r="13" spans="1:4" x14ac:dyDescent="0.5">
      <c r="A13">
        <v>12</v>
      </c>
      <c r="B13">
        <v>47489</v>
      </c>
      <c r="C13">
        <v>57722</v>
      </c>
      <c r="D13">
        <v>12258</v>
      </c>
    </row>
    <row r="14" spans="1:4" x14ac:dyDescent="0.5">
      <c r="A14">
        <v>13</v>
      </c>
      <c r="B14">
        <v>49261</v>
      </c>
      <c r="C14">
        <v>60387</v>
      </c>
      <c r="D14">
        <v>12493</v>
      </c>
    </row>
    <row r="15" spans="1:4" x14ac:dyDescent="0.5">
      <c r="A15">
        <v>14</v>
      </c>
      <c r="B15">
        <v>48832</v>
      </c>
      <c r="C15">
        <v>60029</v>
      </c>
      <c r="D15">
        <v>12610</v>
      </c>
    </row>
    <row r="16" spans="1:4" x14ac:dyDescent="0.5">
      <c r="A16">
        <v>15</v>
      </c>
      <c r="B16">
        <v>48595</v>
      </c>
      <c r="C16">
        <v>57977</v>
      </c>
      <c r="D16">
        <v>12587</v>
      </c>
    </row>
    <row r="17" spans="1:4" x14ac:dyDescent="0.5">
      <c r="A17">
        <v>16</v>
      </c>
      <c r="B17">
        <v>48826</v>
      </c>
      <c r="C17">
        <v>56719</v>
      </c>
      <c r="D17">
        <v>12709</v>
      </c>
    </row>
    <row r="18" spans="1:4" x14ac:dyDescent="0.5">
      <c r="A18">
        <v>17</v>
      </c>
      <c r="B18">
        <v>50626</v>
      </c>
      <c r="C18">
        <v>56642</v>
      </c>
      <c r="D18">
        <v>13077</v>
      </c>
    </row>
    <row r="19" spans="1:4" x14ac:dyDescent="0.5">
      <c r="A19">
        <v>18</v>
      </c>
      <c r="B19">
        <v>53793</v>
      </c>
      <c r="C19">
        <v>59439</v>
      </c>
      <c r="D19">
        <v>14079</v>
      </c>
    </row>
    <row r="20" spans="1:4" x14ac:dyDescent="0.5">
      <c r="A20">
        <v>19</v>
      </c>
      <c r="B20">
        <v>54371</v>
      </c>
      <c r="C20">
        <v>62690</v>
      </c>
      <c r="D20">
        <v>13950</v>
      </c>
    </row>
    <row r="21" spans="1:4" x14ac:dyDescent="0.5">
      <c r="A21">
        <v>20</v>
      </c>
      <c r="B21">
        <v>53815</v>
      </c>
      <c r="C21">
        <v>63741</v>
      </c>
      <c r="D21">
        <v>13678</v>
      </c>
    </row>
    <row r="22" spans="1:4" x14ac:dyDescent="0.5">
      <c r="A22">
        <v>21</v>
      </c>
      <c r="B22">
        <v>51609</v>
      </c>
      <c r="C22">
        <v>62360</v>
      </c>
      <c r="D22">
        <v>13311</v>
      </c>
    </row>
    <row r="23" spans="1:4" x14ac:dyDescent="0.5">
      <c r="A23">
        <v>22</v>
      </c>
      <c r="B23">
        <v>49698</v>
      </c>
      <c r="C23">
        <v>60160</v>
      </c>
      <c r="D23">
        <v>12762</v>
      </c>
    </row>
    <row r="24" spans="1:4" x14ac:dyDescent="0.5">
      <c r="A24">
        <v>23</v>
      </c>
      <c r="B24">
        <v>48859</v>
      </c>
      <c r="C24">
        <v>60983</v>
      </c>
      <c r="D24">
        <v>12222</v>
      </c>
    </row>
    <row r="25" spans="1:4" x14ac:dyDescent="0.5">
      <c r="A25">
        <v>24</v>
      </c>
      <c r="B25">
        <v>46093</v>
      </c>
      <c r="C25">
        <v>61763</v>
      </c>
      <c r="D25">
        <v>11522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2600-D38E-4021-AE73-DE6CDF2D2C49}">
  <dimension ref="A1:P25"/>
  <sheetViews>
    <sheetView workbookViewId="0">
      <selection activeCell="F2" sqref="F2"/>
    </sheetView>
  </sheetViews>
  <sheetFormatPr baseColWidth="10" defaultRowHeight="15.75" x14ac:dyDescent="0.5"/>
  <cols>
    <col min="1" max="2" width="13.5625" bestFit="1" customWidth="1"/>
    <col min="5" max="5" width="12.8125" bestFit="1" customWidth="1"/>
    <col min="6" max="6" width="11.6875" bestFit="1" customWidth="1"/>
    <col min="7" max="7" width="13.3125" bestFit="1" customWidth="1"/>
    <col min="8" max="8" width="9.6875" bestFit="1" customWidth="1"/>
    <col min="10" max="10" width="12.5625" bestFit="1" customWidth="1"/>
    <col min="11" max="11" width="11.4375" bestFit="1" customWidth="1"/>
    <col min="12" max="12" width="13.5625" bestFit="1" customWidth="1"/>
    <col min="15" max="15" width="12.8125" customWidth="1"/>
    <col min="16" max="16" width="11.6875" bestFit="1" customWidth="1"/>
  </cols>
  <sheetData>
    <row r="1" spans="1:16" x14ac:dyDescent="0.5">
      <c r="A1" s="12" t="s">
        <v>32</v>
      </c>
      <c r="B1" s="13" t="s">
        <v>17</v>
      </c>
      <c r="C1" s="14" t="s">
        <v>18</v>
      </c>
      <c r="D1" s="14" t="s">
        <v>19</v>
      </c>
      <c r="E1" s="14" t="s">
        <v>26</v>
      </c>
      <c r="F1" s="15" t="s">
        <v>29</v>
      </c>
      <c r="G1" s="16" t="s">
        <v>20</v>
      </c>
      <c r="H1" s="17" t="s">
        <v>21</v>
      </c>
      <c r="I1" s="17" t="s">
        <v>22</v>
      </c>
      <c r="J1" s="17" t="s">
        <v>27</v>
      </c>
      <c r="K1" s="18" t="s">
        <v>30</v>
      </c>
      <c r="L1" s="19" t="s">
        <v>23</v>
      </c>
      <c r="M1" s="20" t="s">
        <v>24</v>
      </c>
      <c r="N1" s="20" t="s">
        <v>25</v>
      </c>
      <c r="O1" s="20" t="s">
        <v>28</v>
      </c>
      <c r="P1" s="21" t="s">
        <v>31</v>
      </c>
    </row>
    <row r="2" spans="1:16" x14ac:dyDescent="0.5">
      <c r="A2" s="3">
        <v>1</v>
      </c>
      <c r="B2" s="5">
        <f>SUM(DE!$A2:$N2)</f>
        <v>43756</v>
      </c>
      <c r="C2" s="2">
        <f>SUM(DE!$O2:$Q2)</f>
        <v>1800</v>
      </c>
      <c r="D2" s="2">
        <f>SUM(FR!O2,NL!O2)</f>
        <v>2400</v>
      </c>
      <c r="E2" s="2">
        <f>Nachfrage!B2</f>
        <v>42976</v>
      </c>
      <c r="F2" s="6">
        <f>(B2+C2)-(E2+D2)</f>
        <v>180</v>
      </c>
      <c r="G2" s="5">
        <f>SUM(FR!$A2:$N2)</f>
        <v>63976</v>
      </c>
      <c r="H2" s="2">
        <f>SUM(FR!$O2:$Q2)</f>
        <v>0</v>
      </c>
      <c r="I2" s="2">
        <f>SUM(DE!P2,NL!P2)</f>
        <v>1800</v>
      </c>
      <c r="J2" s="2">
        <f>Nachfrage!C2</f>
        <v>62176</v>
      </c>
      <c r="K2" s="6">
        <f>(G2+H2)-(J2+I2)</f>
        <v>0</v>
      </c>
      <c r="L2" s="5">
        <f>SUM(NL!$A2:$N2)</f>
        <v>9125</v>
      </c>
      <c r="M2" s="2">
        <f>SUM(NL!$O2:$Q2)</f>
        <v>2400</v>
      </c>
      <c r="N2" s="10">
        <f>SUM(DE!Q2,FR!Q2)</f>
        <v>0</v>
      </c>
      <c r="O2" s="10">
        <f>Nachfrage!D2</f>
        <v>11285</v>
      </c>
      <c r="P2" s="6">
        <f>(L2+M2)-(O2+N2)</f>
        <v>240</v>
      </c>
    </row>
    <row r="3" spans="1:16" x14ac:dyDescent="0.5">
      <c r="A3" s="3">
        <v>2</v>
      </c>
      <c r="B3" s="5">
        <f>SUM(DE!A3:N3)</f>
        <v>42342</v>
      </c>
      <c r="C3" s="2">
        <f>SUM(DE!O3:Q3)</f>
        <v>1800</v>
      </c>
      <c r="D3" s="2">
        <f>SUM(FR!O3,NL!O3)</f>
        <v>2400</v>
      </c>
      <c r="E3" s="2">
        <f>Nachfrage!B3</f>
        <v>41562</v>
      </c>
      <c r="F3" s="6">
        <f t="shared" ref="F3:F25" si="0">(B3+C3)-(E3+D3)</f>
        <v>180</v>
      </c>
      <c r="G3" s="5">
        <f>SUM(FR!$A3:$N3)</f>
        <v>62101</v>
      </c>
      <c r="H3" s="2">
        <f>SUM(FR!$O3:$Q3)</f>
        <v>0</v>
      </c>
      <c r="I3" s="2">
        <f>SUM(DE!P3,NL!P3)</f>
        <v>1800</v>
      </c>
      <c r="J3" s="2">
        <f>Nachfrage!C3</f>
        <v>60301</v>
      </c>
      <c r="K3" s="6">
        <f t="shared" ref="K3:K25" si="1">(G3+H3)-(J3+I3)</f>
        <v>0</v>
      </c>
      <c r="L3" s="5">
        <f>SUM(NL!$A3:$N3)</f>
        <v>9034</v>
      </c>
      <c r="M3" s="2">
        <f>SUM(NL!$O3:$Q3)</f>
        <v>2400</v>
      </c>
      <c r="N3" s="10">
        <f>SUM(DE!Q3,FR!Q3)</f>
        <v>0</v>
      </c>
      <c r="O3" s="10">
        <f>Nachfrage!D3</f>
        <v>11194</v>
      </c>
      <c r="P3" s="6">
        <f t="shared" ref="P3:P25" si="2">(L3+M3)-(O3+N3)</f>
        <v>240</v>
      </c>
    </row>
    <row r="4" spans="1:16" x14ac:dyDescent="0.5">
      <c r="A4" s="3">
        <v>3</v>
      </c>
      <c r="B4" s="5">
        <f>SUM(DE!A4:N4)</f>
        <v>42160.014465999993</v>
      </c>
      <c r="C4" s="2">
        <f>SUM(DE!O4:Q4)</f>
        <v>377.76170444444142</v>
      </c>
      <c r="D4" s="2">
        <f>SUM(FR!O4,NL!O4)</f>
        <v>2400</v>
      </c>
      <c r="E4" s="2">
        <f>Nachfrage!B4</f>
        <v>40100</v>
      </c>
      <c r="F4" s="6">
        <f t="shared" si="0"/>
        <v>37.776170444434683</v>
      </c>
      <c r="G4" s="5">
        <f>SUM(FR!$A4:$N4)</f>
        <v>58917.761704444441</v>
      </c>
      <c r="H4" s="2">
        <f>SUM(FR!$O4:$Q4)</f>
        <v>0</v>
      </c>
      <c r="I4" s="2">
        <f>SUM(DE!P4,NL!P4)</f>
        <v>377.76170444444142</v>
      </c>
      <c r="J4" s="2">
        <f>Nachfrage!C4</f>
        <v>58540</v>
      </c>
      <c r="K4" s="6">
        <f t="shared" si="1"/>
        <v>0</v>
      </c>
      <c r="L4" s="5">
        <f>SUM(NL!$A4:$N4)</f>
        <v>8773</v>
      </c>
      <c r="M4" s="2">
        <f>SUM(NL!$O4:$Q4)</f>
        <v>2400</v>
      </c>
      <c r="N4" s="10">
        <f>SUM(DE!Q4,FR!Q4)</f>
        <v>0</v>
      </c>
      <c r="O4" s="10">
        <f>Nachfrage!D4</f>
        <v>10933</v>
      </c>
      <c r="P4" s="6">
        <f t="shared" si="2"/>
        <v>240</v>
      </c>
    </row>
    <row r="5" spans="1:16" x14ac:dyDescent="0.5">
      <c r="A5" s="3">
        <v>4</v>
      </c>
      <c r="B5" s="5">
        <f>SUM(DE!A5:N5)</f>
        <v>41283</v>
      </c>
      <c r="C5" s="2">
        <f>SUM(DE!O5:Q5)</f>
        <v>0</v>
      </c>
      <c r="D5" s="2">
        <f>SUM(FR!O5,NL!O5)</f>
        <v>2400</v>
      </c>
      <c r="E5" s="2">
        <f>Nachfrage!B5</f>
        <v>38883</v>
      </c>
      <c r="F5" s="6">
        <f t="shared" si="0"/>
        <v>0</v>
      </c>
      <c r="G5" s="5">
        <f>SUM(FR!$A5:$N5)</f>
        <v>55144</v>
      </c>
      <c r="H5" s="2">
        <f>SUM(FR!$O5:$Q5)</f>
        <v>0</v>
      </c>
      <c r="I5" s="2">
        <f>SUM(DE!P5,NL!P5)</f>
        <v>0</v>
      </c>
      <c r="J5" s="2">
        <f>Nachfrage!C5</f>
        <v>55144</v>
      </c>
      <c r="K5" s="6">
        <f t="shared" si="1"/>
        <v>0</v>
      </c>
      <c r="L5" s="5">
        <f>SUM(NL!$A5:$N5)</f>
        <v>8507</v>
      </c>
      <c r="M5" s="2">
        <f>SUM(NL!$O5:$Q5)</f>
        <v>2400</v>
      </c>
      <c r="N5" s="10">
        <f>SUM(DE!Q5,FR!Q5)</f>
        <v>0</v>
      </c>
      <c r="O5" s="10">
        <f>Nachfrage!D5</f>
        <v>10667</v>
      </c>
      <c r="P5" s="6">
        <f t="shared" si="2"/>
        <v>240</v>
      </c>
    </row>
    <row r="6" spans="1:16" x14ac:dyDescent="0.5">
      <c r="A6" s="3">
        <v>5</v>
      </c>
      <c r="B6" s="5">
        <f>SUM(DE!A6:N6)</f>
        <v>41206</v>
      </c>
      <c r="C6" s="2">
        <f>SUM(DE!O6:Q6)</f>
        <v>0</v>
      </c>
      <c r="D6" s="2">
        <f>SUM(FR!O6,NL!O6)</f>
        <v>2400</v>
      </c>
      <c r="E6" s="2">
        <f>Nachfrage!B6</f>
        <v>38806</v>
      </c>
      <c r="F6" s="6">
        <f t="shared" si="0"/>
        <v>0</v>
      </c>
      <c r="G6" s="5">
        <f>SUM(FR!$A6:$N6)</f>
        <v>52978</v>
      </c>
      <c r="H6" s="2">
        <f>SUM(FR!$O6:$Q6)</f>
        <v>0</v>
      </c>
      <c r="I6" s="2">
        <f>SUM(DE!P6,NL!P6)</f>
        <v>0</v>
      </c>
      <c r="J6" s="2">
        <f>Nachfrage!C6</f>
        <v>52978</v>
      </c>
      <c r="K6" s="6">
        <f t="shared" si="1"/>
        <v>0</v>
      </c>
      <c r="L6" s="5">
        <f>SUM(NL!$A6:$N6)</f>
        <v>8253</v>
      </c>
      <c r="M6" s="2">
        <f>SUM(NL!$O6:$Q6)</f>
        <v>2400</v>
      </c>
      <c r="N6" s="10">
        <f>SUM(DE!Q6,FR!Q6)</f>
        <v>0</v>
      </c>
      <c r="O6" s="10">
        <f>Nachfrage!D6</f>
        <v>10413</v>
      </c>
      <c r="P6" s="6">
        <f t="shared" si="2"/>
        <v>240</v>
      </c>
    </row>
    <row r="7" spans="1:16" x14ac:dyDescent="0.5">
      <c r="A7" s="3">
        <v>6</v>
      </c>
      <c r="B7" s="5">
        <f>SUM(DE!A7:N7)</f>
        <v>40993</v>
      </c>
      <c r="C7" s="2">
        <f>SUM(DE!O7:Q7)</f>
        <v>0</v>
      </c>
      <c r="D7" s="2">
        <f>SUM(FR!O7,NL!O7)</f>
        <v>2400</v>
      </c>
      <c r="E7" s="2">
        <f>Nachfrage!B7</f>
        <v>38593</v>
      </c>
      <c r="F7" s="6">
        <f t="shared" si="0"/>
        <v>0</v>
      </c>
      <c r="G7" s="5">
        <f>SUM(FR!$A7:$N7)</f>
        <v>52584</v>
      </c>
      <c r="H7" s="2">
        <f>SUM(FR!$O7:$Q7)</f>
        <v>0</v>
      </c>
      <c r="I7" s="2">
        <f>SUM(DE!P7,NL!P7)</f>
        <v>0</v>
      </c>
      <c r="J7" s="2">
        <f>Nachfrage!C7</f>
        <v>52584</v>
      </c>
      <c r="K7" s="6">
        <f t="shared" si="1"/>
        <v>0</v>
      </c>
      <c r="L7" s="5">
        <f>SUM(NL!$A7:$N7)</f>
        <v>8281</v>
      </c>
      <c r="M7" s="2">
        <f>SUM(NL!$O7:$Q7)</f>
        <v>2400</v>
      </c>
      <c r="N7" s="10">
        <f>SUM(DE!Q7,FR!Q7)</f>
        <v>0</v>
      </c>
      <c r="O7" s="10">
        <f>Nachfrage!D7</f>
        <v>10441</v>
      </c>
      <c r="P7" s="6">
        <f t="shared" si="2"/>
        <v>240</v>
      </c>
    </row>
    <row r="8" spans="1:16" x14ac:dyDescent="0.5">
      <c r="A8" s="3">
        <v>7</v>
      </c>
      <c r="B8" s="5">
        <f>SUM(DE!A8:N8)</f>
        <v>41009.385534000001</v>
      </c>
      <c r="C8" s="2">
        <f>SUM(DE!O8:Q8)</f>
        <v>0</v>
      </c>
      <c r="D8" s="2">
        <f>SUM(FR!O8,NL!O8)</f>
        <v>2869.3855340000009</v>
      </c>
      <c r="E8" s="2">
        <f>Nachfrage!B8</f>
        <v>38140</v>
      </c>
      <c r="F8" s="6">
        <f t="shared" si="0"/>
        <v>0</v>
      </c>
      <c r="G8" s="5">
        <f>SUM(FR!$A8:$N8)</f>
        <v>52458.553019400002</v>
      </c>
      <c r="H8" s="2">
        <f>SUM(FR!$O8:$Q8)</f>
        <v>469.38553400000092</v>
      </c>
      <c r="I8" s="2">
        <f>SUM(DE!P8,NL!P8)</f>
        <v>0</v>
      </c>
      <c r="J8" s="2">
        <f>Nachfrage!C8</f>
        <v>52881</v>
      </c>
      <c r="K8" s="6">
        <f t="shared" si="1"/>
        <v>46.938553400003002</v>
      </c>
      <c r="L8" s="5">
        <f>SUM(NL!$A8:$N8)</f>
        <v>8510</v>
      </c>
      <c r="M8" s="2">
        <f>SUM(NL!$O8:$Q8)</f>
        <v>2400</v>
      </c>
      <c r="N8" s="10">
        <f>SUM(DE!Q8,FR!Q8)</f>
        <v>0</v>
      </c>
      <c r="O8" s="10">
        <f>Nachfrage!D8</f>
        <v>10670</v>
      </c>
      <c r="P8" s="6">
        <f t="shared" si="2"/>
        <v>240</v>
      </c>
    </row>
    <row r="9" spans="1:16" x14ac:dyDescent="0.5">
      <c r="A9" s="3">
        <v>8</v>
      </c>
      <c r="B9" s="5">
        <f>SUM(DE!A9:N9)</f>
        <v>42061.803301</v>
      </c>
      <c r="C9" s="2">
        <f>SUM(DE!O9:Q9)</f>
        <v>0</v>
      </c>
      <c r="D9" s="2">
        <f>SUM(FR!O9,NL!O9)</f>
        <v>3319.8033009999999</v>
      </c>
      <c r="E9" s="2">
        <f>Nachfrage!B9</f>
        <v>38742</v>
      </c>
      <c r="F9" s="6">
        <f t="shared" si="0"/>
        <v>0</v>
      </c>
      <c r="G9" s="5">
        <f>SUM(FR!$A9:$N9)</f>
        <v>52345.177029099999</v>
      </c>
      <c r="H9" s="2">
        <f>SUM(FR!$O9:$Q9)</f>
        <v>919.80330099999992</v>
      </c>
      <c r="I9" s="2">
        <f>SUM(DE!P9,NL!P9)</f>
        <v>0</v>
      </c>
      <c r="J9" s="2">
        <f>Nachfrage!C9</f>
        <v>53173</v>
      </c>
      <c r="K9" s="6">
        <f t="shared" si="1"/>
        <v>91.980330099999264</v>
      </c>
      <c r="L9" s="5">
        <f>SUM(NL!$A9:$N9)</f>
        <v>8739</v>
      </c>
      <c r="M9" s="2">
        <f>SUM(NL!$O9:$Q9)</f>
        <v>2400</v>
      </c>
      <c r="N9" s="10">
        <f>SUM(DE!Q9,FR!Q9)</f>
        <v>0</v>
      </c>
      <c r="O9" s="10">
        <f>Nachfrage!D9</f>
        <v>10899</v>
      </c>
      <c r="P9" s="6">
        <f t="shared" si="2"/>
        <v>240</v>
      </c>
    </row>
    <row r="10" spans="1:16" x14ac:dyDescent="0.5">
      <c r="A10" s="3">
        <v>9</v>
      </c>
      <c r="B10" s="5">
        <f>SUM(DE!A10:N10)</f>
        <v>42959.373033999997</v>
      </c>
      <c r="C10" s="2">
        <f>SUM(DE!O10:Q10)</f>
        <v>0</v>
      </c>
      <c r="D10" s="2">
        <f>SUM(FR!O10,NL!O10)</f>
        <v>3703.3730339999966</v>
      </c>
      <c r="E10" s="2">
        <f>Nachfrage!B10</f>
        <v>39256</v>
      </c>
      <c r="F10" s="6">
        <f t="shared" si="0"/>
        <v>0</v>
      </c>
      <c r="G10" s="5">
        <f>SUM(FR!$A10:$N10)</f>
        <v>51755.964269400007</v>
      </c>
      <c r="H10" s="2">
        <f>SUM(FR!$O10:$Q10)</f>
        <v>1303.3730339999966</v>
      </c>
      <c r="I10" s="2">
        <f>SUM(DE!P10,NL!P10)</f>
        <v>0</v>
      </c>
      <c r="J10" s="2">
        <f>Nachfrage!C10</f>
        <v>52929</v>
      </c>
      <c r="K10" s="6">
        <f t="shared" si="1"/>
        <v>130.33730340000329</v>
      </c>
      <c r="L10" s="5">
        <f>SUM(NL!$A10:$N10)</f>
        <v>9001</v>
      </c>
      <c r="M10" s="2">
        <f>SUM(NL!$O10:$Q10)</f>
        <v>2400</v>
      </c>
      <c r="N10" s="10">
        <f>SUM(DE!Q10,FR!Q10)</f>
        <v>0</v>
      </c>
      <c r="O10" s="10">
        <f>Nachfrage!D10</f>
        <v>11161</v>
      </c>
      <c r="P10" s="6">
        <f t="shared" si="2"/>
        <v>240</v>
      </c>
    </row>
    <row r="11" spans="1:16" x14ac:dyDescent="0.5">
      <c r="A11" s="3">
        <v>10</v>
      </c>
      <c r="B11" s="5">
        <f>SUM(DE!A11:N11)</f>
        <v>44418</v>
      </c>
      <c r="C11" s="2">
        <f>SUM(DE!O11:Q11)</f>
        <v>0</v>
      </c>
      <c r="D11" s="2">
        <f>SUM(FR!O11,NL!O11)</f>
        <v>2400</v>
      </c>
      <c r="E11" s="2">
        <f>Nachfrage!B11</f>
        <v>42018</v>
      </c>
      <c r="F11" s="6">
        <f t="shared" si="0"/>
        <v>0</v>
      </c>
      <c r="G11" s="5">
        <f>SUM(FR!$A11:$N11)</f>
        <v>53830</v>
      </c>
      <c r="H11" s="2">
        <f>SUM(FR!$O11:$Q11)</f>
        <v>0</v>
      </c>
      <c r="I11" s="2">
        <f>SUM(DE!P11,NL!P11)</f>
        <v>0</v>
      </c>
      <c r="J11" s="2">
        <f>Nachfrage!C11</f>
        <v>53830</v>
      </c>
      <c r="K11" s="6">
        <f t="shared" si="1"/>
        <v>0</v>
      </c>
      <c r="L11" s="5">
        <f>SUM(NL!$A11:$N11)</f>
        <v>9303</v>
      </c>
      <c r="M11" s="2">
        <f>SUM(NL!$O11:$Q11)</f>
        <v>2400</v>
      </c>
      <c r="N11" s="10">
        <f>SUM(DE!Q11,FR!Q11)</f>
        <v>0</v>
      </c>
      <c r="O11" s="10">
        <f>Nachfrage!D11</f>
        <v>11463</v>
      </c>
      <c r="P11" s="6">
        <f t="shared" si="2"/>
        <v>240</v>
      </c>
    </row>
    <row r="12" spans="1:16" x14ac:dyDescent="0.5">
      <c r="A12" s="3">
        <v>11</v>
      </c>
      <c r="B12" s="5">
        <f>SUM(DE!A12:N12)</f>
        <v>46933</v>
      </c>
      <c r="C12" s="2">
        <f>SUM(DE!O12:Q12)</f>
        <v>0</v>
      </c>
      <c r="D12" s="2">
        <f>SUM(FR!O12,NL!O12)</f>
        <v>2400</v>
      </c>
      <c r="E12" s="2">
        <f>Nachfrage!B12</f>
        <v>44533</v>
      </c>
      <c r="F12" s="6">
        <f t="shared" si="0"/>
        <v>0</v>
      </c>
      <c r="G12" s="5">
        <f>SUM(FR!$A12:$N12)</f>
        <v>55677</v>
      </c>
      <c r="H12" s="2">
        <f>SUM(FR!$O12:$Q12)</f>
        <v>0</v>
      </c>
      <c r="I12" s="2">
        <f>SUM(DE!P12,NL!P12)</f>
        <v>0</v>
      </c>
      <c r="J12" s="2">
        <f>Nachfrage!C12</f>
        <v>55677</v>
      </c>
      <c r="K12" s="6">
        <f t="shared" si="1"/>
        <v>0</v>
      </c>
      <c r="L12" s="5">
        <f>SUM(NL!$A12:$N12)</f>
        <v>9677</v>
      </c>
      <c r="M12" s="2">
        <f>SUM(NL!$O12:$Q12)</f>
        <v>2400</v>
      </c>
      <c r="N12" s="10">
        <f>SUM(DE!Q12,FR!Q12)</f>
        <v>0</v>
      </c>
      <c r="O12" s="10">
        <f>Nachfrage!D12</f>
        <v>11837</v>
      </c>
      <c r="P12" s="6">
        <f t="shared" si="2"/>
        <v>240</v>
      </c>
    </row>
    <row r="13" spans="1:16" x14ac:dyDescent="0.5">
      <c r="A13" s="3">
        <v>12</v>
      </c>
      <c r="B13" s="5">
        <f>SUM(DE!A13:N13)</f>
        <v>49889</v>
      </c>
      <c r="C13" s="2">
        <f>SUM(DE!O13:Q13)</f>
        <v>0</v>
      </c>
      <c r="D13" s="2">
        <f>SUM(FR!O13,NL!O13)</f>
        <v>2400</v>
      </c>
      <c r="E13" s="2">
        <f>Nachfrage!B13</f>
        <v>47489</v>
      </c>
      <c r="F13" s="6">
        <f t="shared" si="0"/>
        <v>0</v>
      </c>
      <c r="G13" s="5">
        <f>SUM(FR!$A13:$N13)</f>
        <v>57722</v>
      </c>
      <c r="H13" s="2">
        <f>SUM(FR!$O13:$Q13)</f>
        <v>0</v>
      </c>
      <c r="I13" s="2">
        <f>SUM(DE!P13,NL!P13)</f>
        <v>0</v>
      </c>
      <c r="J13" s="2">
        <f>Nachfrage!C13</f>
        <v>57722</v>
      </c>
      <c r="K13" s="6">
        <f t="shared" si="1"/>
        <v>0</v>
      </c>
      <c r="L13" s="5">
        <f>SUM(NL!$A13:$N13)</f>
        <v>10098</v>
      </c>
      <c r="M13" s="2">
        <f>SUM(NL!$O13:$Q13)</f>
        <v>2400</v>
      </c>
      <c r="N13" s="10">
        <f>SUM(DE!Q13,FR!Q13)</f>
        <v>0</v>
      </c>
      <c r="O13" s="10">
        <f>Nachfrage!D13</f>
        <v>12258</v>
      </c>
      <c r="P13" s="6">
        <f t="shared" si="2"/>
        <v>240</v>
      </c>
    </row>
    <row r="14" spans="1:16" x14ac:dyDescent="0.5">
      <c r="A14" s="3">
        <v>13</v>
      </c>
      <c r="B14" s="5">
        <f>SUM(DE!A14:N14)</f>
        <v>51661</v>
      </c>
      <c r="C14" s="2">
        <f>SUM(DE!O14:Q14)</f>
        <v>0</v>
      </c>
      <c r="D14" s="2">
        <f>SUM(FR!O14,NL!O14)</f>
        <v>2400</v>
      </c>
      <c r="E14" s="2">
        <f>Nachfrage!B14</f>
        <v>49261</v>
      </c>
      <c r="F14" s="6">
        <f t="shared" si="0"/>
        <v>0</v>
      </c>
      <c r="G14" s="5">
        <f>SUM(FR!$A14:$N14)</f>
        <v>60387</v>
      </c>
      <c r="H14" s="2">
        <f>SUM(FR!$O14:$Q14)</f>
        <v>0</v>
      </c>
      <c r="I14" s="2">
        <f>SUM(DE!P14,NL!P14)</f>
        <v>0</v>
      </c>
      <c r="J14" s="2">
        <f>Nachfrage!C14</f>
        <v>60387</v>
      </c>
      <c r="K14" s="6">
        <f t="shared" si="1"/>
        <v>0</v>
      </c>
      <c r="L14" s="5">
        <f>SUM(NL!$A14:$N14)</f>
        <v>10333</v>
      </c>
      <c r="M14" s="2">
        <f>SUM(NL!$O14:$Q14)</f>
        <v>2400</v>
      </c>
      <c r="N14" s="10">
        <f>SUM(DE!Q14,FR!Q14)</f>
        <v>0</v>
      </c>
      <c r="O14" s="10">
        <f>Nachfrage!D14</f>
        <v>12493</v>
      </c>
      <c r="P14" s="6">
        <f t="shared" si="2"/>
        <v>240</v>
      </c>
    </row>
    <row r="15" spans="1:16" x14ac:dyDescent="0.5">
      <c r="A15" s="3">
        <v>14</v>
      </c>
      <c r="B15" s="5">
        <f>SUM(DE!A15:N15)</f>
        <v>51232</v>
      </c>
      <c r="C15" s="2">
        <f>SUM(DE!O15:Q15)</f>
        <v>0</v>
      </c>
      <c r="D15" s="2">
        <f>SUM(FR!O15,NL!O15)</f>
        <v>2400</v>
      </c>
      <c r="E15" s="2">
        <f>Nachfrage!B15</f>
        <v>48832</v>
      </c>
      <c r="F15" s="6">
        <f t="shared" si="0"/>
        <v>0</v>
      </c>
      <c r="G15" s="5">
        <f>SUM(FR!$A15:$N15)</f>
        <v>60029</v>
      </c>
      <c r="H15" s="2">
        <f>SUM(FR!$O15:$Q15)</f>
        <v>0</v>
      </c>
      <c r="I15" s="2">
        <f>SUM(DE!P15,NL!P15)</f>
        <v>0</v>
      </c>
      <c r="J15" s="2">
        <f>Nachfrage!C15</f>
        <v>60029</v>
      </c>
      <c r="K15" s="6">
        <f t="shared" si="1"/>
        <v>0</v>
      </c>
      <c r="L15" s="5">
        <f>SUM(NL!$A15:$N15)</f>
        <v>10450</v>
      </c>
      <c r="M15" s="2">
        <f>SUM(NL!$O15:$Q15)</f>
        <v>2400</v>
      </c>
      <c r="N15" s="10">
        <f>SUM(DE!Q15,FR!Q15)</f>
        <v>0</v>
      </c>
      <c r="O15" s="10">
        <f>Nachfrage!D15</f>
        <v>12610</v>
      </c>
      <c r="P15" s="6">
        <f t="shared" si="2"/>
        <v>240</v>
      </c>
    </row>
    <row r="16" spans="1:16" x14ac:dyDescent="0.5">
      <c r="A16" s="3">
        <v>15</v>
      </c>
      <c r="B16" s="5">
        <f>SUM(DE!A16:N16)</f>
        <v>50995</v>
      </c>
      <c r="C16" s="2">
        <f>SUM(DE!O16:Q16)</f>
        <v>0</v>
      </c>
      <c r="D16" s="2">
        <f>SUM(FR!O16,NL!O16)</f>
        <v>2400</v>
      </c>
      <c r="E16" s="2">
        <f>Nachfrage!B16</f>
        <v>48595</v>
      </c>
      <c r="F16" s="6">
        <f t="shared" si="0"/>
        <v>0</v>
      </c>
      <c r="G16" s="5">
        <f>SUM(FR!$A16:$N16)</f>
        <v>57977</v>
      </c>
      <c r="H16" s="2">
        <f>SUM(FR!$O16:$Q16)</f>
        <v>0</v>
      </c>
      <c r="I16" s="2">
        <f>SUM(DE!P16,NL!P16)</f>
        <v>0</v>
      </c>
      <c r="J16" s="2">
        <f>Nachfrage!C16</f>
        <v>57977</v>
      </c>
      <c r="K16" s="6">
        <f t="shared" si="1"/>
        <v>0</v>
      </c>
      <c r="L16" s="5">
        <f>SUM(NL!$A16:$N16)</f>
        <v>10427</v>
      </c>
      <c r="M16" s="2">
        <f>SUM(NL!$O16:$Q16)</f>
        <v>2400</v>
      </c>
      <c r="N16" s="10">
        <f>SUM(DE!Q16,FR!Q16)</f>
        <v>0</v>
      </c>
      <c r="O16" s="10">
        <f>Nachfrage!D16</f>
        <v>12587</v>
      </c>
      <c r="P16" s="6">
        <f t="shared" si="2"/>
        <v>240</v>
      </c>
    </row>
    <row r="17" spans="1:16" x14ac:dyDescent="0.5">
      <c r="A17" s="3">
        <v>16</v>
      </c>
      <c r="B17" s="5">
        <f>SUM(DE!A17:N17)</f>
        <v>51226</v>
      </c>
      <c r="C17" s="2">
        <f>SUM(DE!O17:Q17)</f>
        <v>0</v>
      </c>
      <c r="D17" s="2">
        <f>SUM(FR!O17,NL!O17)</f>
        <v>2400</v>
      </c>
      <c r="E17" s="2">
        <f>Nachfrage!B17</f>
        <v>48826</v>
      </c>
      <c r="F17" s="6">
        <f t="shared" si="0"/>
        <v>0</v>
      </c>
      <c r="G17" s="5">
        <f>SUM(FR!$A17:$N17)</f>
        <v>56719</v>
      </c>
      <c r="H17" s="2">
        <f>SUM(FR!$O17:$Q17)</f>
        <v>0</v>
      </c>
      <c r="I17" s="2">
        <f>SUM(DE!P17,NL!P17)</f>
        <v>0</v>
      </c>
      <c r="J17" s="2">
        <f>Nachfrage!C17</f>
        <v>56719</v>
      </c>
      <c r="K17" s="6">
        <f t="shared" si="1"/>
        <v>0</v>
      </c>
      <c r="L17" s="5">
        <f>SUM(NL!$A17:$N17)</f>
        <v>10549</v>
      </c>
      <c r="M17" s="2">
        <f>SUM(NL!$O17:$Q17)</f>
        <v>2400</v>
      </c>
      <c r="N17" s="10">
        <f>SUM(DE!Q17,FR!Q17)</f>
        <v>0</v>
      </c>
      <c r="O17" s="10">
        <f>Nachfrage!D17</f>
        <v>12709</v>
      </c>
      <c r="P17" s="6">
        <f t="shared" si="2"/>
        <v>240</v>
      </c>
    </row>
    <row r="18" spans="1:16" x14ac:dyDescent="0.5">
      <c r="A18" s="3">
        <v>17</v>
      </c>
      <c r="B18" s="5">
        <f>SUM(DE!A18:N18)</f>
        <v>53026</v>
      </c>
      <c r="C18" s="2">
        <f>SUM(DE!O18:Q18)</f>
        <v>0</v>
      </c>
      <c r="D18" s="2">
        <f>SUM(FR!O18,NL!O18)</f>
        <v>2400</v>
      </c>
      <c r="E18" s="2">
        <f>Nachfrage!B18</f>
        <v>50626</v>
      </c>
      <c r="F18" s="6">
        <f t="shared" si="0"/>
        <v>0</v>
      </c>
      <c r="G18" s="5">
        <f>SUM(FR!$A18:$N18)</f>
        <v>56642</v>
      </c>
      <c r="H18" s="2">
        <f>SUM(FR!$O18:$Q18)</f>
        <v>0</v>
      </c>
      <c r="I18" s="2">
        <f>SUM(DE!P18,NL!P18)</f>
        <v>0</v>
      </c>
      <c r="J18" s="2">
        <f>Nachfrage!C18</f>
        <v>56642</v>
      </c>
      <c r="K18" s="6">
        <f t="shared" si="1"/>
        <v>0</v>
      </c>
      <c r="L18" s="5">
        <f>SUM(NL!$A18:$N18)</f>
        <v>10917</v>
      </c>
      <c r="M18" s="2">
        <f>SUM(NL!$O18:$Q18)</f>
        <v>2400</v>
      </c>
      <c r="N18" s="10">
        <f>SUM(DE!Q18,FR!Q18)</f>
        <v>0</v>
      </c>
      <c r="O18" s="10">
        <f>Nachfrage!D18</f>
        <v>13077</v>
      </c>
      <c r="P18" s="6">
        <f t="shared" si="2"/>
        <v>240</v>
      </c>
    </row>
    <row r="19" spans="1:16" x14ac:dyDescent="0.5">
      <c r="A19" s="3">
        <v>18</v>
      </c>
      <c r="B19" s="5">
        <f>SUM(DE!A19:N19)</f>
        <v>56193</v>
      </c>
      <c r="C19" s="2">
        <f>SUM(DE!O19:Q19)</f>
        <v>0</v>
      </c>
      <c r="D19" s="2">
        <f>SUM(FR!O19,NL!O19)</f>
        <v>2400</v>
      </c>
      <c r="E19" s="2">
        <f>Nachfrage!B19</f>
        <v>53793</v>
      </c>
      <c r="F19" s="6">
        <f t="shared" si="0"/>
        <v>0</v>
      </c>
      <c r="G19" s="5">
        <f>SUM(FR!$A19:$N19)</f>
        <v>59439</v>
      </c>
      <c r="H19" s="2">
        <f>SUM(FR!$O19:$Q19)</f>
        <v>0</v>
      </c>
      <c r="I19" s="2">
        <f>SUM(DE!P19,NL!P19)</f>
        <v>0</v>
      </c>
      <c r="J19" s="2">
        <f>Nachfrage!C19</f>
        <v>59439</v>
      </c>
      <c r="K19" s="6">
        <f t="shared" si="1"/>
        <v>0</v>
      </c>
      <c r="L19" s="5">
        <f>SUM(NL!$A19:$N19)</f>
        <v>11919</v>
      </c>
      <c r="M19" s="2">
        <f>SUM(NL!$O19:$Q19)</f>
        <v>2400</v>
      </c>
      <c r="N19" s="10">
        <f>SUM(DE!Q19,FR!Q19)</f>
        <v>0</v>
      </c>
      <c r="O19" s="10">
        <f>Nachfrage!D19</f>
        <v>14079</v>
      </c>
      <c r="P19" s="6">
        <f t="shared" si="2"/>
        <v>240</v>
      </c>
    </row>
    <row r="20" spans="1:16" x14ac:dyDescent="0.5">
      <c r="A20" s="3">
        <v>19</v>
      </c>
      <c r="B20" s="5">
        <f>SUM(DE!A20:N20)</f>
        <v>56771</v>
      </c>
      <c r="C20" s="2">
        <f>SUM(DE!O20:Q20)</f>
        <v>0</v>
      </c>
      <c r="D20" s="2">
        <f>SUM(FR!O20,NL!O20)</f>
        <v>2400</v>
      </c>
      <c r="E20" s="2">
        <f>Nachfrage!B20</f>
        <v>54371</v>
      </c>
      <c r="F20" s="6">
        <f t="shared" si="0"/>
        <v>0</v>
      </c>
      <c r="G20" s="5">
        <f>SUM(FR!$A20:$N20)</f>
        <v>62690</v>
      </c>
      <c r="H20" s="2">
        <f>SUM(FR!$O20:$Q20)</f>
        <v>0</v>
      </c>
      <c r="I20" s="2">
        <f>SUM(DE!P20,NL!P20)</f>
        <v>0</v>
      </c>
      <c r="J20" s="2">
        <f>Nachfrage!C20</f>
        <v>62690</v>
      </c>
      <c r="K20" s="6">
        <f t="shared" si="1"/>
        <v>0</v>
      </c>
      <c r="L20" s="5">
        <f>SUM(NL!$A20:$N20)</f>
        <v>11790</v>
      </c>
      <c r="M20" s="2">
        <f>SUM(NL!$O20:$Q20)</f>
        <v>2400</v>
      </c>
      <c r="N20" s="10">
        <f>SUM(DE!Q20,FR!Q20)</f>
        <v>0</v>
      </c>
      <c r="O20" s="10">
        <f>Nachfrage!D20</f>
        <v>13950</v>
      </c>
      <c r="P20" s="6">
        <f t="shared" si="2"/>
        <v>240</v>
      </c>
    </row>
    <row r="21" spans="1:16" x14ac:dyDescent="0.5">
      <c r="A21" s="3">
        <v>20</v>
      </c>
      <c r="B21" s="5">
        <f>SUM(DE!A21:N21)</f>
        <v>56215</v>
      </c>
      <c r="C21" s="2">
        <f>SUM(DE!O21:Q21)</f>
        <v>0</v>
      </c>
      <c r="D21" s="2">
        <f>SUM(FR!O21,NL!O21)</f>
        <v>2400</v>
      </c>
      <c r="E21" s="2">
        <f>Nachfrage!B21</f>
        <v>53815</v>
      </c>
      <c r="F21" s="6">
        <f t="shared" si="0"/>
        <v>0</v>
      </c>
      <c r="G21" s="5">
        <f>SUM(FR!$A21:$N21)</f>
        <v>63741</v>
      </c>
      <c r="H21" s="2">
        <f>SUM(FR!$O21:$Q21)</f>
        <v>0</v>
      </c>
      <c r="I21" s="2">
        <f>SUM(DE!P21,NL!P21)</f>
        <v>0</v>
      </c>
      <c r="J21" s="2">
        <f>Nachfrage!C21</f>
        <v>63741</v>
      </c>
      <c r="K21" s="6">
        <f t="shared" si="1"/>
        <v>0</v>
      </c>
      <c r="L21" s="5">
        <f>SUM(NL!$A21:$N21)</f>
        <v>11518</v>
      </c>
      <c r="M21" s="2">
        <f>SUM(NL!$O21:$Q21)</f>
        <v>2400</v>
      </c>
      <c r="N21" s="10">
        <f>SUM(DE!Q21,FR!Q21)</f>
        <v>0</v>
      </c>
      <c r="O21" s="10">
        <f>Nachfrage!D21</f>
        <v>13678</v>
      </c>
      <c r="P21" s="6">
        <f t="shared" si="2"/>
        <v>240</v>
      </c>
    </row>
    <row r="22" spans="1:16" x14ac:dyDescent="0.5">
      <c r="A22" s="3">
        <v>21</v>
      </c>
      <c r="B22" s="5">
        <f>SUM(DE!A22:N22)</f>
        <v>54009</v>
      </c>
      <c r="C22" s="2">
        <f>SUM(DE!O22:Q22)</f>
        <v>0</v>
      </c>
      <c r="D22" s="2">
        <f>SUM(FR!O22,NL!O22)</f>
        <v>2400</v>
      </c>
      <c r="E22" s="2">
        <f>Nachfrage!B22</f>
        <v>51609</v>
      </c>
      <c r="F22" s="6">
        <f t="shared" si="0"/>
        <v>0</v>
      </c>
      <c r="G22" s="5">
        <f>SUM(FR!$A22:$N22)</f>
        <v>62360</v>
      </c>
      <c r="H22" s="2">
        <f>SUM(FR!$O22:$Q22)</f>
        <v>0</v>
      </c>
      <c r="I22" s="2">
        <f>SUM(DE!P22,NL!P22)</f>
        <v>0</v>
      </c>
      <c r="J22" s="2">
        <f>Nachfrage!C22</f>
        <v>62360</v>
      </c>
      <c r="K22" s="6">
        <f t="shared" si="1"/>
        <v>0</v>
      </c>
      <c r="L22" s="5">
        <f>SUM(NL!$A22:$N22)</f>
        <v>11151</v>
      </c>
      <c r="M22" s="2">
        <f>SUM(NL!$O22:$Q22)</f>
        <v>2400</v>
      </c>
      <c r="N22" s="10">
        <f>SUM(DE!Q22,FR!Q22)</f>
        <v>0</v>
      </c>
      <c r="O22" s="10">
        <f>Nachfrage!D22</f>
        <v>13311</v>
      </c>
      <c r="P22" s="6">
        <f t="shared" si="2"/>
        <v>240</v>
      </c>
    </row>
    <row r="23" spans="1:16" x14ac:dyDescent="0.5">
      <c r="A23" s="3">
        <v>22</v>
      </c>
      <c r="B23" s="5">
        <f>SUM(DE!A23:N23)</f>
        <v>52098</v>
      </c>
      <c r="C23" s="2">
        <f>SUM(DE!O23:Q23)</f>
        <v>0</v>
      </c>
      <c r="D23" s="2">
        <f>SUM(FR!O23,NL!O23)</f>
        <v>2400</v>
      </c>
      <c r="E23" s="2">
        <f>Nachfrage!B23</f>
        <v>49698</v>
      </c>
      <c r="F23" s="6">
        <f t="shared" si="0"/>
        <v>0</v>
      </c>
      <c r="G23" s="5">
        <f>SUM(FR!$A23:$N23)</f>
        <v>60160</v>
      </c>
      <c r="H23" s="2">
        <f>SUM(FR!$O23:$Q23)</f>
        <v>0</v>
      </c>
      <c r="I23" s="2">
        <f>SUM(DE!P23,NL!P23)</f>
        <v>0</v>
      </c>
      <c r="J23" s="2">
        <f>Nachfrage!C23</f>
        <v>60160</v>
      </c>
      <c r="K23" s="6">
        <f t="shared" si="1"/>
        <v>0</v>
      </c>
      <c r="L23" s="5">
        <f>SUM(NL!$A23:$N23)</f>
        <v>10602</v>
      </c>
      <c r="M23" s="2">
        <f>SUM(NL!$O23:$Q23)</f>
        <v>2400</v>
      </c>
      <c r="N23" s="10">
        <f>SUM(DE!Q23,FR!Q23)</f>
        <v>0</v>
      </c>
      <c r="O23" s="10">
        <f>Nachfrage!D23</f>
        <v>12762</v>
      </c>
      <c r="P23" s="6">
        <f t="shared" si="2"/>
        <v>240</v>
      </c>
    </row>
    <row r="24" spans="1:16" x14ac:dyDescent="0.5">
      <c r="A24" s="3">
        <v>23</v>
      </c>
      <c r="B24" s="5">
        <f>SUM(DE!A24:N24)</f>
        <v>51259</v>
      </c>
      <c r="C24" s="2">
        <f>SUM(DE!O24:Q24)</f>
        <v>0</v>
      </c>
      <c r="D24" s="2">
        <f>SUM(FR!O24,NL!O24)</f>
        <v>2400</v>
      </c>
      <c r="E24" s="2">
        <f>Nachfrage!B24</f>
        <v>48859</v>
      </c>
      <c r="F24" s="6">
        <f t="shared" si="0"/>
        <v>0</v>
      </c>
      <c r="G24" s="5">
        <f>SUM(FR!$A24:$N24)</f>
        <v>60983</v>
      </c>
      <c r="H24" s="2">
        <f>SUM(FR!$O24:$Q24)</f>
        <v>0</v>
      </c>
      <c r="I24" s="2">
        <f>SUM(DE!P24,NL!P24)</f>
        <v>0</v>
      </c>
      <c r="J24" s="2">
        <f>Nachfrage!C24</f>
        <v>60983</v>
      </c>
      <c r="K24" s="6">
        <f t="shared" si="1"/>
        <v>0</v>
      </c>
      <c r="L24" s="5">
        <f>SUM(NL!$A24:$N24)</f>
        <v>10062</v>
      </c>
      <c r="M24" s="2">
        <f>SUM(NL!$O24:$Q24)</f>
        <v>2400</v>
      </c>
      <c r="N24" s="10">
        <f>SUM(DE!Q24,FR!Q24)</f>
        <v>0</v>
      </c>
      <c r="O24" s="10">
        <f>Nachfrage!D24</f>
        <v>12222</v>
      </c>
      <c r="P24" s="6">
        <f t="shared" si="2"/>
        <v>240</v>
      </c>
    </row>
    <row r="25" spans="1:16" x14ac:dyDescent="0.5">
      <c r="A25" s="4">
        <v>24</v>
      </c>
      <c r="B25" s="7">
        <f>SUM(DE!A25:N25)</f>
        <v>48493</v>
      </c>
      <c r="C25" s="8">
        <f>SUM(DE!O25:Q25)</f>
        <v>0</v>
      </c>
      <c r="D25" s="8">
        <f>SUM(FR!O25,NL!O25)</f>
        <v>2400</v>
      </c>
      <c r="E25" s="8">
        <f>Nachfrage!B25</f>
        <v>46093</v>
      </c>
      <c r="F25" s="9">
        <f t="shared" si="0"/>
        <v>0</v>
      </c>
      <c r="G25" s="7">
        <f>SUM(FR!$A25:$N25)</f>
        <v>61763</v>
      </c>
      <c r="H25" s="8">
        <f>SUM(FR!$O25:$Q25)</f>
        <v>0</v>
      </c>
      <c r="I25" s="8">
        <f>SUM(DE!P25,NL!P25)</f>
        <v>0</v>
      </c>
      <c r="J25" s="8">
        <f>Nachfrage!C25</f>
        <v>61763</v>
      </c>
      <c r="K25" s="9">
        <f t="shared" si="1"/>
        <v>0</v>
      </c>
      <c r="L25" s="7">
        <f>SUM(NL!$A25:$N25)</f>
        <v>9362</v>
      </c>
      <c r="M25" s="8">
        <f>SUM(NL!$O25:$Q25)</f>
        <v>2400</v>
      </c>
      <c r="N25" s="11">
        <f>SUM(DE!Q25,FR!Q25)</f>
        <v>0</v>
      </c>
      <c r="O25" s="11">
        <f>Nachfrage!D25</f>
        <v>11522</v>
      </c>
      <c r="P25" s="9">
        <f t="shared" si="2"/>
        <v>240</v>
      </c>
    </row>
  </sheetData>
  <pageMargins left="0.7" right="0.7" top="0.78740157499999996" bottom="0.78740157499999996" header="0.3" footer="0.3"/>
  <ignoredErrors>
    <ignoredError sqref="B3:B25 C17 C3:C16 C18:C2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DE</vt:lpstr>
      <vt:lpstr>FR</vt:lpstr>
      <vt:lpstr>NL</vt:lpstr>
      <vt:lpstr>Nachfrage</vt:lpstr>
      <vt:lpstr>Kontrollzentrale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Tobias Leibfritz</cp:lastModifiedBy>
  <dcterms:created xsi:type="dcterms:W3CDTF">2018-05-22T02:41:32Z</dcterms:created>
  <dcterms:modified xsi:type="dcterms:W3CDTF">2022-04-01T12:29:23Z</dcterms:modified>
</cp:coreProperties>
</file>