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irko/Documents/Projects/Public Profile/CodePublicProfile/"/>
    </mc:Choice>
  </mc:AlternateContent>
  <xr:revisionPtr revIDLastSave="0" documentId="13_ncr:1_{07E730BB-0B7F-7247-A14F-3C9E62E46FE4}" xr6:coauthVersionLast="47" xr6:coauthVersionMax="47" xr10:uidLastSave="{00000000-0000-0000-0000-000000000000}"/>
  <bookViews>
    <workbookView xWindow="30240" yWindow="-6040" windowWidth="38400" windowHeight="21100" xr2:uid="{AA0063F5-8B13-604B-A31D-34BC9411247B}"/>
  </bookViews>
  <sheets>
    <sheet name=" Studies" sheetId="1" r:id="rId1"/>
    <sheet name="Analysis" sheetId="5" r:id="rId2"/>
    <sheet name="Converting Effect size" sheetId="6" r:id="rId3"/>
    <sheet name="Pilot Studies" sheetId="9" r:id="rId4"/>
    <sheet name=" Political Response" sheetId="10" r:id="rId5"/>
  </sheets>
  <definedNames>
    <definedName name="_xlnm._FilterDatabase" localSheetId="0" hidden="1">' Studies'!$A$1:$V$69</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1" l="1"/>
  <c r="I23" i="1"/>
  <c r="I21" i="1"/>
  <c r="I55" i="1"/>
  <c r="I7" i="1"/>
  <c r="I6" i="1"/>
  <c r="I5" i="1"/>
  <c r="I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V1" authorId="0" shapeId="0" xr:uid="{D07B2F8C-0410-9E41-BCAD-E140491981A4}">
      <text>
        <r>
          <rPr>
            <b/>
            <sz val="10"/>
            <color rgb="FF000000"/>
            <rFont val="Tahoma"/>
            <family val="2"/>
          </rPr>
          <t>Microsoft Office User:</t>
        </r>
        <r>
          <rPr>
            <sz val="10"/>
            <color rgb="FF000000"/>
            <rFont val="Tahoma"/>
            <family val="2"/>
          </rPr>
          <t xml:space="preserve">
</t>
        </r>
        <r>
          <rPr>
            <sz val="10"/>
            <color rgb="FF000000"/>
            <rFont val="Tahoma"/>
            <family val="2"/>
          </rPr>
          <t>*Indicates that an effect estimate and its standard error may be computed through imputation of missing statistics, methods to convert between statistics (e.g. medians to means) or contact with study authors.</t>
        </r>
      </text>
    </comment>
    <comment ref="H17" authorId="0" shapeId="0" xr:uid="{FE8B02B3-C870-AE41-B428-0B26E3FEDAA4}">
      <text>
        <r>
          <rPr>
            <b/>
            <sz val="10"/>
            <color rgb="FF000000"/>
            <rFont val="Tahoma"/>
            <family val="2"/>
          </rPr>
          <t>Microsoft Office User:</t>
        </r>
        <r>
          <rPr>
            <sz val="10"/>
            <color rgb="FF000000"/>
            <rFont val="Tahoma"/>
            <family val="2"/>
          </rPr>
          <t xml:space="preserve">
</t>
        </r>
        <r>
          <rPr>
            <sz val="10"/>
            <color rgb="FF000000"/>
            <rFont val="Tahoma"/>
            <family val="2"/>
          </rPr>
          <t xml:space="preserve">same value for intervantion and control
</t>
        </r>
      </text>
    </comment>
    <comment ref="E39" authorId="0" shapeId="0" xr:uid="{CF3C79F7-C61F-2246-9B25-2E882F12A281}">
      <text>
        <r>
          <rPr>
            <b/>
            <sz val="10"/>
            <color rgb="FF000000"/>
            <rFont val="Tahoma"/>
            <family val="2"/>
          </rPr>
          <t>Microsoft Office User:</t>
        </r>
        <r>
          <rPr>
            <sz val="10"/>
            <color rgb="FF000000"/>
            <rFont val="Tahoma"/>
            <family val="2"/>
          </rPr>
          <t xml:space="preserve">
</t>
        </r>
        <r>
          <rPr>
            <sz val="10"/>
            <color rgb="FF000000"/>
            <rFont val="Tahoma"/>
            <family val="2"/>
          </rPr>
          <t>use just this varaible -  we do not need information condition</t>
        </r>
      </text>
    </comment>
    <comment ref="E41" authorId="0" shapeId="0" xr:uid="{B41192F3-C3C5-0E4E-8CF0-E6DE51F431CD}">
      <text>
        <r>
          <rPr>
            <b/>
            <sz val="10"/>
            <color rgb="FF000000"/>
            <rFont val="Tahoma"/>
            <family val="2"/>
          </rPr>
          <t>Microsoft Office User:</t>
        </r>
        <r>
          <rPr>
            <sz val="10"/>
            <color rgb="FF000000"/>
            <rFont val="Tahoma"/>
            <family val="2"/>
          </rPr>
          <t xml:space="preserve">
</t>
        </r>
        <r>
          <rPr>
            <sz val="10"/>
            <color rgb="FF000000"/>
            <rFont val="Calibri"/>
            <family val="2"/>
          </rPr>
          <t xml:space="preserve">use just this varaible -  we do not need information condition
</t>
        </r>
      </text>
    </comment>
    <comment ref="M44" authorId="0" shapeId="0" xr:uid="{ABC82000-CF93-1446-92A9-1BF2740C0DC4}">
      <text>
        <r>
          <rPr>
            <b/>
            <sz val="10"/>
            <color rgb="FF000000"/>
            <rFont val="Tahoma"/>
            <family val="2"/>
          </rPr>
          <t>Microsoft Office User:</t>
        </r>
        <r>
          <rPr>
            <sz val="10"/>
            <color rgb="FF000000"/>
            <rFont val="Tahoma"/>
            <family val="2"/>
          </rPr>
          <t xml:space="preserve">
</t>
        </r>
        <r>
          <rPr>
            <sz val="10"/>
            <color rgb="FF000000"/>
            <rFont val="Tahoma"/>
            <family val="2"/>
          </rPr>
          <t>derivaded by data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7" authorId="0" shapeId="0" xr:uid="{F0A129C4-1D05-E34D-9076-C407AA8B5A3B}">
      <text>
        <r>
          <rPr>
            <b/>
            <sz val="10"/>
            <color rgb="FF000000"/>
            <rFont val="Tahoma"/>
            <family val="2"/>
          </rPr>
          <t>Microsoft Office User:</t>
        </r>
        <r>
          <rPr>
            <sz val="10"/>
            <color rgb="FF000000"/>
            <rFont val="Tahoma"/>
            <family val="2"/>
          </rPr>
          <t xml:space="preserve">
</t>
        </r>
        <r>
          <rPr>
            <sz val="10"/>
            <color rgb="FF000000"/>
            <rFont val="Tahoma"/>
            <family val="2"/>
          </rPr>
          <t>use just this varaible -  we do not need information condition</t>
        </r>
      </text>
    </comment>
    <comment ref="B39" authorId="0" shapeId="0" xr:uid="{790B1A57-304E-4A46-9F6C-43CD6F2EFC21}">
      <text>
        <r>
          <rPr>
            <b/>
            <sz val="10"/>
            <color rgb="FF000000"/>
            <rFont val="Tahoma"/>
            <family val="2"/>
          </rPr>
          <t>Microsoft Office User:</t>
        </r>
        <r>
          <rPr>
            <sz val="10"/>
            <color rgb="FF000000"/>
            <rFont val="Tahoma"/>
            <family val="2"/>
          </rPr>
          <t xml:space="preserve">
</t>
        </r>
        <r>
          <rPr>
            <sz val="10"/>
            <color rgb="FF000000"/>
            <rFont val="Calibri"/>
            <family val="2"/>
          </rPr>
          <t xml:space="preserve">use just this varaible -  we do not need information condition
</t>
        </r>
      </text>
    </comment>
    <comment ref="M42" authorId="0" shapeId="0" xr:uid="{3DBD7226-79F7-1048-A9D2-6C466F190CA5}">
      <text>
        <r>
          <rPr>
            <b/>
            <sz val="10"/>
            <color rgb="FF000000"/>
            <rFont val="Tahoma"/>
            <family val="2"/>
          </rPr>
          <t>Microsoft Office User:</t>
        </r>
        <r>
          <rPr>
            <sz val="10"/>
            <color rgb="FF000000"/>
            <rFont val="Tahoma"/>
            <family val="2"/>
          </rPr>
          <t xml:space="preserve">
</t>
        </r>
        <r>
          <rPr>
            <sz val="10"/>
            <color rgb="FF000000"/>
            <rFont val="Tahoma"/>
            <family val="2"/>
          </rPr>
          <t>derivaded by data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1" authorId="0" shapeId="0" xr:uid="{6E0B873A-11B2-224E-A261-D4AFABC4FA38}">
      <text>
        <r>
          <rPr>
            <b/>
            <sz val="10"/>
            <color rgb="FF000000"/>
            <rFont val="Tahoma"/>
            <family val="2"/>
          </rPr>
          <t>Microsoft Office User:</t>
        </r>
        <r>
          <rPr>
            <sz val="10"/>
            <color rgb="FF000000"/>
            <rFont val="Tahoma"/>
            <family val="2"/>
          </rPr>
          <t xml:space="preserve">
</t>
        </r>
      </text>
    </comment>
  </commentList>
</comments>
</file>

<file path=xl/sharedStrings.xml><?xml version="1.0" encoding="utf-8"?>
<sst xmlns="http://schemas.openxmlformats.org/spreadsheetml/2006/main" count="2146" uniqueCount="601">
  <si>
    <t>id</t>
  </si>
  <si>
    <t>Comparator</t>
  </si>
  <si>
    <t>Outcome measure</t>
  </si>
  <si>
    <t xml:space="preserve">Intervention </t>
  </si>
  <si>
    <t>loss-frame</t>
  </si>
  <si>
    <t>gain-frame</t>
  </si>
  <si>
    <t xml:space="preserve">Outcome </t>
  </si>
  <si>
    <t>Dichotomous</t>
  </si>
  <si>
    <t>𝛃, SE</t>
  </si>
  <si>
    <t>Correlazione*</t>
  </si>
  <si>
    <t>Deslatte 2020</t>
  </si>
  <si>
    <t>social distancing</t>
  </si>
  <si>
    <t>Continuous</t>
  </si>
  <si>
    <t>log-odds, Confidence, P-value</t>
  </si>
  <si>
    <t>SE, Sample size</t>
  </si>
  <si>
    <t>Control: no intervantion</t>
  </si>
  <si>
    <t>direction effect</t>
  </si>
  <si>
    <t>better</t>
  </si>
  <si>
    <t>extract data from graph or open data</t>
  </si>
  <si>
    <t>Personal</t>
  </si>
  <si>
    <t>Public</t>
  </si>
  <si>
    <t>Personal+Public</t>
  </si>
  <si>
    <t>𝛃, d, t P-value, Mean each group</t>
  </si>
  <si>
    <t>Mean difference, SE</t>
  </si>
  <si>
    <t>prevention intention</t>
  </si>
  <si>
    <t>time1 and time 2</t>
  </si>
  <si>
    <t>Reciprocity #6</t>
  </si>
  <si>
    <t xml:space="preserve">Identifiable victim #7 </t>
  </si>
  <si>
    <t>Experts #15</t>
  </si>
  <si>
    <t>Empathy #0</t>
  </si>
  <si>
    <t>no frame</t>
  </si>
  <si>
    <t>𝛃, SE, P-vlaue</t>
  </si>
  <si>
    <t>Correlazione?</t>
  </si>
  <si>
    <t>Cohen 2020</t>
  </si>
  <si>
    <t>Correlation; and SE, P-value (not sure how to interpret it)</t>
  </si>
  <si>
    <t>expert</t>
  </si>
  <si>
    <t>non-expert</t>
  </si>
  <si>
    <t>Mean each group, Confidence, Bayes factors</t>
  </si>
  <si>
    <t>control</t>
  </si>
  <si>
    <t>Self-efficacy</t>
  </si>
  <si>
    <t>positive mental images</t>
  </si>
  <si>
    <t>visual aids 1 (cumulative number -Poland)</t>
  </si>
  <si>
    <t>visual aids 2 (cumulative number -Several Countries)</t>
  </si>
  <si>
    <t>𝛃, SE, P-vlaue, t</t>
  </si>
  <si>
    <t>Liner Group</t>
  </si>
  <si>
    <t>Log Group</t>
  </si>
  <si>
    <t>odd ratio, SE,  p-value</t>
  </si>
  <si>
    <t>Treatment: Identifiable person (IP) poster; Transmission Rate (TR) poster</t>
  </si>
  <si>
    <t>Social distancing - Behavioural intentions (plans for the next few days - visit a friend, meet up open air, go for a walk</t>
  </si>
  <si>
    <t>Ordianl</t>
  </si>
  <si>
    <t xml:space="preserve">𝛃, SE, P-vlaue </t>
  </si>
  <si>
    <t>worse</t>
  </si>
  <si>
    <t>Exponential growth condition (Instruction to overcome this bias)</t>
  </si>
  <si>
    <t>Social distancing</t>
  </si>
  <si>
    <t>p-value</t>
  </si>
  <si>
    <t>? (seems continous from open data</t>
  </si>
  <si>
    <t>Protective behaviours (sum of 9)</t>
  </si>
  <si>
    <t xml:space="preserve">? </t>
  </si>
  <si>
    <t>Hameleers 2020</t>
  </si>
  <si>
    <t>simplified</t>
  </si>
  <si>
    <t>Morality</t>
  </si>
  <si>
    <t>self-protection</t>
  </si>
  <si>
    <t xml:space="preserve">disgust </t>
  </si>
  <si>
    <t>sunk-costs</t>
  </si>
  <si>
    <t>Salience nudge</t>
  </si>
  <si>
    <t>gain-frame nudge</t>
  </si>
  <si>
    <t>Hand hygiene</t>
  </si>
  <si>
    <t>sample size, mean, sd</t>
  </si>
  <si>
    <t>sample size with and without outcome</t>
  </si>
  <si>
    <t>social norm</t>
  </si>
  <si>
    <t>Identifiable victim (beneficiary)</t>
  </si>
  <si>
    <t>Sellf-persuation (Nudge Plus) - written task</t>
  </si>
  <si>
    <t xml:space="preserve"> control</t>
  </si>
  <si>
    <t>no self-persuasion</t>
  </si>
  <si>
    <t>compliance with guidelines</t>
  </si>
  <si>
    <t>sample size, mean, SD,  P-value, confidence</t>
  </si>
  <si>
    <t>wearing mask (1 item)</t>
  </si>
  <si>
    <t>?</t>
  </si>
  <si>
    <t>multiple analysis</t>
  </si>
  <si>
    <t>Spreading - don’t spread</t>
  </si>
  <si>
    <t>Spreader  - don’t be a spreader</t>
  </si>
  <si>
    <t>behavioural intentions (9 items)</t>
  </si>
  <si>
    <t>you</t>
  </si>
  <si>
    <t>bettter</t>
  </si>
  <si>
    <t>family</t>
  </si>
  <si>
    <t>others</t>
  </si>
  <si>
    <t>country</t>
  </si>
  <si>
    <t xml:space="preserve"> family</t>
  </si>
  <si>
    <t xml:space="preserve"> community</t>
  </si>
  <si>
    <t>% chance, SE, Confidence</t>
  </si>
  <si>
    <t>deontological</t>
  </si>
  <si>
    <t>virtue-based</t>
  </si>
  <si>
    <t>utitarian</t>
  </si>
  <si>
    <t xml:space="preserve">Self-isolate </t>
  </si>
  <si>
    <t>hand hygiene</t>
  </si>
  <si>
    <t>emotion priming</t>
  </si>
  <si>
    <t>reason priming</t>
  </si>
  <si>
    <t>intentions to wear a face covering (average of 3 items)</t>
  </si>
  <si>
    <t>treatment 1  - self-interest</t>
  </si>
  <si>
    <t>treatment 2  - friend-family</t>
  </si>
  <si>
    <t>social distancing behavior (five items)</t>
  </si>
  <si>
    <t>Differenza in mean, SD</t>
  </si>
  <si>
    <t xml:space="preserve">video </t>
  </si>
  <si>
    <t xml:space="preserve">infographics </t>
  </si>
  <si>
    <t xml:space="preserve">infographics and video </t>
  </si>
  <si>
    <t>control (unexposed group)</t>
  </si>
  <si>
    <t>Physical distance when household</t>
  </si>
  <si>
    <t>member had symptoms</t>
  </si>
  <si>
    <t>older</t>
  </si>
  <si>
    <t>older extreme</t>
  </si>
  <si>
    <t>younger</t>
  </si>
  <si>
    <t>Number study</t>
  </si>
  <si>
    <t>StudyID</t>
  </si>
  <si>
    <t>Assessment ID</t>
  </si>
  <si>
    <t>ID1</t>
  </si>
  <si>
    <t>ID2</t>
  </si>
  <si>
    <t>ID3</t>
  </si>
  <si>
    <t>Study1</t>
  </si>
  <si>
    <t>Study2</t>
  </si>
  <si>
    <t>ID4</t>
  </si>
  <si>
    <t>Study4</t>
  </si>
  <si>
    <t>Study3</t>
  </si>
  <si>
    <t xml:space="preserve">social distancing intentions  </t>
  </si>
  <si>
    <t>ID5</t>
  </si>
  <si>
    <t>Study6</t>
  </si>
  <si>
    <t xml:space="preserve">Study* </t>
  </si>
  <si>
    <t>Study5</t>
  </si>
  <si>
    <t>ID6</t>
  </si>
  <si>
    <t>ID7</t>
  </si>
  <si>
    <t>Study7</t>
  </si>
  <si>
    <t>ID8</t>
  </si>
  <si>
    <t>Study8</t>
  </si>
  <si>
    <t>ID9</t>
  </si>
  <si>
    <t>Study9</t>
  </si>
  <si>
    <t>ID10</t>
  </si>
  <si>
    <t>Study10</t>
  </si>
  <si>
    <t>negative frame</t>
  </si>
  <si>
    <t>positive frame</t>
  </si>
  <si>
    <t>comply preventive behaviours</t>
  </si>
  <si>
    <t>ID11</t>
  </si>
  <si>
    <t>Study11</t>
  </si>
  <si>
    <t>"chi2"</t>
  </si>
  <si>
    <t>ID12</t>
  </si>
  <si>
    <t>Study12</t>
  </si>
  <si>
    <t>ID13</t>
  </si>
  <si>
    <t>ID14</t>
  </si>
  <si>
    <t>Study14</t>
  </si>
  <si>
    <t>Study13</t>
  </si>
  <si>
    <t>ID15</t>
  </si>
  <si>
    <t>Study15</t>
  </si>
  <si>
    <t>ID16</t>
  </si>
  <si>
    <t>Study16</t>
  </si>
  <si>
    <t>ID17</t>
  </si>
  <si>
    <t>Study17</t>
  </si>
  <si>
    <t>ID18</t>
  </si>
  <si>
    <t>Study18</t>
  </si>
  <si>
    <t>Study19</t>
  </si>
  <si>
    <t>ID19</t>
  </si>
  <si>
    <t>ID20</t>
  </si>
  <si>
    <t>Study20</t>
  </si>
  <si>
    <t>ID21</t>
  </si>
  <si>
    <t>Study21</t>
  </si>
  <si>
    <t>Mean and SE for each group</t>
  </si>
  <si>
    <t>ID22</t>
  </si>
  <si>
    <t>Study22</t>
  </si>
  <si>
    <t>ID23</t>
  </si>
  <si>
    <t>Study23</t>
  </si>
  <si>
    <t>ID24</t>
  </si>
  <si>
    <t>Study24</t>
  </si>
  <si>
    <t>ID26</t>
  </si>
  <si>
    <t>Study26</t>
  </si>
  <si>
    <t>ID27</t>
  </si>
  <si>
    <t>Study27</t>
  </si>
  <si>
    <t>ID28</t>
  </si>
  <si>
    <t>Study28</t>
  </si>
  <si>
    <t>ordinal</t>
  </si>
  <si>
    <t>mean, odd ratios, CI, P-value</t>
  </si>
  <si>
    <t>ID29</t>
  </si>
  <si>
    <t>Study29</t>
  </si>
  <si>
    <t>IDN1</t>
  </si>
  <si>
    <t>IDN2</t>
  </si>
  <si>
    <t>Data type available</t>
  </si>
  <si>
    <t>Data value available</t>
  </si>
  <si>
    <t>Overall RoB/Strobe judgement</t>
  </si>
  <si>
    <t xml:space="preserve">Convertion data to </t>
  </si>
  <si>
    <t>Low risk</t>
  </si>
  <si>
    <t>Some concerns</t>
  </si>
  <si>
    <t>High risk</t>
  </si>
  <si>
    <t>Mean, SD (tableA1)</t>
  </si>
  <si>
    <t>Data</t>
  </si>
  <si>
    <t>Source</t>
  </si>
  <si>
    <t>Country</t>
  </si>
  <si>
    <t>Platform</t>
  </si>
  <si>
    <t>Time</t>
  </si>
  <si>
    <t>Journal </t>
  </si>
  <si>
    <t>UK</t>
  </si>
  <si>
    <t>Prolific</t>
  </si>
  <si>
    <t>Age</t>
  </si>
  <si>
    <t>na</t>
  </si>
  <si>
    <t>not reported</t>
  </si>
  <si>
    <t>no</t>
  </si>
  <si>
    <t>Sanders et al. 2020</t>
  </si>
  <si>
    <t>US</t>
  </si>
  <si>
    <t>CloudResearch</t>
  </si>
  <si>
    <t>yes</t>
  </si>
  <si>
    <t>Logit regression:
N= 1346 ('1343'); OR = 0.58; p = 0.000; CI: 0.323; 0.838</t>
  </si>
  <si>
    <t>issue frame: health frame (gain-frame) n1= 626</t>
  </si>
  <si>
    <t>reference group: economic; n0 = 717</t>
  </si>
  <si>
    <t>Sasaki et al. 2020</t>
  </si>
  <si>
    <t>Discussion papers</t>
  </si>
  <si>
    <t>Japan</t>
  </si>
  <si>
    <t>MyVoiceComm </t>
  </si>
  <si>
    <t>Self-isolation (intention prevention behavior :13 = stay home if you are not ill)</t>
  </si>
  <si>
    <t>altruistic message; n1  = 871</t>
  </si>
  <si>
    <t>loss-framed altruistic message; n2= 887</t>
  </si>
  <si>
    <t>selfish message; n3 = 869</t>
  </si>
  <si>
    <t>altruistic and selfish message; n4 = 855</t>
  </si>
  <si>
    <t>Control: no intervantion, n0 = 874</t>
  </si>
  <si>
    <t>working papers</t>
  </si>
  <si>
    <t>Mturk</t>
  </si>
  <si>
    <t>working paper</t>
  </si>
  <si>
    <t>b= 0.165; SE = 0.045; p= 0.001</t>
  </si>
  <si>
    <t>b= 0.159; SE = 0.046; p= 0.001</t>
  </si>
  <si>
    <t>b= 0.159; SE = 0.047; p= 0.001</t>
  </si>
  <si>
    <t>Linear regression: N = 1627
b= 0.081; SE = 0.046; p= not*</t>
  </si>
  <si>
    <t>Compliance - change Intented behaviours (6 behaviours)</t>
  </si>
  <si>
    <t>Messager (celebrity); n1=109</t>
  </si>
  <si>
    <t>no messager; n0= 104</t>
  </si>
  <si>
    <t>Correlation:
r = -0.047; p=. not*</t>
  </si>
  <si>
    <t>early-April</t>
  </si>
  <si>
    <t>Compliance:
 Policy support - two item (I support and I would accept thi policy)</t>
  </si>
  <si>
    <t>Compliance:
Preventative behavioural Intententions (11 behaviours)</t>
  </si>
  <si>
    <t>compliance (15 intentions to adhere guidelines)</t>
  </si>
  <si>
    <t>Brazil</t>
  </si>
  <si>
    <t>treatment 1 Pessimistic; n1= 190</t>
  </si>
  <si>
    <t>treatment 2 Optimistic; n2=191</t>
  </si>
  <si>
    <t>control; n0 = 190</t>
  </si>
  <si>
    <t>Melo &amp; Cabral 2020</t>
  </si>
  <si>
    <t>Compliance:
Intensify : plans to intensify his/her
prevention measures</t>
  </si>
  <si>
    <t>Intervation(n2) = Mean = 0.874; SD = 0.332
Control (n0) = Mean = 0.9158; SD = 0.2784</t>
  </si>
  <si>
    <t>Sobkow et al. 2020</t>
  </si>
  <si>
    <t>Poland</t>
  </si>
  <si>
    <t xml:space="preserve">Compliance: 
Intentions Toward Preventive Behaviors (21 items)
</t>
  </si>
  <si>
    <t>Romano et al. 2020</t>
  </si>
  <si>
    <t>April</t>
  </si>
  <si>
    <t>Wear Mask: Policy Preferences: Use mask</t>
  </si>
  <si>
    <t>N = 1835
OR = -0.314; p = 0.045</t>
  </si>
  <si>
    <t>US, Netherlands</t>
  </si>
  <si>
    <t>Dynata</t>
  </si>
  <si>
    <t>Compliance: Strict compliance/support (3 items)</t>
  </si>
  <si>
    <t>grey literarure</t>
  </si>
  <si>
    <t>IPSOS</t>
  </si>
  <si>
    <t>End-May</t>
  </si>
  <si>
    <t xml:space="preserve">Compliance: behavioral intentions (seven items) - </t>
  </si>
  <si>
    <t>N=500; Mean = 0.72; SD=0.16</t>
  </si>
  <si>
    <t>Control: N=500; Mean=0.72; SD=0.16
N=500; Mean = 0.72; SD=0.16</t>
  </si>
  <si>
    <t>N=500; Mean = 0.73; SD=0.15</t>
  </si>
  <si>
    <t>N=500; Mean = 0.73; SD=0.16</t>
  </si>
  <si>
    <t>Pre-registered or open data</t>
  </si>
  <si>
    <t>Social-distancing: 
intentions to practice physical distancing (average for 4 items)</t>
  </si>
  <si>
    <t>Hacquin et al. 2020</t>
  </si>
  <si>
    <t>Self-distancing:
intention to stay home (the day after the first interview)</t>
  </si>
  <si>
    <t>Denmark</t>
  </si>
  <si>
    <t>e-Boks</t>
  </si>
  <si>
    <t xml:space="preserve">N = 5310
b= 0.044; SE= 0.016; p=0.01
</t>
  </si>
  <si>
    <t>b= 0.044; SE= 0.016; p=0.01</t>
  </si>
  <si>
    <t>b= 0.012; SE= 0.016; p=0.01</t>
  </si>
  <si>
    <t>b= 0.025; SE= 0.016; p=0.01</t>
  </si>
  <si>
    <t>Falco &amp; Zaccagni 2020</t>
  </si>
  <si>
    <t>Everett et al. 2020</t>
  </si>
  <si>
    <t>Bhanot &amp; Hopkins 2020</t>
  </si>
  <si>
    <t>elites; n=993</t>
  </si>
  <si>
    <t>control (no elites - one proposal); n=919</t>
  </si>
  <si>
    <t>N= 1912
intervention: Mean = 2.24
Control: Mean = 2.15
p=0.06; SD=1.04</t>
  </si>
  <si>
    <t>Utych &amp; Fowler 2020</t>
  </si>
  <si>
    <t>Compliance: following STATE government raccommendations</t>
  </si>
  <si>
    <t>younger exstreme</t>
  </si>
  <si>
    <t>N=1009
Liner regression
b=-0.299; SE=0.127; p= 0.05</t>
  </si>
  <si>
    <t>b=-0.201; SE=0.126; p= not*</t>
  </si>
  <si>
    <t>b=-0.172; SE=0.126; p= not*</t>
  </si>
  <si>
    <t>b=-0.143; SE=0.127; p= not*</t>
  </si>
  <si>
    <t>Netherlands</t>
  </si>
  <si>
    <t>May</t>
  </si>
  <si>
    <t>N=451
control: Nwithoutcome=46; NwithOutoutcome=92
Intervation1: Nwithoutcome=55; NwithOutoutcome=91</t>
  </si>
  <si>
    <t>social norm + altruistic (nudge 2);n=100</t>
  </si>
  <si>
    <t>social norm (nudge 1) n=100</t>
  </si>
  <si>
    <t>control; n=100</t>
  </si>
  <si>
    <t>Intervention2:  Nwithoutcome=71; NwithOutoutcome=96</t>
  </si>
  <si>
    <t>Intervention2:  Nwithoutcome=40; NwithOutoutcome=60</t>
  </si>
  <si>
    <t>N=300
control: Nwithoutcome=7; NwithOutoutcome=93
Intervation1: Nwithoutcome=46; NwithOutoutcome=54</t>
  </si>
  <si>
    <t xml:space="preserve">N = 571; (or use regression)
Control: Mean=0.9158; SD=0.2784
Intervation(n1): Mean = 0.9158; SD = 0.2784
</t>
  </si>
  <si>
    <t>grey literature</t>
  </si>
  <si>
    <t xml:space="preserve">N = 2459
Mean.n0 = 8.6120; SE = 0.0880
Mean.n1 = 8.6169; SE = 0.1012
</t>
  </si>
  <si>
    <t>Mean.n2 = 8.7253; SE = 0.0783</t>
  </si>
  <si>
    <t>Mean.n3 = 8.7265; SE = 0.0867</t>
  </si>
  <si>
    <t>Mean.n3 = 8.6795; SE = 0.0855</t>
  </si>
  <si>
    <t>N=1032
% Change.n1 = 2.3116</t>
  </si>
  <si>
    <t>% Change.n2 = 1.8593</t>
  </si>
  <si>
    <t>% Change.n3 = 2.9146</t>
  </si>
  <si>
    <t>Biroli et al. 2020</t>
  </si>
  <si>
    <t>yes, data from another study</t>
  </si>
  <si>
    <t>Hume et al. 2020</t>
  </si>
  <si>
    <t>Mean.n0 = 4.30; SD = 0.76
Mean.n1= 4.39, SD = 0.74
t(608) = 1.58; p = 0.115; Cohen's d = 0.13; CI = -0.04, 0.28)</t>
  </si>
  <si>
    <t>Mean.n2= 4.51; SD = 0.66
t(561) = 3.52; p &lt;0.001; Cohen's d = 0.30; CI = 0.13, 0.46`)</t>
  </si>
  <si>
    <t xml:space="preserve">
</t>
  </si>
  <si>
    <t>Yonemitsu et al. 2020</t>
  </si>
  <si>
    <t>Favero &amp; Pedersen 2020</t>
  </si>
  <si>
    <t>N = 1499
b = 0.094; SE = 0.591; 90% CI: -0.879, 1.067</t>
  </si>
  <si>
    <t>b = -0.178; SE = 0.597; 90% CI: -1.161, 0.804</t>
  </si>
  <si>
    <t>b = -0.417; SE = 0.585; 90% CI: -1.381, 0.546</t>
  </si>
  <si>
    <t>b = -0.131; SE = 0.629; 90% CI: -1.167, 0.904</t>
  </si>
  <si>
    <t>ID21; ID24</t>
  </si>
  <si>
    <t>CMA</t>
  </si>
  <si>
    <t>N = 486
BF01=9.44
Intervention: Mean = 0.88; CI: 0.63; 1.13
Control: Mean = 0.84; CI: 06; 1.08
Diff Mean = 0,04</t>
  </si>
  <si>
    <t>information 
n1=305</t>
  </si>
  <si>
    <t>information + empathy
n=258</t>
  </si>
  <si>
    <t>Clikworker</t>
  </si>
  <si>
    <t>Germany</t>
  </si>
  <si>
    <t>information
n1= 492</t>
  </si>
  <si>
    <t>empathy 
n2=500</t>
  </si>
  <si>
    <t>Clickworker</t>
  </si>
  <si>
    <t xml:space="preserve"> control
n0 = 534</t>
  </si>
  <si>
    <t>N = 1526
Mean.n0= 3.69, SD = 1.24
Mean.n1 = 3.83; SD = 1.2
Mean.n2 = 4.00; SD = 1.12
(vs Empathy: t(1032) = 4.25; p &lt; 0.001; Cohen's d = 0.26; CI = 0.14, 0.38</t>
  </si>
  <si>
    <t>Ordinal data</t>
  </si>
  <si>
    <t>Only P= 0.019</t>
  </si>
  <si>
    <t>parcial eta square</t>
  </si>
  <si>
    <t>Is Beta value and CI interval?</t>
  </si>
  <si>
    <t xml:space="preserve">regression (p. 34-35) </t>
  </si>
  <si>
    <t>difference in score outcome</t>
  </si>
  <si>
    <t>or % change</t>
  </si>
  <si>
    <t>* control was "one fifth'</t>
  </si>
  <si>
    <t>Time 2 = 74.01 [72.41, 75.62],
p &lt; .001, qc &lt; .001
b = 3.60, t = 12.36, d = 0.18,</t>
  </si>
  <si>
    <t>Time 2 = 75.04 [73.50, 76.58],
p &lt; .001, qc &lt; .001
b = 3.81, t = 12.02, d = 0.20,</t>
  </si>
  <si>
    <t>Time 2 = 74.37 [72.86, 75.89],
p &lt; .001, qc &lt; .001
b = 3.53, t = 10.66, d = 0.19,</t>
  </si>
  <si>
    <t>physical distancing (5 items): CMA = Socila distancing</t>
  </si>
  <si>
    <t>Linear regression:
beta1 = 0.0329</t>
  </si>
  <si>
    <t>beta2 = 0.0987 (significant)</t>
  </si>
  <si>
    <t>beta3 = -0.0329</t>
  </si>
  <si>
    <t>beta4 = -0.0219</t>
  </si>
  <si>
    <t>treatment (1,2) : mean = 0.8948, SD = 0.3067, N = 381</t>
  </si>
  <si>
    <t>treatments: mean = 0.724, SD = 0.158, N = 2500</t>
  </si>
  <si>
    <t>treatments: mean = 4.4450, SD = 0.7064, N = 563</t>
  </si>
  <si>
    <t>treatments: mean = 3.8463, SD = 1.1906, N = 992</t>
  </si>
  <si>
    <t>Journal</t>
  </si>
  <si>
    <t>Mix</t>
  </si>
  <si>
    <t>Marc</t>
  </si>
  <si>
    <t>simple size = 600 per condition</t>
  </si>
  <si>
    <t>BS Concept</t>
  </si>
  <si>
    <t xml:space="preserve">Equivalence F. </t>
  </si>
  <si>
    <t>for CMA
r= beta +-0.05</t>
  </si>
  <si>
    <t>Nudge</t>
  </si>
  <si>
    <t>Emphasis F.</t>
  </si>
  <si>
    <t>Framing</t>
  </si>
  <si>
    <t>Heuristic/Bias</t>
  </si>
  <si>
    <t>Communication/ Framing</t>
  </si>
  <si>
    <t>risk-as-feelings framework</t>
  </si>
  <si>
    <t xml:space="preserve">Emphasis F. </t>
  </si>
  <si>
    <t>Lunn et al. 2020</t>
  </si>
  <si>
    <t>Irish</t>
  </si>
  <si>
    <t xml:space="preserve"> Communication strategy</t>
  </si>
  <si>
    <t>Heuristic/bias</t>
  </si>
  <si>
    <t>March</t>
  </si>
  <si>
    <t>Disucssion paper</t>
  </si>
  <si>
    <t>UK,US,Italy</t>
  </si>
  <si>
    <t>Apr</t>
  </si>
  <si>
    <t>Empathy</t>
  </si>
  <si>
    <t>Yahoo!</t>
  </si>
  <si>
    <t>Communication strategy</t>
  </si>
  <si>
    <t>framing</t>
  </si>
  <si>
    <t>Capraro &amp; Barcelo 2020a</t>
  </si>
  <si>
    <t>priming</t>
  </si>
  <si>
    <t>treatment 3  - collective responsibility</t>
  </si>
  <si>
    <t>treatment 4  - Healthcare system</t>
  </si>
  <si>
    <t>communication strategy</t>
  </si>
  <si>
    <t>Gain frame</t>
  </si>
  <si>
    <t>Compliance</t>
  </si>
  <si>
    <t>Grey Literature</t>
  </si>
  <si>
    <t>You</t>
  </si>
  <si>
    <t>Family</t>
  </si>
  <si>
    <t>Community</t>
  </si>
  <si>
    <t>Capraro &amp; Barcelo 2020b</t>
  </si>
  <si>
    <t>Emotion</t>
  </si>
  <si>
    <t>Wear mask</t>
  </si>
  <si>
    <t>Priming</t>
  </si>
  <si>
    <t>Reason</t>
  </si>
  <si>
    <t>Messager</t>
  </si>
  <si>
    <t>Mar</t>
  </si>
  <si>
    <t>Deontologial</t>
  </si>
  <si>
    <t>Self-isolation</t>
  </si>
  <si>
    <t>Virtue</t>
  </si>
  <si>
    <t>Utilitarian</t>
  </si>
  <si>
    <t>Others</t>
  </si>
  <si>
    <t>Self-interest</t>
  </si>
  <si>
    <t>Friend-family</t>
  </si>
  <si>
    <t>Collective repsonsibility</t>
  </si>
  <si>
    <t>Healthcare system</t>
  </si>
  <si>
    <t>Geinger 2020</t>
  </si>
  <si>
    <t>Expert</t>
  </si>
  <si>
    <t>Disgust</t>
  </si>
  <si>
    <t>Ipsos</t>
  </si>
  <si>
    <t>Self-protection</t>
  </si>
  <si>
    <t>Simplified</t>
  </si>
  <si>
    <t>Sunk-costs</t>
  </si>
  <si>
    <t>US,Netherlands</t>
  </si>
  <si>
    <t>Social norm</t>
  </si>
  <si>
    <t>Identifiable victim</t>
  </si>
  <si>
    <t>Self-persuation</t>
  </si>
  <si>
    <t>Personal + Public</t>
  </si>
  <si>
    <t>Lammers et al. 2020</t>
  </si>
  <si>
    <t>Overcome Exponential growth</t>
  </si>
  <si>
    <t>Optimistic</t>
  </si>
  <si>
    <t>Pessimistic</t>
  </si>
  <si>
    <t>Pfattheicher et al. 2020.study3</t>
  </si>
  <si>
    <t>Information</t>
  </si>
  <si>
    <t>Information + Empathy</t>
  </si>
  <si>
    <t>Pfattheicher et al. 2020.study4</t>
  </si>
  <si>
    <t>June</t>
  </si>
  <si>
    <t>Pink et al. 2020</t>
  </si>
  <si>
    <t>Experts</t>
  </si>
  <si>
    <t>Reciprocity</t>
  </si>
  <si>
    <t>Linear Group</t>
  </si>
  <si>
    <t>Loss frame</t>
  </si>
  <si>
    <t>Altruistic</t>
  </si>
  <si>
    <t>MyVoiceComm</t>
  </si>
  <si>
    <t>Loss-framed altruistic</t>
  </si>
  <si>
    <t>Selfish</t>
  </si>
  <si>
    <t>Altruistic and selfish</t>
  </si>
  <si>
    <t>Positive mental images</t>
  </si>
  <si>
    <t>Visual aids 1</t>
  </si>
  <si>
    <t>Visual aids 2</t>
  </si>
  <si>
    <t>Spreading - Don't spread</t>
  </si>
  <si>
    <t>Spreader - Don't be a spreader</t>
  </si>
  <si>
    <t>commynication strategy</t>
  </si>
  <si>
    <t>Elites</t>
  </si>
  <si>
    <t>Older</t>
  </si>
  <si>
    <t>Older extreme</t>
  </si>
  <si>
    <t>Younger</t>
  </si>
  <si>
    <t>Younger extreme</t>
  </si>
  <si>
    <t>Study name</t>
  </si>
  <si>
    <t>Outcome</t>
  </si>
  <si>
    <t>Risk of bias</t>
  </si>
  <si>
    <t>?enter ranksum test</t>
  </si>
  <si>
    <t>gain-frame n= 1623</t>
  </si>
  <si>
    <t>loss-frame n=1532</t>
  </si>
  <si>
    <t xml:space="preserve">* sample \ by n gourp = </t>
  </si>
  <si>
    <t>*N = 2459/5 = 491
* use Ranktest as mean</t>
  </si>
  <si>
    <t>p = no significant across condition</t>
  </si>
  <si>
    <t>Wilcoxon rank-sum</t>
  </si>
  <si>
    <t>N = 1918
Mean_n0 = 6.71; SD = 3.21
Mean_n1 = 6.48, SD = 3.12; p=0.033</t>
  </si>
  <si>
    <t>Mean_n2 = 7.18, SD = 3.09. p=0.614</t>
  </si>
  <si>
    <t>b= 0.208; SE = 0.138
gain=7.33;
loss = 7.25
p&lt;.07</t>
  </si>
  <si>
    <t>* use median., error</t>
  </si>
  <si>
    <t>N = 1121
Standardized b= 0.04; SE=0.07; p=&lt;0.1</t>
  </si>
  <si>
    <t>r = 0.04+0.05 = 0.09</t>
  </si>
  <si>
    <t>N= 988 
Linear regression: pag.31
m0 = 66.50
b1 = 3.06 ; m1 = 69.56; p = 0.114</t>
  </si>
  <si>
    <t xml:space="preserve">check: sample size; subshgorup with p. </t>
  </si>
  <si>
    <t>sample size: 1/4 out of 988 =247</t>
  </si>
  <si>
    <t>b2 = 2.97;m2 = 69.47 p=0.127</t>
  </si>
  <si>
    <t>b3 = 3.10; ; m3= 69.60p = 0.114</t>
  </si>
  <si>
    <t xml:space="preserve">N = 743
Cramer v; NO outcome – no moderation </t>
  </si>
  <si>
    <t>Lucid</t>
  </si>
  <si>
    <t>Linear regression:  N = 495
b= -0.302; SE = 0.214; p= not*=1
sample size: 1/2 out of 495 = 247</t>
  </si>
  <si>
    <t xml:space="preserve">Linear regression:Standardized beta
b1 = -0.05 SE=0.16
</t>
  </si>
  <si>
    <t>b2= -0.18; SE = 0.16</t>
  </si>
  <si>
    <t>b3 = 0 SE = 0.16</t>
  </si>
  <si>
    <t>b4 = -0.03; SE = 0.16</t>
  </si>
  <si>
    <t>* convertion in r
* I use SE of regression as in the Correlation</t>
  </si>
  <si>
    <t xml:space="preserve">not random, complex data, seems not control etc. </t>
  </si>
  <si>
    <t>Independent groups (means, p)</t>
  </si>
  <si>
    <t>Independent groups (means, SD's)</t>
  </si>
  <si>
    <t>Corr, N</t>
  </si>
  <si>
    <t>Jordan et al. 2020</t>
  </si>
  <si>
    <t>Subngroup withing study</t>
  </si>
  <si>
    <t>nota; effect direction</t>
  </si>
  <si>
    <t>Y</t>
  </si>
  <si>
    <t>N</t>
  </si>
  <si>
    <t>https://www.psychometrica.de/effect_size.html</t>
  </si>
  <si>
    <t>Link</t>
  </si>
  <si>
    <t>Psychometrica</t>
  </si>
  <si>
    <t>Ask</t>
  </si>
  <si>
    <t xml:space="preserve">• Correlation Matrix and Groups sample size
* Standardized regression  coeficient </t>
  </si>
  <si>
    <t>N=495</t>
  </si>
  <si>
    <t>B</t>
  </si>
  <si>
    <t>Direction (B=better; W=worse)</t>
  </si>
  <si>
    <t>Type data</t>
  </si>
  <si>
    <t xml:space="preserve">Unstandardized Regression </t>
  </si>
  <si>
    <t>Logit regression</t>
  </si>
  <si>
    <t>N= 1346 ('1343'); OR = 0.58; p = 0.000; CI: 0.323; 0.838</t>
  </si>
  <si>
    <t>https://www.escal.site/</t>
  </si>
  <si>
    <t>Effect size converter (MIT License)</t>
  </si>
  <si>
    <t>Note</t>
  </si>
  <si>
    <t>Mean + others</t>
  </si>
  <si>
    <t>Insert CMA as</t>
  </si>
  <si>
    <t>r, N</t>
  </si>
  <si>
    <t>Independent groups (means,p)</t>
  </si>
  <si>
    <t>Final data as r</t>
  </si>
  <si>
    <t>Linear regression: N = 1627
Difference score as outcome
Table2: p.19
b= 0.081; SE = 0.046; p= not*</t>
  </si>
  <si>
    <t>r = -0.047; p=. not*; N=2013</t>
  </si>
  <si>
    <t>Bayesian tests </t>
  </si>
  <si>
    <t>• Correlation Matrix and Groups sample size
• Standard Deviation of groups (experts, nonexpert) and Groups sample size</t>
  </si>
  <si>
    <t xml:space="preserve">Intervation(n2) = Mean = 0.874; SD = 0.332
</t>
  </si>
  <si>
    <t xml:space="preserve">pag. 19
N = 571; (or use regression)
Control: Mean=0.9158; SD=0.2784
Intervation(n1): Mean = 0.9158; SD = 0.2784
</t>
  </si>
  <si>
    <t>Independent groups (means,SD's)</t>
  </si>
  <si>
    <t>Assume equal sample size</t>
  </si>
  <si>
    <t>Type of data</t>
  </si>
  <si>
    <t>Correlation</t>
  </si>
  <si>
    <t xml:space="preserve">Standardized Regression </t>
  </si>
  <si>
    <t>Neutral Baseline</t>
  </si>
  <si>
    <t>Treatment conditions (pooled): Treatment: Identifiable person (IP) poster; Transmission Rate (TR) poster</t>
  </si>
  <si>
    <t>N = 1826
Log OR = 0.705; SE = 0.113; p*</t>
  </si>
  <si>
    <t xml:space="preserve">N = 500
Log OR: 0.301, p&lt;0.1, SE = 0.186 </t>
  </si>
  <si>
    <t>Insert as B but W</t>
  </si>
  <si>
    <t>GLM</t>
  </si>
  <si>
    <t>N =602
Mean0 = 3.74, SD0=1.17; Mean1 = 3.96, SD1 = 1.1; F = 5.54, P = 0.019</t>
  </si>
  <si>
    <t>GMA</t>
  </si>
  <si>
    <t>Linear regression</t>
  </si>
  <si>
    <t xml:space="preserve"> contro
n0= 305</t>
  </si>
  <si>
    <t>*N = 2459/5 = 491</t>
  </si>
  <si>
    <t>b= 0.025; SE= 0.016; p=1</t>
  </si>
  <si>
    <t>b= 0.012; SE= 0.016; p=1</t>
  </si>
  <si>
    <t>% change</t>
  </si>
  <si>
    <t xml:space="preserve">* use median., pag. 7 </t>
  </si>
  <si>
    <t>Boxplot, regression</t>
  </si>
  <si>
    <t>SD. Compliance = 1.27; mean=5.24</t>
  </si>
  <si>
    <t>* sample \ by n gourp = 201</t>
  </si>
  <si>
    <t>Standardized Regression to d to r</t>
  </si>
  <si>
    <t>Practical Meta-Analysis Effect Size Calculator</t>
  </si>
  <si>
    <t>https://www.campbellcollaboration.org/escalc/html/EffectSizeCalculator-SMD21.php</t>
  </si>
  <si>
    <t>to d to r</t>
  </si>
  <si>
    <t>b=-0.201; SE=0.126; p= not* -&gt; d = -0.159</t>
  </si>
  <si>
    <t>N=1009
Liner regression
b=-0.299; SE=0.127; p= 0.05 -&gt; d= -02374</t>
  </si>
  <si>
    <t>b=-0.172; SE=0.126; p= not*  -&gt; d= -0.1359</t>
  </si>
  <si>
    <t>b=-0.143; SE=0.127; p= not*  -&gt; d= -0.1129</t>
  </si>
  <si>
    <t xml:space="preserve">Tot N is less n for control </t>
  </si>
  <si>
    <t>Tot = 26 studies</t>
  </si>
  <si>
    <t>Tot In.check</t>
  </si>
  <si>
    <t xml:space="preserve">Tot. IN  </t>
  </si>
  <si>
    <t>Linear regression, Mean + others</t>
  </si>
  <si>
    <t>each group: 50</t>
  </si>
  <si>
    <r>
      <t>N= 253;</t>
    </r>
    <r>
      <rPr>
        <u/>
        <sz val="12"/>
        <color theme="1"/>
        <rFont val="Calibri (Body)"/>
      </rPr>
      <t xml:space="preserve"> </t>
    </r>
    <r>
      <rPr>
        <sz val="12"/>
        <color theme="1"/>
        <rFont val="Calibri"/>
        <family val="2"/>
        <scheme val="minor"/>
      </rPr>
      <t xml:space="preserve">
Linear regression:Standardized beta
b1 = -0.05 SE=0.16
</t>
    </r>
  </si>
  <si>
    <t>Health frame</t>
  </si>
  <si>
    <t>Identifiable person + Trasmission rate</t>
  </si>
  <si>
    <t>Data format</t>
  </si>
  <si>
    <t>SE</t>
  </si>
  <si>
    <t>Variance</t>
  </si>
  <si>
    <t>Fisher'sZ</t>
  </si>
  <si>
    <t>auto</t>
  </si>
  <si>
    <t>see screenshots</t>
  </si>
  <si>
    <t xml:space="preserve">Tot check </t>
  </si>
  <si>
    <t>Tot Ask</t>
  </si>
  <si>
    <t>ranksum test, liner regression</t>
  </si>
  <si>
    <t xml:space="preserve"> % change(only generic-invariance);, regression</t>
  </si>
  <si>
    <t>EstimationES</t>
  </si>
  <si>
    <t>Estimation</t>
  </si>
  <si>
    <t>No-Estimation</t>
  </si>
  <si>
    <t>Estiamtion</t>
  </si>
  <si>
    <t>Yes Neutral B.</t>
  </si>
  <si>
    <t>No Neutral B.</t>
  </si>
  <si>
    <t>Baseline</t>
  </si>
  <si>
    <t>months</t>
  </si>
  <si>
    <t>year</t>
  </si>
  <si>
    <t>duration intervation</t>
  </si>
  <si>
    <t>4 days</t>
  </si>
  <si>
    <t>8 days</t>
  </si>
  <si>
    <t>28 April and 4 May</t>
  </si>
  <si>
    <t>1 day</t>
  </si>
  <si>
    <t>13 days</t>
  </si>
  <si>
    <t>end-May</t>
  </si>
  <si>
    <t>1 days</t>
  </si>
  <si>
    <t>second half-March</t>
  </si>
  <si>
    <t>2 days</t>
  </si>
  <si>
    <t>april</t>
  </si>
  <si>
    <t>3 days</t>
  </si>
  <si>
    <t xml:space="preserve"> Political Response</t>
  </si>
  <si>
    <t>From same ID27: stay-at-home</t>
  </si>
  <si>
    <t>from same paper</t>
  </si>
  <si>
    <t>https://www.instituteforgovernment.org.uk/charts/uk-government-coronavirus-lockdowns</t>
  </si>
  <si>
    <t>https://www.bmj.com/content/369/bmj.m1932</t>
  </si>
  <si>
    <t>World</t>
  </si>
  <si>
    <t>Preliminary stage</t>
  </si>
  <si>
    <t>source</t>
  </si>
  <si>
    <t>https://www.google.com/search?q=lockdown+timeline+world&amp;sxsrf=ALeKk02sZtENTjiSPvpSVkr7omoKteMNoA:1628247092236&amp;source=lnms&amp;tbm=isch&amp;sa=X&amp;ved=2ahUKEwii6qeMnZzyAhWSasAKHY2yBHsQ_AUoAXoECAIQAw&amp;biw=1577&amp;bih=765#imgrc=P1l9-lGIwsHQ6M</t>
  </si>
  <si>
    <t>europe</t>
  </si>
  <si>
    <t>https://www.google.com/imgres?imgurl=https%3A%2F%2Fstatic.dw.com%2Fimage%2F52998668_7.png&amp;imgrefurl=https%3A%2F%2Fwww.dw.com%2Fen%2Fcoronavirus-what-are-the-lockdown-measures-across-europe%2Fa-52905137&amp;tbnid=vKLGg-Mg61BzUM&amp;vet=12ahUKEwiWh8aNnZzyAhUY_hoKHRxgBxMQMygIegQIARBF..i&amp;docid=A4WnQDK8YRL2aM&amp;w=1920&amp;h=2657&amp;q=lockdown%20timeline%20world&amp;ved=2ahUKEwiWh8aNnZzyAhUY_hoKHRxgBxMQMygIegQIARBF</t>
  </si>
  <si>
    <t>https://www.google.com/search?q=world+lockdown+timeline&amp;tbm=isch&amp;ved=2ahUKEwiRoLnBoJzyAhUIZhoKHZKCB3IQ2-cCegQIABAA&amp;oq=world+lockdown+timeline&amp;gs_lcp=CgNpbWcQAzIECAAQGDoECCMQJ1CcBFi8DWDsD2gAcAB4AIABXYgB-gGSAQEzmAEAoAEBqgELZ3dzLXdpei1pbWfAAQE&amp;sclient=img&amp;ei=yBcNYZGcO4jMaZKFnpAH&amp;bih=765&amp;biw=1577#imgrc=tV37qbsSRpmyfM</t>
  </si>
  <si>
    <t>europe regional lockdown</t>
  </si>
  <si>
    <t>america regiona lockdown</t>
  </si>
  <si>
    <t>https://www.bbc.co.uk/news/world-52103747</t>
  </si>
  <si>
    <t>Localised lockdown</t>
  </si>
  <si>
    <t>https://auravision.ai/covid19-lockdown-tracker/</t>
  </si>
  <si>
    <t>National lockdown</t>
  </si>
  <si>
    <t>code</t>
  </si>
  <si>
    <t>France</t>
  </si>
  <si>
    <t>Exit lockdown</t>
  </si>
  <si>
    <t>Relax/Exit lockdown</t>
  </si>
  <si>
    <t>mar</t>
  </si>
  <si>
    <t>from cma</t>
  </si>
  <si>
    <t>Political Response</t>
  </si>
  <si>
    <t xml:space="preserve">Difference in score. Unstandardized Regression </t>
  </si>
  <si>
    <t xml:space="preserve">N = 486
BF01=9.44
Intervention: Mean = 0.88; CI: 0.63; 1.13
Control: Mean = 0.84; CI: 06; 1.08
</t>
  </si>
  <si>
    <t>Ordial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</si>
</sst>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2"/>
      <color theme="1"/>
      <name val="Calibri"/>
      <family val="2"/>
      <scheme val="minor"/>
    </font>
    <font>
      <b/>
      <sz val="12"/>
      <color rgb="FFFF0000"/>
      <name val="Calibri"/>
      <family val="2"/>
      <scheme val="minor"/>
    </font>
    <font>
      <sz val="10"/>
      <color rgb="FF000000"/>
      <name val="Tahoma"/>
      <family val="2"/>
    </font>
    <font>
      <b/>
      <sz val="10"/>
      <color rgb="FF000000"/>
      <name val="Tahoma"/>
      <family val="2"/>
    </font>
    <font>
      <b/>
      <sz val="12"/>
      <color rgb="FF00B050"/>
      <name val="Calibri"/>
      <family val="2"/>
      <scheme val="minor"/>
    </font>
    <font>
      <sz val="12"/>
      <color rgb="FF00B0F0"/>
      <name val="Calibri"/>
      <family val="2"/>
      <scheme val="minor"/>
    </font>
    <font>
      <sz val="10"/>
      <color theme="1"/>
      <name val="Helvetica"/>
      <family val="2"/>
    </font>
    <font>
      <sz val="12"/>
      <color rgb="FFFF0000"/>
      <name val="Calibri"/>
      <family val="2"/>
      <scheme val="minor"/>
    </font>
    <font>
      <sz val="12"/>
      <color rgb="FF0070C0"/>
      <name val="Calibri"/>
      <family val="2"/>
      <scheme val="minor"/>
    </font>
    <font>
      <sz val="12"/>
      <color rgb="FF000000"/>
      <name val="Calibri"/>
      <family val="2"/>
      <scheme val="minor"/>
    </font>
    <font>
      <b/>
      <sz val="12"/>
      <color rgb="FF0070C0"/>
      <name val="Calibri"/>
      <family val="2"/>
      <scheme val="minor"/>
    </font>
    <font>
      <sz val="12"/>
      <name val="Calibri"/>
      <family val="2"/>
      <scheme val="minor"/>
    </font>
    <font>
      <sz val="10"/>
      <color rgb="FF000000"/>
      <name val="Calibri"/>
      <family val="2"/>
    </font>
    <font>
      <sz val="12"/>
      <color rgb="FF0070C0"/>
      <name val="Arial"/>
      <family val="2"/>
    </font>
    <font>
      <sz val="12"/>
      <color theme="1"/>
      <name val="Arial"/>
      <family val="2"/>
    </font>
    <font>
      <sz val="11"/>
      <color theme="1"/>
      <name val="Helvetica"/>
      <family val="2"/>
    </font>
    <font>
      <b/>
      <sz val="12"/>
      <color theme="1"/>
      <name val="Calibri"/>
      <family val="2"/>
      <scheme val="minor"/>
    </font>
    <font>
      <sz val="12"/>
      <color theme="1"/>
      <name val="Times"/>
      <family val="1"/>
    </font>
    <font>
      <u/>
      <sz val="12"/>
      <color theme="1"/>
      <name val="Calibri (Body)"/>
    </font>
    <font>
      <u/>
      <sz val="12"/>
      <color theme="10"/>
      <name val="Calibri"/>
      <family val="2"/>
      <scheme val="minor"/>
    </font>
    <font>
      <sz val="12"/>
      <color rgb="FF333333"/>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19" fillId="0" borderId="0" applyNumberFormat="0" applyFill="0" applyBorder="0" applyAlignment="0" applyProtection="0"/>
  </cellStyleXfs>
  <cellXfs count="164">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4" fillId="0" borderId="8" xfId="0" applyFont="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5" fillId="0" borderId="4" xfId="0" applyFont="1" applyBorder="1" applyAlignment="1">
      <alignment horizontal="center" vertical="center" wrapText="1"/>
    </xf>
    <xf numFmtId="0" fontId="0" fillId="0" borderId="4" xfId="0" applyBorder="1"/>
    <xf numFmtId="0" fontId="0" fillId="0" borderId="7" xfId="0" applyBorder="1"/>
    <xf numFmtId="0" fontId="0" fillId="0" borderId="9" xfId="0" applyBorder="1" applyAlignment="1">
      <alignment horizontal="center" vertical="center" wrapText="1"/>
    </xf>
    <xf numFmtId="0" fontId="0" fillId="0" borderId="9" xfId="0" applyBorder="1"/>
    <xf numFmtId="0" fontId="0" fillId="0" borderId="10" xfId="0" applyBorder="1"/>
    <xf numFmtId="0" fontId="0" fillId="0" borderId="5" xfId="0" applyBorder="1"/>
    <xf numFmtId="0" fontId="0" fillId="0" borderId="11" xfId="0" applyBorder="1"/>
    <xf numFmtId="0" fontId="0" fillId="0" borderId="3" xfId="0" applyBorder="1"/>
    <xf numFmtId="0" fontId="1" fillId="0" borderId="0" xfId="0" applyFont="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6" fillId="0" borderId="4" xfId="0" applyFont="1" applyBorder="1" applyAlignment="1">
      <alignment horizontal="center" vertical="center" wrapText="1"/>
    </xf>
    <xf numFmtId="0" fontId="0" fillId="0" borderId="0" xfId="0" applyAlignment="1">
      <alignment wrapText="1"/>
    </xf>
    <xf numFmtId="0" fontId="0" fillId="0" borderId="2" xfId="0" applyBorder="1"/>
    <xf numFmtId="0" fontId="0" fillId="0" borderId="8" xfId="0" applyBorder="1"/>
    <xf numFmtId="0" fontId="7" fillId="0" borderId="8" xfId="0" applyFont="1" applyBorder="1" applyAlignment="1">
      <alignment horizontal="center" vertical="center"/>
    </xf>
    <xf numFmtId="0" fontId="0" fillId="0" borderId="6" xfId="0" applyBorder="1"/>
    <xf numFmtId="0" fontId="0" fillId="0" borderId="4" xfId="0" applyBorder="1" applyAlignment="1">
      <alignment horizontal="center"/>
    </xf>
    <xf numFmtId="0" fontId="0" fillId="0" borderId="2" xfId="0" applyBorder="1" applyAlignment="1">
      <alignment vertical="center" wrapText="1"/>
    </xf>
    <xf numFmtId="0" fontId="0" fillId="2" borderId="0" xfId="0" applyFill="1" applyAlignment="1">
      <alignment horizontal="center"/>
    </xf>
    <xf numFmtId="0" fontId="0" fillId="2" borderId="0" xfId="0" applyFill="1" applyAlignment="1">
      <alignment horizontal="center" vertical="center"/>
    </xf>
    <xf numFmtId="0" fontId="0" fillId="0" borderId="4" xfId="0" applyBorder="1" applyAlignment="1">
      <alignment horizontal="right" vertical="center" wrapText="1"/>
    </xf>
    <xf numFmtId="0" fontId="0" fillId="0" borderId="0" xfId="0" applyAlignment="1">
      <alignment horizontal="right"/>
    </xf>
    <xf numFmtId="0" fontId="0" fillId="0" borderId="5" xfId="0" applyBorder="1" applyAlignment="1">
      <alignment horizontal="right"/>
    </xf>
    <xf numFmtId="0" fontId="0" fillId="0" borderId="4" xfId="0" applyBorder="1" applyAlignment="1">
      <alignment horizontal="right"/>
    </xf>
    <xf numFmtId="0" fontId="0" fillId="0" borderId="5" xfId="0" applyBorder="1" applyAlignment="1">
      <alignment horizontal="right" vertical="center" wrapText="1"/>
    </xf>
    <xf numFmtId="0" fontId="0" fillId="0" borderId="4" xfId="0" applyBorder="1" applyAlignment="1">
      <alignment horizontal="left" vertical="center" wrapText="1"/>
    </xf>
    <xf numFmtId="0" fontId="7" fillId="2" borderId="0" xfId="0" applyFont="1" applyFill="1" applyAlignment="1">
      <alignment horizontal="center"/>
    </xf>
    <xf numFmtId="0" fontId="8" fillId="2" borderId="0" xfId="0" applyFont="1" applyFill="1" applyAlignment="1">
      <alignment horizontal="center"/>
    </xf>
    <xf numFmtId="0" fontId="8" fillId="0" borderId="6" xfId="0" applyFont="1" applyBorder="1"/>
    <xf numFmtId="0" fontId="8" fillId="0" borderId="4" xfId="0" applyFont="1" applyBorder="1" applyAlignment="1">
      <alignment horizontal="right" vertical="center" wrapText="1"/>
    </xf>
    <xf numFmtId="0" fontId="8" fillId="0" borderId="4" xfId="0" applyFont="1" applyBorder="1" applyAlignment="1">
      <alignment horizontal="center" vertical="center" wrapText="1"/>
    </xf>
    <xf numFmtId="0" fontId="8" fillId="0" borderId="4" xfId="0" applyFont="1" applyBorder="1"/>
    <xf numFmtId="0" fontId="8" fillId="0" borderId="3" xfId="0" applyFont="1" applyBorder="1"/>
    <xf numFmtId="0" fontId="8" fillId="0" borderId="4" xfId="0" applyFont="1" applyBorder="1" applyAlignment="1">
      <alignment horizontal="center" vertical="center"/>
    </xf>
    <xf numFmtId="0" fontId="8" fillId="0" borderId="0" xfId="0" applyFont="1"/>
    <xf numFmtId="0" fontId="8" fillId="0" borderId="10" xfId="0" applyFont="1" applyBorder="1"/>
    <xf numFmtId="0" fontId="8" fillId="0" borderId="5" xfId="0" applyFont="1" applyBorder="1" applyAlignment="1">
      <alignment horizontal="right"/>
    </xf>
    <xf numFmtId="0" fontId="8" fillId="0" borderId="5" xfId="0" applyFont="1" applyBorder="1" applyAlignment="1">
      <alignment horizontal="center" vertical="center" wrapText="1"/>
    </xf>
    <xf numFmtId="0" fontId="8" fillId="0" borderId="5" xfId="0" applyFont="1" applyBorder="1"/>
    <xf numFmtId="0" fontId="8" fillId="0" borderId="11" xfId="0" applyFont="1" applyBorder="1"/>
    <xf numFmtId="0" fontId="8" fillId="0" borderId="5" xfId="0" applyFont="1" applyBorder="1"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wrapText="1"/>
    </xf>
    <xf numFmtId="16" fontId="0" fillId="0" borderId="2" xfId="0" applyNumberFormat="1" applyBorder="1" applyAlignment="1">
      <alignment horizontal="center" vertical="center" wrapText="1"/>
    </xf>
    <xf numFmtId="0" fontId="4" fillId="0" borderId="2" xfId="0" applyFont="1" applyBorder="1" applyAlignment="1">
      <alignment horizontal="center" vertical="center" wrapText="1"/>
    </xf>
    <xf numFmtId="0" fontId="7" fillId="0" borderId="2" xfId="0" applyFont="1" applyBorder="1" applyAlignment="1">
      <alignment horizontal="center" vertical="center"/>
    </xf>
    <xf numFmtId="16" fontId="0" fillId="0" borderId="4" xfId="0" applyNumberFormat="1" applyBorder="1" applyAlignment="1">
      <alignment horizontal="center" vertical="center" wrapText="1"/>
    </xf>
    <xf numFmtId="16" fontId="0" fillId="0" borderId="0" xfId="0" applyNumberFormat="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wrapText="1"/>
    </xf>
    <xf numFmtId="0" fontId="0" fillId="0" borderId="5" xfId="0" applyBorder="1" applyAlignment="1">
      <alignment horizontal="left" wrapText="1"/>
    </xf>
    <xf numFmtId="16" fontId="6" fillId="0" borderId="4" xfId="0" applyNumberFormat="1" applyFont="1" applyBorder="1" applyAlignment="1">
      <alignment horizontal="center" vertical="center" wrapText="1"/>
    </xf>
    <xf numFmtId="0" fontId="8" fillId="0" borderId="4" xfId="0" applyFont="1" applyBorder="1" applyAlignment="1">
      <alignment horizontal="left" vertical="center" wrapText="1"/>
    </xf>
    <xf numFmtId="0" fontId="8" fillId="0" borderId="7" xfId="0" applyFont="1" applyBorder="1"/>
    <xf numFmtId="0" fontId="8" fillId="0" borderId="0" xfId="0" applyFont="1" applyAlignment="1">
      <alignment horizontal="center" vertical="center" wrapText="1"/>
    </xf>
    <xf numFmtId="0" fontId="8" fillId="0" borderId="9" xfId="0" applyFont="1" applyBorder="1"/>
    <xf numFmtId="0" fontId="8" fillId="0" borderId="0" xfId="0" applyFont="1" applyAlignment="1">
      <alignment horizontal="center" vertical="center"/>
    </xf>
    <xf numFmtId="0" fontId="0" fillId="0" borderId="7" xfId="0" applyBorder="1" applyAlignment="1">
      <alignment horizontal="center" vertical="center"/>
    </xf>
    <xf numFmtId="0" fontId="0" fillId="0" borderId="0" xfId="0" applyAlignment="1">
      <alignment horizontal="left" wrapText="1"/>
    </xf>
    <xf numFmtId="0" fontId="0" fillId="0" borderId="9" xfId="0" applyBorder="1" applyAlignment="1">
      <alignment horizontal="center" vertical="center"/>
    </xf>
    <xf numFmtId="0" fontId="0" fillId="3" borderId="4" xfId="0" applyFill="1" applyBorder="1" applyAlignment="1">
      <alignment horizontal="left" vertical="top" wrapText="1"/>
    </xf>
    <xf numFmtId="0" fontId="0" fillId="4" borderId="4" xfId="0" applyFill="1" applyBorder="1" applyAlignment="1">
      <alignment horizontal="center" vertical="center" wrapText="1"/>
    </xf>
    <xf numFmtId="0" fontId="0" fillId="2" borderId="0" xfId="0" applyFill="1" applyAlignment="1">
      <alignment horizontal="center" wrapText="1"/>
    </xf>
    <xf numFmtId="0" fontId="10"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xf>
    <xf numFmtId="0" fontId="0" fillId="0" borderId="5" xfId="0" applyBorder="1" applyAlignment="1">
      <alignment horizontal="center"/>
    </xf>
    <xf numFmtId="0" fontId="10" fillId="0" borderId="2" xfId="0" applyFont="1" applyBorder="1" applyAlignment="1">
      <alignment horizontal="center" vertical="center" wrapText="1"/>
    </xf>
    <xf numFmtId="0" fontId="0" fillId="0" borderId="4" xfId="0" applyBorder="1" applyAlignment="1">
      <alignment horizontal="center" wrapText="1"/>
    </xf>
    <xf numFmtId="0" fontId="0" fillId="0" borderId="5" xfId="0" applyBorder="1" applyAlignment="1">
      <alignment wrapText="1"/>
    </xf>
    <xf numFmtId="0" fontId="11" fillId="0" borderId="6" xfId="0" applyFont="1" applyBorder="1" applyAlignment="1">
      <alignment horizontal="center" vertical="center" wrapText="1"/>
    </xf>
    <xf numFmtId="0" fontId="11" fillId="0" borderId="4" xfId="0" applyFont="1" applyBorder="1" applyAlignment="1">
      <alignment horizontal="center" vertical="center" wrapText="1"/>
    </xf>
    <xf numFmtId="16" fontId="0" fillId="0" borderId="4" xfId="0" applyNumberFormat="1" applyBorder="1" applyAlignment="1">
      <alignment horizontal="center"/>
    </xf>
    <xf numFmtId="16" fontId="0" fillId="0" borderId="5" xfId="0" applyNumberFormat="1" applyBorder="1"/>
    <xf numFmtId="0" fontId="13" fillId="0" borderId="0" xfId="0" applyFont="1"/>
    <xf numFmtId="0" fontId="14" fillId="0" borderId="0" xfId="0" applyFont="1"/>
    <xf numFmtId="0" fontId="0" fillId="0" borderId="12" xfId="0" applyBorder="1"/>
    <xf numFmtId="0" fontId="7" fillId="0" borderId="0" xfId="0" applyFont="1"/>
    <xf numFmtId="0" fontId="15" fillId="0" borderId="0" xfId="0" applyFont="1"/>
    <xf numFmtId="0" fontId="15" fillId="0" borderId="0" xfId="0" applyFont="1" applyAlignment="1">
      <alignment wrapText="1"/>
    </xf>
    <xf numFmtId="0" fontId="6" fillId="0" borderId="0" xfId="0" applyFont="1" applyAlignment="1">
      <alignment horizontal="center" vertical="center" wrapText="1"/>
    </xf>
    <xf numFmtId="0" fontId="1" fillId="0" borderId="2" xfId="0" applyFont="1" applyBorder="1" applyAlignment="1">
      <alignment horizontal="center" vertical="center" wrapText="1"/>
    </xf>
    <xf numFmtId="0" fontId="16" fillId="0" borderId="4" xfId="0" applyFont="1" applyBorder="1" applyAlignment="1">
      <alignment horizontal="center" vertical="center" wrapText="1"/>
    </xf>
    <xf numFmtId="16" fontId="16" fillId="0" borderId="4" xfId="0" applyNumberFormat="1" applyFont="1" applyBorder="1" applyAlignment="1">
      <alignment horizontal="center" vertical="center" wrapText="1"/>
    </xf>
    <xf numFmtId="0" fontId="0" fillId="2" borderId="5" xfId="0" applyFill="1" applyBorder="1"/>
    <xf numFmtId="0" fontId="0" fillId="2" borderId="0" xfId="0" applyFill="1"/>
    <xf numFmtId="0" fontId="1" fillId="0" borderId="0" xfId="0" applyFont="1" applyAlignment="1">
      <alignment horizontal="center"/>
    </xf>
    <xf numFmtId="0" fontId="0" fillId="0" borderId="0" xfId="0" applyAlignment="1">
      <alignment horizontal="left" vertical="center" wrapText="1"/>
    </xf>
    <xf numFmtId="0" fontId="10" fillId="0" borderId="2" xfId="0" applyFont="1" applyBorder="1" applyAlignment="1">
      <alignment horizontal="center" vertical="center"/>
    </xf>
    <xf numFmtId="0" fontId="10" fillId="0" borderId="0" xfId="0" applyFont="1" applyAlignment="1">
      <alignment horizontal="center"/>
    </xf>
    <xf numFmtId="164" fontId="1" fillId="0" borderId="2" xfId="0" applyNumberFormat="1" applyFont="1" applyBorder="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xf>
    <xf numFmtId="164" fontId="0" fillId="0" borderId="0" xfId="0" applyNumberFormat="1" applyAlignment="1">
      <alignment horizontal="center" vertical="center"/>
    </xf>
    <xf numFmtId="0" fontId="14" fillId="0" borderId="0" xfId="0" applyFont="1" applyAlignment="1">
      <alignment horizontal="center" vertical="center"/>
    </xf>
    <xf numFmtId="0" fontId="17" fillId="0" borderId="0" xfId="0" applyFont="1"/>
    <xf numFmtId="0" fontId="0" fillId="0" borderId="4" xfId="0" applyBorder="1" applyAlignment="1">
      <alignment horizontal="left" vertical="top" wrapText="1"/>
    </xf>
    <xf numFmtId="0" fontId="0" fillId="0" borderId="0" xfId="0" applyAlignment="1">
      <alignment vertical="center"/>
    </xf>
    <xf numFmtId="0" fontId="1" fillId="0" borderId="0" xfId="0" applyFont="1" applyAlignment="1">
      <alignment wrapText="1"/>
    </xf>
    <xf numFmtId="0" fontId="9" fillId="0" borderId="4" xfId="0" applyFont="1" applyBorder="1" applyAlignment="1">
      <alignment horizontal="center" vertical="center" wrapText="1"/>
    </xf>
    <xf numFmtId="0" fontId="0" fillId="0" borderId="0" xfId="0" applyAlignment="1">
      <alignment vertical="center" wrapText="1"/>
    </xf>
    <xf numFmtId="0" fontId="20" fillId="0" borderId="0" xfId="0" applyFont="1"/>
    <xf numFmtId="0" fontId="0" fillId="5" borderId="0" xfId="0" applyFill="1"/>
    <xf numFmtId="0" fontId="19" fillId="0" borderId="0" xfId="1" applyAlignment="1">
      <alignment wrapText="1"/>
    </xf>
    <xf numFmtId="0" fontId="6" fillId="2" borderId="5" xfId="0" applyFont="1" applyFill="1" applyBorder="1" applyAlignment="1">
      <alignment vertical="center" wrapText="1"/>
    </xf>
    <xf numFmtId="164" fontId="0" fillId="0" borderId="0" xfId="0" applyNumberFormat="1"/>
    <xf numFmtId="164" fontId="1" fillId="0" borderId="0" xfId="0" applyNumberFormat="1" applyFont="1" applyAlignment="1">
      <alignment horizontal="center" vertical="center"/>
    </xf>
    <xf numFmtId="16" fontId="0" fillId="0" borderId="0" xfId="0" applyNumberFormat="1" applyAlignment="1">
      <alignment horizontal="center" vertical="center" wrapText="1"/>
    </xf>
    <xf numFmtId="0" fontId="1" fillId="3" borderId="0" xfId="0" applyFont="1" applyFill="1" applyAlignment="1">
      <alignment horizontal="center" vertical="center" wrapText="1"/>
    </xf>
    <xf numFmtId="0" fontId="19" fillId="0" borderId="0" xfId="1" applyBorder="1"/>
    <xf numFmtId="0" fontId="0" fillId="2" borderId="14" xfId="0" applyFill="1" applyBorder="1" applyAlignment="1">
      <alignment vertical="center"/>
    </xf>
    <xf numFmtId="0" fontId="19" fillId="2" borderId="15" xfId="1" applyFill="1" applyBorder="1"/>
    <xf numFmtId="0" fontId="19" fillId="0" borderId="0" xfId="1"/>
    <xf numFmtId="0" fontId="0" fillId="0" borderId="4" xfId="0" applyBorder="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4" xfId="0" applyBorder="1" applyAlignment="1">
      <alignment horizontal="center" vertical="center" wrapText="1"/>
    </xf>
    <xf numFmtId="0" fontId="0" fillId="0" borderId="0" xfId="0" applyAlignment="1">
      <alignment horizontal="center" vertical="center"/>
    </xf>
    <xf numFmtId="0" fontId="0" fillId="0" borderId="5" xfId="0" applyBorder="1" applyAlignment="1">
      <alignment horizontal="center" vertical="center" wrapText="1"/>
    </xf>
    <xf numFmtId="16" fontId="0" fillId="0" borderId="4" xfId="0" applyNumberFormat="1" applyBorder="1" applyAlignment="1">
      <alignment horizontal="center" vertical="center" wrapText="1"/>
    </xf>
    <xf numFmtId="16" fontId="0" fillId="0" borderId="0" xfId="0" applyNumberFormat="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2" fontId="0" fillId="0" borderId="0" xfId="0" applyNumberFormat="1" applyAlignment="1">
      <alignment horizontal="center" wrapText="1"/>
    </xf>
    <xf numFmtId="16" fontId="16" fillId="0" borderId="4" xfId="0" applyNumberFormat="1" applyFont="1" applyBorder="1" applyAlignment="1">
      <alignment horizontal="center" vertical="center" wrapText="1"/>
    </xf>
    <xf numFmtId="16" fontId="16" fillId="0" borderId="0" xfId="0" applyNumberFormat="1" applyFont="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16" fontId="0" fillId="0" borderId="4" xfId="0" applyNumberFormat="1" applyBorder="1" applyAlignment="1">
      <alignment horizontal="center"/>
    </xf>
    <xf numFmtId="16" fontId="0" fillId="0" borderId="0" xfId="0" applyNumberFormat="1" applyAlignment="1">
      <alignment horizontal="center"/>
    </xf>
    <xf numFmtId="0" fontId="0" fillId="0" borderId="5" xfId="0" applyBorder="1" applyAlignment="1">
      <alignment horizontal="center" wrapText="1"/>
    </xf>
    <xf numFmtId="0" fontId="0" fillId="0" borderId="13" xfId="0" applyBorder="1" applyAlignment="1">
      <alignment horizontal="center" vertical="center" wrapText="1"/>
    </xf>
    <xf numFmtId="0" fontId="14" fillId="0" borderId="0" xfId="0" applyFont="1" applyAlignment="1">
      <alignment horizontal="center"/>
    </xf>
    <xf numFmtId="0" fontId="14" fillId="0" borderId="5" xfId="0" applyFont="1" applyBorder="1" applyAlignment="1">
      <alignment horizontal="center"/>
    </xf>
    <xf numFmtId="0" fontId="0" fillId="0" borderId="12" xfId="0" applyBorder="1" applyAlignment="1">
      <alignment horizontal="center" vertical="center" wrapText="1"/>
    </xf>
    <xf numFmtId="16" fontId="0" fillId="0" borderId="0" xfId="0" applyNumberFormat="1" applyAlignment="1">
      <alignment horizontal="center" vertical="center"/>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16" fontId="6" fillId="0" borderId="4" xfId="0" applyNumberFormat="1" applyFont="1" applyBorder="1" applyAlignment="1">
      <alignment horizontal="center" vertical="center" wrapText="1"/>
    </xf>
    <xf numFmtId="16" fontId="6" fillId="0" borderId="0" xfId="0" applyNumberFormat="1" applyFont="1" applyAlignment="1">
      <alignment horizontal="center" vertical="center" wrapText="1"/>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escal.site/" TargetMode="External"/><Relationship Id="rId2" Type="http://schemas.openxmlformats.org/officeDocument/2006/relationships/hyperlink" Target="https://www.escal.site/" TargetMode="External"/><Relationship Id="rId1" Type="http://schemas.openxmlformats.org/officeDocument/2006/relationships/hyperlink" Target="https://www.campbellcollaboration.org/escalc/html/EffectSizeCalculator-SMD21.php" TargetMode="External"/><Relationship Id="rId4" Type="http://schemas.openxmlformats.org/officeDocument/2006/relationships/hyperlink" Target="https://www.psychometrica.de/effect_size.htm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hyperlink" Target="https://auravision.ai/covid19-lockdown-tracker/" TargetMode="External"/><Relationship Id="rId1" Type="http://schemas.openxmlformats.org/officeDocument/2006/relationships/hyperlink" Target="https://auravision.ai/covid19-lockdown-track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FA23-25B7-5447-9D17-E527853512EE}">
  <dimension ref="A1:V85"/>
  <sheetViews>
    <sheetView tabSelected="1" zoomScale="70" zoomScaleNormal="70" workbookViewId="0">
      <selection activeCell="AD8" sqref="AD8"/>
    </sheetView>
  </sheetViews>
  <sheetFormatPr baseColWidth="10" defaultRowHeight="16"/>
  <cols>
    <col min="1" max="1" width="10.83203125" style="40"/>
    <col min="2" max="2" width="10.83203125" customWidth="1"/>
    <col min="3" max="4" width="17" customWidth="1"/>
    <col min="5" max="5" width="20" customWidth="1"/>
    <col min="6" max="6" width="22.83203125" customWidth="1"/>
    <col min="7" max="7" width="31.33203125" customWidth="1"/>
    <col min="8" max="9" width="35.5" customWidth="1"/>
    <col min="10" max="10" width="22.33203125" customWidth="1"/>
    <col min="11" max="14" width="17.6640625" customWidth="1"/>
    <col min="15" max="15" width="19.5" customWidth="1"/>
    <col min="16" max="16" width="17.6640625" customWidth="1"/>
    <col min="17" max="17" width="10.83203125" customWidth="1"/>
    <col min="18" max="18" width="23.1640625" customWidth="1"/>
    <col min="19" max="19" width="16.5" customWidth="1"/>
    <col min="20" max="20" width="21.33203125" style="8" customWidth="1"/>
    <col min="21" max="21" width="25.1640625" style="8" customWidth="1"/>
    <col min="22" max="22" width="18" customWidth="1"/>
  </cols>
  <sheetData>
    <row r="1" spans="1:22" ht="35" thickBot="1">
      <c r="A1" s="40" t="s">
        <v>111</v>
      </c>
      <c r="B1" s="9" t="s">
        <v>0</v>
      </c>
      <c r="C1" s="10" t="s">
        <v>113</v>
      </c>
      <c r="D1" s="10" t="s">
        <v>112</v>
      </c>
      <c r="E1" s="10" t="s">
        <v>3</v>
      </c>
      <c r="F1" s="10" t="s">
        <v>1</v>
      </c>
      <c r="G1" s="10" t="s">
        <v>6</v>
      </c>
      <c r="H1" s="10" t="s">
        <v>189</v>
      </c>
      <c r="I1" s="103" t="s">
        <v>349</v>
      </c>
      <c r="J1" s="10" t="s">
        <v>190</v>
      </c>
      <c r="K1" s="10" t="s">
        <v>191</v>
      </c>
      <c r="L1" s="10" t="s">
        <v>192</v>
      </c>
      <c r="M1" s="10" t="s">
        <v>197</v>
      </c>
      <c r="N1" s="10" t="s">
        <v>193</v>
      </c>
      <c r="O1" s="64" t="s">
        <v>183</v>
      </c>
      <c r="P1" s="10" t="s">
        <v>347</v>
      </c>
      <c r="Q1" s="11" t="s">
        <v>16</v>
      </c>
      <c r="R1" s="66" t="s">
        <v>258</v>
      </c>
      <c r="S1" s="10" t="s">
        <v>2</v>
      </c>
      <c r="T1" s="10" t="s">
        <v>181</v>
      </c>
      <c r="U1" s="10" t="s">
        <v>182</v>
      </c>
      <c r="V1" s="10" t="s">
        <v>184</v>
      </c>
    </row>
    <row r="2" spans="1:22" s="33" customFormat="1" ht="69" thickBot="1">
      <c r="A2" s="84">
        <v>1</v>
      </c>
      <c r="B2" s="1">
        <v>64</v>
      </c>
      <c r="C2" s="2" t="s">
        <v>114</v>
      </c>
      <c r="D2" s="2" t="s">
        <v>117</v>
      </c>
      <c r="E2" s="2" t="s">
        <v>4</v>
      </c>
      <c r="F2" s="2" t="s">
        <v>5</v>
      </c>
      <c r="G2" s="2" t="s">
        <v>232</v>
      </c>
      <c r="H2" s="70" t="s">
        <v>461</v>
      </c>
      <c r="I2" s="70"/>
      <c r="J2" s="2" t="s">
        <v>194</v>
      </c>
      <c r="K2" s="2" t="s">
        <v>195</v>
      </c>
      <c r="L2" s="2" t="s">
        <v>196</v>
      </c>
      <c r="M2" s="2">
        <v>41</v>
      </c>
      <c r="N2" s="65">
        <v>44334</v>
      </c>
      <c r="O2" s="3" t="s">
        <v>186</v>
      </c>
      <c r="P2" s="65" t="s">
        <v>348</v>
      </c>
      <c r="Q2" s="13" t="s">
        <v>17</v>
      </c>
      <c r="R2" s="2" t="s">
        <v>204</v>
      </c>
      <c r="S2" s="2" t="s">
        <v>12</v>
      </c>
      <c r="T2" s="2" t="s">
        <v>8</v>
      </c>
      <c r="U2" s="2"/>
      <c r="V2" s="2" t="s">
        <v>9</v>
      </c>
    </row>
    <row r="3" spans="1:22" ht="54" customHeight="1" thickBot="1">
      <c r="A3" s="40">
        <v>2</v>
      </c>
      <c r="B3" s="1">
        <v>89</v>
      </c>
      <c r="C3" s="2" t="s">
        <v>115</v>
      </c>
      <c r="D3" s="2" t="s">
        <v>118</v>
      </c>
      <c r="E3" s="2" t="s">
        <v>206</v>
      </c>
      <c r="F3" s="2" t="s">
        <v>207</v>
      </c>
      <c r="G3" s="2" t="s">
        <v>11</v>
      </c>
      <c r="H3" s="2" t="s">
        <v>205</v>
      </c>
      <c r="I3" s="2"/>
      <c r="J3" s="2" t="s">
        <v>194</v>
      </c>
      <c r="K3" s="2" t="s">
        <v>202</v>
      </c>
      <c r="L3" s="2" t="s">
        <v>203</v>
      </c>
      <c r="M3" s="2" t="s">
        <v>199</v>
      </c>
      <c r="N3" s="65">
        <v>44285</v>
      </c>
      <c r="O3" s="3" t="s">
        <v>185</v>
      </c>
      <c r="P3" s="65" t="s">
        <v>352</v>
      </c>
      <c r="Q3" s="13" t="s">
        <v>17</v>
      </c>
      <c r="R3" s="2" t="s">
        <v>204</v>
      </c>
      <c r="S3" s="12" t="s">
        <v>7</v>
      </c>
      <c r="T3" s="2" t="s">
        <v>13</v>
      </c>
      <c r="U3" s="2"/>
      <c r="V3" s="2" t="s">
        <v>14</v>
      </c>
    </row>
    <row r="4" spans="1:22" ht="71" customHeight="1" thickBot="1">
      <c r="A4" s="40">
        <v>3</v>
      </c>
      <c r="B4" s="7">
        <v>94</v>
      </c>
      <c r="C4" s="5" t="s">
        <v>116</v>
      </c>
      <c r="D4" s="5" t="s">
        <v>121</v>
      </c>
      <c r="E4" s="5" t="s">
        <v>213</v>
      </c>
      <c r="F4" s="5" t="s">
        <v>217</v>
      </c>
      <c r="G4" s="5" t="s">
        <v>212</v>
      </c>
      <c r="H4" s="5" t="s">
        <v>335</v>
      </c>
      <c r="I4" s="5">
        <f>0.0329+0.05</f>
        <v>8.2900000000000001E-2</v>
      </c>
      <c r="J4" s="5" t="s">
        <v>209</v>
      </c>
      <c r="K4" s="5" t="s">
        <v>210</v>
      </c>
      <c r="L4" s="5" t="s">
        <v>211</v>
      </c>
      <c r="M4" s="5">
        <v>45</v>
      </c>
      <c r="N4" s="68">
        <v>44314</v>
      </c>
      <c r="O4" t="s">
        <v>185</v>
      </c>
      <c r="P4" s="68" t="s">
        <v>350</v>
      </c>
      <c r="Q4" s="4" t="s">
        <v>17</v>
      </c>
      <c r="R4" s="5" t="s">
        <v>200</v>
      </c>
      <c r="S4" s="14" t="s">
        <v>12</v>
      </c>
      <c r="T4" s="12" t="s">
        <v>8</v>
      </c>
      <c r="U4" s="15" t="s">
        <v>18</v>
      </c>
      <c r="V4" s="16"/>
    </row>
    <row r="5" spans="1:22" ht="34">
      <c r="B5" s="17"/>
      <c r="E5" s="3" t="s">
        <v>214</v>
      </c>
      <c r="F5" s="3"/>
      <c r="H5" s="97" t="s">
        <v>336</v>
      </c>
      <c r="I5" s="97">
        <f>0.0987+0.05</f>
        <v>0.1487</v>
      </c>
      <c r="J5" s="8"/>
      <c r="K5" s="3"/>
      <c r="L5" s="8"/>
      <c r="M5" s="8"/>
      <c r="Q5" s="18"/>
      <c r="R5" s="3"/>
    </row>
    <row r="6" spans="1:22" ht="34">
      <c r="B6" s="17"/>
      <c r="E6" s="3" t="s">
        <v>215</v>
      </c>
      <c r="F6" s="3"/>
      <c r="G6" s="97" t="s">
        <v>326</v>
      </c>
      <c r="H6" t="s">
        <v>337</v>
      </c>
      <c r="I6">
        <f>-0.0329-0.05</f>
        <v>-8.2900000000000001E-2</v>
      </c>
      <c r="Q6" s="19"/>
    </row>
    <row r="7" spans="1:22" ht="35" thickBot="1">
      <c r="B7" s="20"/>
      <c r="C7" s="21"/>
      <c r="D7" s="21"/>
      <c r="E7" s="6" t="s">
        <v>216</v>
      </c>
      <c r="F7" s="6"/>
      <c r="G7" s="21"/>
      <c r="H7" s="21" t="s">
        <v>338</v>
      </c>
      <c r="I7" s="21">
        <f>-0.0219-0.05</f>
        <v>-7.1900000000000006E-2</v>
      </c>
      <c r="J7" s="21"/>
      <c r="K7" s="21"/>
      <c r="L7" s="21"/>
      <c r="M7" s="21"/>
      <c r="N7" s="21"/>
      <c r="P7" s="21"/>
      <c r="Q7" s="22"/>
      <c r="R7" s="21"/>
      <c r="S7" s="21"/>
      <c r="T7" s="25"/>
      <c r="U7" s="25"/>
      <c r="V7" s="21"/>
    </row>
    <row r="8" spans="1:22" ht="68">
      <c r="A8" s="40">
        <v>4</v>
      </c>
      <c r="B8" s="7">
        <v>95</v>
      </c>
      <c r="C8" s="5" t="s">
        <v>119</v>
      </c>
      <c r="D8" s="5" t="s">
        <v>120</v>
      </c>
      <c r="E8" s="5" t="s">
        <v>19</v>
      </c>
      <c r="F8" s="5" t="s">
        <v>15</v>
      </c>
      <c r="G8" s="5" t="s">
        <v>122</v>
      </c>
      <c r="H8" s="5" t="s">
        <v>454</v>
      </c>
      <c r="I8" s="5" t="s">
        <v>455</v>
      </c>
      <c r="J8" s="5" t="s">
        <v>220</v>
      </c>
      <c r="K8" s="5" t="s">
        <v>202</v>
      </c>
      <c r="L8" s="5" t="s">
        <v>219</v>
      </c>
      <c r="M8" s="8">
        <v>39</v>
      </c>
      <c r="N8" s="69">
        <v>44269</v>
      </c>
      <c r="O8" s="8" t="s">
        <v>185</v>
      </c>
      <c r="P8" s="69" t="s">
        <v>351</v>
      </c>
      <c r="Q8" s="4" t="s">
        <v>17</v>
      </c>
      <c r="R8" s="5" t="s">
        <v>204</v>
      </c>
      <c r="S8" s="14" t="s">
        <v>12</v>
      </c>
      <c r="T8" s="14" t="s">
        <v>22</v>
      </c>
      <c r="U8" s="14"/>
      <c r="V8" s="16" t="s">
        <v>23</v>
      </c>
    </row>
    <row r="9" spans="1:22" ht="17">
      <c r="B9" s="17"/>
      <c r="E9" s="3" t="s">
        <v>20</v>
      </c>
      <c r="G9" s="107" t="s">
        <v>456</v>
      </c>
      <c r="H9" s="97" t="s">
        <v>457</v>
      </c>
      <c r="I9" s="97"/>
      <c r="Q9" s="19"/>
    </row>
    <row r="10" spans="1:22" ht="18" thickBot="1">
      <c r="B10" s="20"/>
      <c r="C10" s="21"/>
      <c r="D10" s="21"/>
      <c r="E10" s="6" t="s">
        <v>21</v>
      </c>
      <c r="F10" s="21"/>
      <c r="G10" s="21"/>
      <c r="H10" s="21" t="s">
        <v>458</v>
      </c>
      <c r="I10" s="21"/>
      <c r="J10" s="21"/>
      <c r="K10" s="21"/>
      <c r="L10" s="21"/>
      <c r="M10" s="21"/>
      <c r="N10" s="21"/>
      <c r="P10" s="21"/>
      <c r="Q10" s="22"/>
      <c r="R10" s="21"/>
      <c r="S10" s="21"/>
      <c r="T10" s="25"/>
      <c r="U10" s="25"/>
      <c r="V10" s="21"/>
    </row>
    <row r="11" spans="1:22" ht="71" customHeight="1">
      <c r="A11" s="40">
        <v>5</v>
      </c>
      <c r="B11" s="7">
        <v>98</v>
      </c>
      <c r="C11" s="5" t="s">
        <v>123</v>
      </c>
      <c r="D11" s="5" t="s">
        <v>126</v>
      </c>
      <c r="E11" s="5" t="s">
        <v>26</v>
      </c>
      <c r="F11" s="5" t="s">
        <v>30</v>
      </c>
      <c r="G11" s="5" t="s">
        <v>225</v>
      </c>
      <c r="H11" s="47" t="s">
        <v>224</v>
      </c>
      <c r="I11" s="47"/>
      <c r="J11" s="5" t="s">
        <v>220</v>
      </c>
      <c r="K11" s="5" t="s">
        <v>202</v>
      </c>
      <c r="L11" s="5" t="s">
        <v>460</v>
      </c>
      <c r="M11" s="5">
        <v>47</v>
      </c>
      <c r="N11" s="68">
        <v>44338</v>
      </c>
      <c r="O11" s="8" t="s">
        <v>185</v>
      </c>
      <c r="P11" s="68" t="s">
        <v>351</v>
      </c>
      <c r="Q11" s="23" t="s">
        <v>17</v>
      </c>
      <c r="R11" s="16" t="s">
        <v>204</v>
      </c>
      <c r="S11" s="14" t="s">
        <v>12</v>
      </c>
      <c r="T11" s="14" t="s">
        <v>31</v>
      </c>
      <c r="U11" s="14" t="s">
        <v>328</v>
      </c>
      <c r="V11" s="5" t="s">
        <v>32</v>
      </c>
    </row>
    <row r="12" spans="1:22" ht="17">
      <c r="B12" s="17"/>
      <c r="E12" s="3" t="s">
        <v>27</v>
      </c>
      <c r="H12" t="s">
        <v>221</v>
      </c>
      <c r="Q12" s="19"/>
    </row>
    <row r="13" spans="1:22" ht="17">
      <c r="B13" s="17"/>
      <c r="E13" s="3" t="s">
        <v>28</v>
      </c>
      <c r="H13" t="s">
        <v>222</v>
      </c>
      <c r="Q13" s="19"/>
    </row>
    <row r="14" spans="1:22" ht="18" thickBot="1">
      <c r="B14" s="20"/>
      <c r="C14" s="21"/>
      <c r="D14" s="21"/>
      <c r="E14" s="6" t="s">
        <v>29</v>
      </c>
      <c r="F14" s="21"/>
      <c r="G14" s="21"/>
      <c r="H14" s="21" t="s">
        <v>223</v>
      </c>
      <c r="I14" s="21"/>
      <c r="J14" s="21"/>
      <c r="K14" s="21"/>
      <c r="L14" s="21"/>
      <c r="M14" s="21"/>
      <c r="N14" s="21"/>
      <c r="P14" s="21"/>
      <c r="Q14" s="22"/>
      <c r="R14" s="21"/>
      <c r="S14" s="21"/>
      <c r="T14" s="25"/>
      <c r="U14" s="25"/>
      <c r="V14" s="21"/>
    </row>
    <row r="15" spans="1:22" ht="52" thickBot="1">
      <c r="A15" s="40">
        <v>6</v>
      </c>
      <c r="B15" s="26">
        <v>19</v>
      </c>
      <c r="C15" s="2" t="s">
        <v>127</v>
      </c>
      <c r="D15" s="2" t="s">
        <v>124</v>
      </c>
      <c r="E15" s="2" t="s">
        <v>226</v>
      </c>
      <c r="F15" s="2" t="s">
        <v>227</v>
      </c>
      <c r="G15" s="2" t="s">
        <v>231</v>
      </c>
      <c r="H15" s="2" t="s">
        <v>228</v>
      </c>
      <c r="I15" s="2"/>
      <c r="J15" s="2" t="s">
        <v>194</v>
      </c>
      <c r="K15" s="2" t="s">
        <v>202</v>
      </c>
      <c r="L15" s="2" t="s">
        <v>219</v>
      </c>
      <c r="M15" s="2">
        <v>37.99</v>
      </c>
      <c r="N15" s="65">
        <v>44268</v>
      </c>
      <c r="O15" t="s">
        <v>185</v>
      </c>
      <c r="P15" s="69" t="s">
        <v>353</v>
      </c>
      <c r="Q15" s="27" t="s">
        <v>17</v>
      </c>
      <c r="R15" s="12" t="s">
        <v>200</v>
      </c>
      <c r="S15" s="12" t="s">
        <v>12</v>
      </c>
      <c r="T15" s="2" t="s">
        <v>34</v>
      </c>
      <c r="U15" s="2"/>
      <c r="V15" s="12"/>
    </row>
    <row r="16" spans="1:22" ht="86" thickBot="1">
      <c r="A16" s="40">
        <v>7</v>
      </c>
      <c r="B16" s="28">
        <v>23</v>
      </c>
      <c r="C16" s="14" t="s">
        <v>128</v>
      </c>
      <c r="D16" s="14" t="s">
        <v>129</v>
      </c>
      <c r="E16" s="5" t="s">
        <v>35</v>
      </c>
      <c r="F16" s="5" t="s">
        <v>36</v>
      </c>
      <c r="G16" s="5" t="s">
        <v>230</v>
      </c>
      <c r="H16" s="47" t="s">
        <v>313</v>
      </c>
      <c r="I16" s="47"/>
      <c r="J16" s="5" t="s">
        <v>194</v>
      </c>
      <c r="K16" s="2" t="s">
        <v>202</v>
      </c>
      <c r="L16" s="2" t="s">
        <v>219</v>
      </c>
      <c r="M16" s="5">
        <v>39.25</v>
      </c>
      <c r="N16" s="5" t="s">
        <v>229</v>
      </c>
      <c r="O16" t="s">
        <v>186</v>
      </c>
      <c r="P16" s="69" t="s">
        <v>351</v>
      </c>
      <c r="Q16" s="29" t="s">
        <v>17</v>
      </c>
      <c r="R16" s="14" t="s">
        <v>204</v>
      </c>
      <c r="S16" s="14" t="s">
        <v>12</v>
      </c>
      <c r="T16" s="14" t="s">
        <v>37</v>
      </c>
      <c r="U16" s="14"/>
      <c r="V16" s="14"/>
    </row>
    <row r="17" spans="1:22" s="8" customFormat="1" ht="80" customHeight="1">
      <c r="A17" s="41">
        <v>8</v>
      </c>
      <c r="B17" s="28">
        <v>47</v>
      </c>
      <c r="C17" s="14" t="s">
        <v>130</v>
      </c>
      <c r="D17" s="14" t="s">
        <v>131</v>
      </c>
      <c r="E17" s="5" t="s">
        <v>234</v>
      </c>
      <c r="F17" s="5" t="s">
        <v>236</v>
      </c>
      <c r="G17" s="71" t="s">
        <v>238</v>
      </c>
      <c r="H17" s="82" t="s">
        <v>290</v>
      </c>
      <c r="I17" s="82" t="s">
        <v>339</v>
      </c>
      <c r="J17" s="5" t="s">
        <v>194</v>
      </c>
      <c r="K17" s="5" t="s">
        <v>233</v>
      </c>
      <c r="L17" s="5" t="s">
        <v>199</v>
      </c>
      <c r="M17" s="5">
        <v>41</v>
      </c>
      <c r="N17" s="68">
        <v>44281</v>
      </c>
      <c r="O17" s="8" t="s">
        <v>185</v>
      </c>
      <c r="P17" s="68" t="s">
        <v>354</v>
      </c>
      <c r="Q17" s="29" t="s">
        <v>17</v>
      </c>
      <c r="R17" s="14" t="s">
        <v>200</v>
      </c>
      <c r="S17" s="14" t="s">
        <v>7</v>
      </c>
      <c r="T17" s="14" t="s">
        <v>188</v>
      </c>
      <c r="U17" s="14"/>
      <c r="V17" s="14"/>
    </row>
    <row r="18" spans="1:22" s="8" customFormat="1" ht="69" thickBot="1">
      <c r="A18" s="41"/>
      <c r="B18" s="30"/>
      <c r="C18" s="25"/>
      <c r="D18" s="25"/>
      <c r="E18" s="6" t="s">
        <v>235</v>
      </c>
      <c r="F18" s="25"/>
      <c r="G18" s="72"/>
      <c r="H18" s="72" t="s">
        <v>239</v>
      </c>
      <c r="I18" s="72"/>
      <c r="J18" s="25"/>
      <c r="K18" s="25"/>
      <c r="L18" s="25"/>
      <c r="M18" s="25"/>
      <c r="N18" s="25"/>
      <c r="P18" s="25"/>
      <c r="Q18" s="31"/>
      <c r="R18" s="25"/>
      <c r="S18" s="25"/>
      <c r="T18" s="25"/>
      <c r="U18" s="25"/>
      <c r="V18" s="25"/>
    </row>
    <row r="19" spans="1:22" s="8" customFormat="1" ht="17" thickBot="1">
      <c r="A19" s="41"/>
      <c r="B19" s="79"/>
      <c r="E19" s="6"/>
      <c r="G19" s="80"/>
      <c r="H19" s="80"/>
      <c r="I19" s="80"/>
      <c r="Q19" s="81"/>
    </row>
    <row r="20" spans="1:22" ht="69" thickBot="1">
      <c r="A20" s="40">
        <v>9</v>
      </c>
      <c r="B20" s="28">
        <v>60</v>
      </c>
      <c r="C20" s="5" t="s">
        <v>132</v>
      </c>
      <c r="D20" s="5" t="s">
        <v>133</v>
      </c>
      <c r="E20" s="5" t="s">
        <v>39</v>
      </c>
      <c r="F20" s="5" t="s">
        <v>38</v>
      </c>
      <c r="G20" s="32" t="s">
        <v>242</v>
      </c>
      <c r="H20" s="33" t="s">
        <v>462</v>
      </c>
      <c r="I20" s="33">
        <f>-0.05-0.05</f>
        <v>-0.1</v>
      </c>
      <c r="J20" s="32" t="s">
        <v>194</v>
      </c>
      <c r="K20" s="32" t="s">
        <v>241</v>
      </c>
      <c r="L20" s="32" t="s">
        <v>199</v>
      </c>
      <c r="M20" s="32">
        <v>29</v>
      </c>
      <c r="N20" s="73">
        <v>44281</v>
      </c>
      <c r="O20" t="s">
        <v>185</v>
      </c>
      <c r="P20" s="73" t="s">
        <v>355</v>
      </c>
      <c r="Q20" s="29" t="s">
        <v>17</v>
      </c>
      <c r="R20" s="14" t="s">
        <v>204</v>
      </c>
      <c r="S20" s="14" t="s">
        <v>12</v>
      </c>
      <c r="T20" s="14" t="s">
        <v>43</v>
      </c>
      <c r="U20" s="14"/>
      <c r="V20" s="16"/>
    </row>
    <row r="21" spans="1:22" ht="34">
      <c r="B21" s="17"/>
      <c r="E21" s="3" t="s">
        <v>40</v>
      </c>
      <c r="H21" s="32" t="s">
        <v>463</v>
      </c>
      <c r="I21" s="102">
        <f>-0.18-0.05</f>
        <v>-0.22999999999999998</v>
      </c>
      <c r="Q21" s="19"/>
    </row>
    <row r="22" spans="1:22" ht="51">
      <c r="B22" s="17"/>
      <c r="E22" s="3" t="s">
        <v>41</v>
      </c>
      <c r="G22" s="33" t="s">
        <v>466</v>
      </c>
      <c r="H22" t="s">
        <v>464</v>
      </c>
      <c r="I22">
        <v>0</v>
      </c>
      <c r="Q22" s="19"/>
    </row>
    <row r="23" spans="1:22" ht="52" thickBot="1">
      <c r="B23" s="20"/>
      <c r="C23" s="21"/>
      <c r="D23" s="21"/>
      <c r="E23" s="6" t="s">
        <v>42</v>
      </c>
      <c r="F23" s="21"/>
      <c r="G23" s="21"/>
      <c r="H23" s="21" t="s">
        <v>465</v>
      </c>
      <c r="I23" s="21">
        <f>-0.03-0.05</f>
        <v>-0.08</v>
      </c>
      <c r="J23" s="21"/>
      <c r="K23" s="21"/>
      <c r="L23" s="21"/>
      <c r="M23" s="21"/>
      <c r="N23" s="21"/>
      <c r="P23" s="21"/>
      <c r="Q23" s="22"/>
      <c r="R23" s="21"/>
      <c r="S23" s="21"/>
      <c r="T23" s="25"/>
      <c r="U23" s="25"/>
      <c r="V23" s="21"/>
    </row>
    <row r="24" spans="1:22" ht="35" thickBot="1">
      <c r="A24" s="40">
        <v>10</v>
      </c>
      <c r="B24" s="28">
        <v>66</v>
      </c>
      <c r="C24" s="5" t="s">
        <v>134</v>
      </c>
      <c r="D24" s="5" t="s">
        <v>135</v>
      </c>
      <c r="E24" s="5" t="s">
        <v>44</v>
      </c>
      <c r="F24" s="5" t="s">
        <v>45</v>
      </c>
      <c r="G24" s="5" t="s">
        <v>245</v>
      </c>
      <c r="H24" s="83" t="s">
        <v>246</v>
      </c>
      <c r="I24" s="83"/>
      <c r="J24" s="5" t="s">
        <v>194</v>
      </c>
      <c r="K24" s="5" t="s">
        <v>202</v>
      </c>
      <c r="L24" s="5" t="s">
        <v>203</v>
      </c>
      <c r="M24" s="5">
        <v>40.880000000000003</v>
      </c>
      <c r="N24" s="5" t="s">
        <v>244</v>
      </c>
      <c r="O24" t="s">
        <v>185</v>
      </c>
      <c r="P24" s="5" t="s">
        <v>356</v>
      </c>
      <c r="Q24" s="29" t="s">
        <v>17</v>
      </c>
      <c r="R24" s="14" t="s">
        <v>204</v>
      </c>
      <c r="S24" s="14" t="s">
        <v>7</v>
      </c>
      <c r="T24" s="14" t="s">
        <v>46</v>
      </c>
      <c r="U24" s="14"/>
      <c r="V24" s="14"/>
    </row>
    <row r="25" spans="1:22" ht="35" thickBot="1">
      <c r="A25" s="40">
        <v>11</v>
      </c>
      <c r="B25" s="28">
        <v>70</v>
      </c>
      <c r="C25" s="5" t="s">
        <v>139</v>
      </c>
      <c r="D25" s="5" t="s">
        <v>140</v>
      </c>
      <c r="E25" s="5" t="s">
        <v>136</v>
      </c>
      <c r="F25" s="5" t="s">
        <v>137</v>
      </c>
      <c r="G25" s="5" t="s">
        <v>138</v>
      </c>
      <c r="H25" s="5" t="s">
        <v>459</v>
      </c>
      <c r="J25" s="5" t="s">
        <v>194</v>
      </c>
      <c r="K25" s="5" t="s">
        <v>198</v>
      </c>
      <c r="L25" s="5" t="s">
        <v>196</v>
      </c>
      <c r="M25" s="5">
        <v>30.18</v>
      </c>
      <c r="N25" s="5" t="s">
        <v>244</v>
      </c>
      <c r="O25" t="s">
        <v>186</v>
      </c>
      <c r="P25" s="5" t="s">
        <v>356</v>
      </c>
      <c r="Q25" s="29"/>
      <c r="R25" s="14" t="s">
        <v>200</v>
      </c>
      <c r="S25" s="14" t="s">
        <v>12</v>
      </c>
      <c r="T25" s="14" t="s">
        <v>141</v>
      </c>
      <c r="U25" s="14"/>
      <c r="V25" s="14"/>
    </row>
    <row r="26" spans="1:22" s="8" customFormat="1" ht="86" thickBot="1">
      <c r="A26" s="41">
        <v>12</v>
      </c>
      <c r="B26" s="26">
        <v>74</v>
      </c>
      <c r="C26" s="12" t="s">
        <v>142</v>
      </c>
      <c r="D26" s="12" t="s">
        <v>143</v>
      </c>
      <c r="E26" s="2" t="s">
        <v>47</v>
      </c>
      <c r="F26" s="2" t="s">
        <v>38</v>
      </c>
      <c r="G26" s="2" t="s">
        <v>48</v>
      </c>
      <c r="H26" s="96" t="s">
        <v>323</v>
      </c>
      <c r="I26" s="96" t="s">
        <v>473</v>
      </c>
      <c r="J26" s="2" t="s">
        <v>194</v>
      </c>
      <c r="K26" s="2" t="s">
        <v>358</v>
      </c>
      <c r="L26" s="2" t="s">
        <v>198</v>
      </c>
      <c r="M26" s="2">
        <v>25.03</v>
      </c>
      <c r="N26" s="2" t="s">
        <v>198</v>
      </c>
      <c r="O26" s="8" t="s">
        <v>185</v>
      </c>
      <c r="P26" s="2" t="s">
        <v>359</v>
      </c>
      <c r="Q26" s="36" t="s">
        <v>51</v>
      </c>
      <c r="R26" s="67" t="s">
        <v>200</v>
      </c>
      <c r="S26" s="89" t="s">
        <v>49</v>
      </c>
      <c r="T26" s="12" t="s">
        <v>50</v>
      </c>
      <c r="U26" s="12"/>
      <c r="V26" s="12"/>
    </row>
    <row r="27" spans="1:22" ht="70" customHeight="1" thickBot="1">
      <c r="A27" s="40">
        <v>13</v>
      </c>
      <c r="B27" s="26">
        <v>77</v>
      </c>
      <c r="C27" s="2" t="s">
        <v>144</v>
      </c>
      <c r="D27" s="2" t="s">
        <v>147</v>
      </c>
      <c r="E27" s="2" t="s">
        <v>52</v>
      </c>
      <c r="F27" s="2" t="s">
        <v>38</v>
      </c>
      <c r="G27" s="2" t="s">
        <v>53</v>
      </c>
      <c r="H27" s="2" t="s">
        <v>324</v>
      </c>
      <c r="I27" s="2"/>
      <c r="J27" s="2" t="s">
        <v>194</v>
      </c>
      <c r="K27" s="5" t="s">
        <v>202</v>
      </c>
      <c r="L27" s="2" t="s">
        <v>219</v>
      </c>
      <c r="M27" s="2" t="s">
        <v>198</v>
      </c>
      <c r="N27" s="2" t="s">
        <v>361</v>
      </c>
      <c r="O27" t="s">
        <v>187</v>
      </c>
      <c r="P27" s="2" t="s">
        <v>360</v>
      </c>
      <c r="Q27" s="27" t="s">
        <v>17</v>
      </c>
      <c r="R27" s="12" t="s">
        <v>204</v>
      </c>
      <c r="S27" s="2" t="s">
        <v>55</v>
      </c>
      <c r="T27" s="12" t="s">
        <v>54</v>
      </c>
      <c r="U27" s="12"/>
      <c r="V27" s="12"/>
    </row>
    <row r="28" spans="1:22" ht="68" customHeight="1" thickBot="1">
      <c r="A28" s="40">
        <v>14</v>
      </c>
      <c r="B28" s="26">
        <v>88</v>
      </c>
      <c r="C28" s="2" t="s">
        <v>145</v>
      </c>
      <c r="D28" s="2" t="s">
        <v>146</v>
      </c>
      <c r="E28" s="2" t="s">
        <v>442</v>
      </c>
      <c r="F28" s="2" t="s">
        <v>443</v>
      </c>
      <c r="G28" s="2" t="s">
        <v>56</v>
      </c>
      <c r="H28" s="2" t="s">
        <v>450</v>
      </c>
      <c r="I28" s="2" t="s">
        <v>441</v>
      </c>
      <c r="J28" s="2" t="s">
        <v>362</v>
      </c>
      <c r="K28" s="2" t="s">
        <v>363</v>
      </c>
      <c r="L28" s="2" t="s">
        <v>198</v>
      </c>
      <c r="M28" s="2">
        <v>45</v>
      </c>
      <c r="N28" s="2" t="s">
        <v>244</v>
      </c>
      <c r="O28" t="s">
        <v>187</v>
      </c>
      <c r="P28" s="65" t="s">
        <v>348</v>
      </c>
      <c r="Q28" s="35" t="s">
        <v>17</v>
      </c>
      <c r="R28" s="34" t="s">
        <v>300</v>
      </c>
      <c r="S28" s="2" t="s">
        <v>57</v>
      </c>
      <c r="T28" s="12" t="s">
        <v>31</v>
      </c>
      <c r="U28" s="12"/>
      <c r="V28" s="34"/>
    </row>
    <row r="29" spans="1:22" ht="35" thickBot="1">
      <c r="A29" s="40">
        <v>15</v>
      </c>
      <c r="B29" s="28">
        <v>90</v>
      </c>
      <c r="C29" s="5" t="s">
        <v>148</v>
      </c>
      <c r="D29" s="5" t="s">
        <v>149</v>
      </c>
      <c r="E29" s="5" t="s">
        <v>5</v>
      </c>
      <c r="F29" s="5" t="s">
        <v>4</v>
      </c>
      <c r="G29" s="5" t="s">
        <v>249</v>
      </c>
      <c r="H29" s="5" t="s">
        <v>452</v>
      </c>
      <c r="I29" s="5" t="s">
        <v>453</v>
      </c>
      <c r="J29" s="5" t="s">
        <v>194</v>
      </c>
      <c r="K29" s="5" t="s">
        <v>247</v>
      </c>
      <c r="L29" s="5" t="s">
        <v>248</v>
      </c>
      <c r="M29" s="5">
        <v>42.46</v>
      </c>
      <c r="N29" s="68">
        <v>44271</v>
      </c>
      <c r="O29" t="s">
        <v>186</v>
      </c>
      <c r="P29" s="65" t="s">
        <v>348</v>
      </c>
      <c r="Q29" s="23" t="s">
        <v>17</v>
      </c>
      <c r="R29" s="16" t="s">
        <v>200</v>
      </c>
      <c r="S29" s="14" t="s">
        <v>12</v>
      </c>
      <c r="T29" s="14" t="s">
        <v>31</v>
      </c>
      <c r="U29" s="14"/>
      <c r="V29" s="16"/>
    </row>
    <row r="30" spans="1:22" ht="35" thickBot="1">
      <c r="A30" s="40">
        <v>16</v>
      </c>
      <c r="B30" s="28">
        <v>91</v>
      </c>
      <c r="C30" s="5" t="s">
        <v>150</v>
      </c>
      <c r="D30" s="5" t="s">
        <v>151</v>
      </c>
      <c r="E30" s="5" t="s">
        <v>59</v>
      </c>
      <c r="F30" s="5" t="s">
        <v>38</v>
      </c>
      <c r="G30" s="5" t="s">
        <v>253</v>
      </c>
      <c r="H30" s="5" t="s">
        <v>255</v>
      </c>
      <c r="I30" s="5" t="s">
        <v>340</v>
      </c>
      <c r="J30" s="5" t="s">
        <v>291</v>
      </c>
      <c r="K30" s="5" t="s">
        <v>210</v>
      </c>
      <c r="L30" s="5" t="s">
        <v>251</v>
      </c>
      <c r="M30" s="5">
        <v>48.52</v>
      </c>
      <c r="N30" s="5" t="s">
        <v>252</v>
      </c>
      <c r="O30" t="s">
        <v>185</v>
      </c>
      <c r="P30" s="65" t="s">
        <v>356</v>
      </c>
      <c r="Q30" s="23" t="s">
        <v>17</v>
      </c>
      <c r="R30" s="16" t="s">
        <v>204</v>
      </c>
      <c r="S30" s="14" t="s">
        <v>12</v>
      </c>
      <c r="T30" s="14" t="s">
        <v>67</v>
      </c>
      <c r="U30" s="14"/>
      <c r="V30" s="16"/>
    </row>
    <row r="31" spans="1:22" ht="17">
      <c r="B31" s="17"/>
      <c r="E31" s="3" t="s">
        <v>60</v>
      </c>
      <c r="H31" t="s">
        <v>254</v>
      </c>
      <c r="Q31" s="19"/>
    </row>
    <row r="32" spans="1:22" ht="17">
      <c r="B32" s="17"/>
      <c r="E32" s="3" t="s">
        <v>61</v>
      </c>
      <c r="H32" t="s">
        <v>254</v>
      </c>
      <c r="Q32" s="19"/>
    </row>
    <row r="33" spans="1:22" ht="17">
      <c r="B33" s="17"/>
      <c r="E33" s="3" t="s">
        <v>62</v>
      </c>
      <c r="H33" t="s">
        <v>256</v>
      </c>
      <c r="Q33" s="19"/>
    </row>
    <row r="34" spans="1:22" ht="18" thickBot="1">
      <c r="B34" s="20"/>
      <c r="C34" s="21"/>
      <c r="D34" s="21"/>
      <c r="E34" s="6" t="s">
        <v>63</v>
      </c>
      <c r="F34" s="21"/>
      <c r="G34" s="98"/>
      <c r="H34" s="98" t="s">
        <v>257</v>
      </c>
      <c r="J34" s="21"/>
      <c r="K34" s="21"/>
      <c r="L34" s="21"/>
      <c r="M34" s="21"/>
      <c r="N34" s="21"/>
      <c r="P34" s="21"/>
      <c r="Q34" s="22"/>
      <c r="R34" s="21"/>
      <c r="S34" s="21"/>
      <c r="T34" s="25"/>
      <c r="U34" s="25"/>
      <c r="V34" s="21"/>
    </row>
    <row r="35" spans="1:22" ht="66" customHeight="1">
      <c r="A35" s="40">
        <v>17</v>
      </c>
      <c r="B35" s="37">
        <v>96</v>
      </c>
      <c r="C35" s="5" t="s">
        <v>152</v>
      </c>
      <c r="D35" s="5" t="s">
        <v>153</v>
      </c>
      <c r="E35" s="5" t="s">
        <v>69</v>
      </c>
      <c r="F35" s="5" t="s">
        <v>72</v>
      </c>
      <c r="G35" s="3" t="s">
        <v>74</v>
      </c>
      <c r="J35" s="5" t="s">
        <v>291</v>
      </c>
      <c r="K35" s="5" t="s">
        <v>195</v>
      </c>
      <c r="L35" s="5" t="s">
        <v>196</v>
      </c>
      <c r="M35" s="5">
        <v>46.01</v>
      </c>
      <c r="N35" s="5" t="s">
        <v>364</v>
      </c>
      <c r="O35" t="s">
        <v>187</v>
      </c>
      <c r="P35" s="5" t="s">
        <v>350</v>
      </c>
      <c r="Q35" s="23" t="s">
        <v>17</v>
      </c>
      <c r="R35" s="16" t="s">
        <v>200</v>
      </c>
      <c r="S35" s="14" t="s">
        <v>12</v>
      </c>
      <c r="T35" s="14" t="s">
        <v>31</v>
      </c>
      <c r="U35" s="14"/>
      <c r="V35" s="16"/>
    </row>
    <row r="36" spans="1:22" ht="34">
      <c r="B36" s="17"/>
      <c r="E36" s="3" t="s">
        <v>70</v>
      </c>
      <c r="F36" s="3"/>
      <c r="H36" s="97" t="s">
        <v>327</v>
      </c>
      <c r="I36" s="97"/>
      <c r="Q36" s="19"/>
    </row>
    <row r="37" spans="1:22" ht="52" thickBot="1">
      <c r="B37" s="20"/>
      <c r="C37" s="21"/>
      <c r="D37" s="21"/>
      <c r="E37" s="6" t="s">
        <v>71</v>
      </c>
      <c r="F37" s="6" t="s">
        <v>73</v>
      </c>
      <c r="G37" s="21"/>
      <c r="H37" s="21"/>
      <c r="I37" s="21"/>
      <c r="J37" s="21"/>
      <c r="K37" s="21"/>
      <c r="L37" s="21"/>
      <c r="M37" s="21"/>
      <c r="N37" s="21"/>
      <c r="P37" s="21"/>
      <c r="Q37" s="22"/>
      <c r="R37" s="21"/>
      <c r="S37" s="21"/>
      <c r="T37" s="25"/>
      <c r="U37" s="25"/>
      <c r="V37" s="21"/>
    </row>
    <row r="38" spans="1:22" ht="68">
      <c r="A38" s="40">
        <v>18</v>
      </c>
      <c r="B38" s="37">
        <v>102</v>
      </c>
      <c r="C38" s="5" t="s">
        <v>154</v>
      </c>
      <c r="D38" s="5" t="s">
        <v>155</v>
      </c>
      <c r="E38" s="5" t="s">
        <v>314</v>
      </c>
      <c r="F38" s="5" t="s">
        <v>516</v>
      </c>
      <c r="G38" s="90" t="s">
        <v>334</v>
      </c>
      <c r="H38" s="90" t="s">
        <v>302</v>
      </c>
      <c r="I38" s="5" t="s">
        <v>341</v>
      </c>
      <c r="J38" s="38" t="s">
        <v>194</v>
      </c>
      <c r="K38" s="38" t="s">
        <v>317</v>
      </c>
      <c r="L38" s="38" t="s">
        <v>316</v>
      </c>
      <c r="M38" s="38">
        <v>35.090000000000003</v>
      </c>
      <c r="N38" s="94">
        <v>44274</v>
      </c>
      <c r="O38" t="s">
        <v>185</v>
      </c>
      <c r="P38" s="94" t="s">
        <v>365</v>
      </c>
      <c r="Q38" s="23" t="s">
        <v>17</v>
      </c>
      <c r="R38" s="16" t="s">
        <v>204</v>
      </c>
      <c r="S38" s="14" t="s">
        <v>12</v>
      </c>
      <c r="T38" s="14" t="s">
        <v>75</v>
      </c>
      <c r="U38" s="14"/>
      <c r="V38" s="16"/>
    </row>
    <row r="39" spans="1:22" ht="52" thickBot="1">
      <c r="B39" s="20"/>
      <c r="C39" s="21"/>
      <c r="D39" s="21"/>
      <c r="E39" s="6" t="s">
        <v>315</v>
      </c>
      <c r="F39" s="21"/>
      <c r="G39" s="21"/>
      <c r="H39" s="91" t="s">
        <v>303</v>
      </c>
      <c r="I39" s="91"/>
      <c r="J39" s="21"/>
      <c r="K39" s="21"/>
      <c r="L39" s="21"/>
      <c r="M39" s="21"/>
      <c r="N39" s="21"/>
      <c r="P39" s="21"/>
      <c r="Q39" s="22"/>
      <c r="R39" s="21"/>
      <c r="S39" s="21"/>
      <c r="T39" s="25"/>
      <c r="U39" s="25"/>
      <c r="V39" s="21"/>
    </row>
    <row r="40" spans="1:22" ht="34">
      <c r="A40" s="40">
        <v>19</v>
      </c>
      <c r="B40" s="17">
        <v>102</v>
      </c>
      <c r="C40" s="3" t="s">
        <v>157</v>
      </c>
      <c r="D40" s="3" t="s">
        <v>156</v>
      </c>
      <c r="E40" s="3" t="s">
        <v>318</v>
      </c>
      <c r="F40" s="3" t="s">
        <v>321</v>
      </c>
      <c r="G40" s="3" t="s">
        <v>76</v>
      </c>
      <c r="H40" s="3" t="s">
        <v>304</v>
      </c>
      <c r="I40" s="3"/>
      <c r="J40" s="3"/>
      <c r="K40" s="3"/>
      <c r="L40" s="3"/>
      <c r="M40" s="3"/>
      <c r="N40" s="3"/>
      <c r="O40" t="s">
        <v>187</v>
      </c>
      <c r="P40" s="3" t="s">
        <v>365</v>
      </c>
      <c r="Q40" s="19" t="s">
        <v>17</v>
      </c>
      <c r="R40" t="s">
        <v>204</v>
      </c>
      <c r="S40" s="3" t="s">
        <v>77</v>
      </c>
      <c r="T40" s="8" t="s">
        <v>78</v>
      </c>
    </row>
    <row r="41" spans="1:22" ht="103" thickBot="1">
      <c r="B41" s="20"/>
      <c r="C41" s="21"/>
      <c r="D41" s="21"/>
      <c r="E41" s="6" t="s">
        <v>319</v>
      </c>
      <c r="F41" s="21"/>
      <c r="G41" s="21"/>
      <c r="H41" s="91" t="s">
        <v>322</v>
      </c>
      <c r="I41" s="91" t="s">
        <v>342</v>
      </c>
      <c r="J41" s="21" t="s">
        <v>194</v>
      </c>
      <c r="K41" s="21" t="s">
        <v>317</v>
      </c>
      <c r="L41" s="21" t="s">
        <v>320</v>
      </c>
      <c r="M41" s="21">
        <v>34.71</v>
      </c>
      <c r="N41" s="95">
        <v>44370</v>
      </c>
      <c r="P41" s="95"/>
      <c r="Q41" s="22" t="s">
        <v>17</v>
      </c>
      <c r="R41" s="21"/>
      <c r="S41" s="21"/>
      <c r="T41" s="25"/>
      <c r="U41" s="25"/>
      <c r="V41" s="21"/>
    </row>
    <row r="42" spans="1:22" ht="34">
      <c r="A42" s="40">
        <v>20</v>
      </c>
      <c r="B42" s="37">
        <v>104</v>
      </c>
      <c r="C42" s="5" t="s">
        <v>158</v>
      </c>
      <c r="D42" s="5" t="s">
        <v>159</v>
      </c>
      <c r="E42" s="5" t="s">
        <v>79</v>
      </c>
      <c r="F42" s="5" t="s">
        <v>72</v>
      </c>
      <c r="G42" s="5" t="s">
        <v>81</v>
      </c>
      <c r="H42" s="97" t="s">
        <v>325</v>
      </c>
      <c r="I42" s="97"/>
      <c r="J42" s="104" t="s">
        <v>343</v>
      </c>
      <c r="K42" s="5" t="s">
        <v>210</v>
      </c>
      <c r="L42" s="5" t="s">
        <v>366</v>
      </c>
      <c r="M42" s="5">
        <v>46.45</v>
      </c>
      <c r="N42" s="5" t="s">
        <v>198</v>
      </c>
      <c r="O42" t="s">
        <v>186</v>
      </c>
      <c r="P42" s="5" t="s">
        <v>367</v>
      </c>
      <c r="Q42" s="23" t="s">
        <v>17</v>
      </c>
      <c r="R42" s="16" t="s">
        <v>204</v>
      </c>
      <c r="S42" s="14" t="s">
        <v>12</v>
      </c>
      <c r="T42" s="14" t="s">
        <v>57</v>
      </c>
      <c r="U42" s="14"/>
      <c r="V42" s="16"/>
    </row>
    <row r="43" spans="1:22" ht="35" thickBot="1">
      <c r="B43" s="20"/>
      <c r="C43" s="21"/>
      <c r="D43" s="21"/>
      <c r="E43" s="6" t="s">
        <v>80</v>
      </c>
      <c r="F43" s="21"/>
      <c r="G43" s="21"/>
      <c r="H43" s="21"/>
      <c r="I43" s="21"/>
      <c r="J43" s="21"/>
      <c r="K43" s="21"/>
      <c r="L43" s="21"/>
      <c r="M43" s="21"/>
      <c r="N43" s="21"/>
      <c r="P43" s="21"/>
      <c r="Q43" s="22"/>
      <c r="R43" s="21"/>
      <c r="S43" s="21"/>
      <c r="T43" s="25"/>
      <c r="U43" s="25"/>
      <c r="V43" s="21"/>
    </row>
    <row r="44" spans="1:22" ht="85">
      <c r="A44" s="40">
        <v>21</v>
      </c>
      <c r="B44" s="37">
        <v>108</v>
      </c>
      <c r="C44" s="42" t="s">
        <v>160</v>
      </c>
      <c r="D44" s="42" t="s">
        <v>161</v>
      </c>
      <c r="E44" s="5" t="s">
        <v>82</v>
      </c>
      <c r="F44" s="47" t="s">
        <v>38</v>
      </c>
      <c r="G44" s="5" t="s">
        <v>259</v>
      </c>
      <c r="H44" s="5" t="s">
        <v>292</v>
      </c>
      <c r="I44" s="5" t="s">
        <v>445</v>
      </c>
      <c r="J44" s="5" t="s">
        <v>250</v>
      </c>
      <c r="K44" s="5" t="s">
        <v>202</v>
      </c>
      <c r="L44" s="5" t="s">
        <v>219</v>
      </c>
      <c r="M44">
        <v>41.25</v>
      </c>
      <c r="N44" s="68">
        <v>44314</v>
      </c>
      <c r="O44" t="s">
        <v>185</v>
      </c>
      <c r="P44" s="105" t="s">
        <v>367</v>
      </c>
      <c r="Q44" s="23" t="s">
        <v>83</v>
      </c>
      <c r="R44" s="16" t="s">
        <v>204</v>
      </c>
      <c r="S44" s="14" t="s">
        <v>12</v>
      </c>
      <c r="T44" s="14" t="s">
        <v>162</v>
      </c>
      <c r="U44" s="14"/>
      <c r="V44" s="16"/>
    </row>
    <row r="45" spans="1:22" ht="18" thickBot="1">
      <c r="B45" s="17"/>
      <c r="D45" s="43"/>
      <c r="E45" s="3" t="s">
        <v>87</v>
      </c>
      <c r="G45" t="s">
        <v>444</v>
      </c>
      <c r="H45" t="s">
        <v>293</v>
      </c>
      <c r="Q45" s="19"/>
    </row>
    <row r="46" spans="1:22" ht="34">
      <c r="B46" s="17"/>
      <c r="C46" s="43"/>
      <c r="D46" s="43"/>
      <c r="E46" s="3" t="s">
        <v>88</v>
      </c>
      <c r="G46" s="3" t="s">
        <v>446</v>
      </c>
      <c r="H46" t="s">
        <v>294</v>
      </c>
      <c r="Q46" s="19"/>
      <c r="T46" s="15" t="s">
        <v>18</v>
      </c>
      <c r="U46" s="63"/>
    </row>
    <row r="47" spans="1:22" ht="18" thickBot="1">
      <c r="B47" s="20"/>
      <c r="C47" s="44"/>
      <c r="D47" s="44"/>
      <c r="E47" s="6" t="s">
        <v>86</v>
      </c>
      <c r="F47" s="21"/>
      <c r="G47" s="21"/>
      <c r="H47" s="21" t="s">
        <v>295</v>
      </c>
      <c r="I47" s="21"/>
      <c r="J47" s="21"/>
      <c r="K47" s="21"/>
      <c r="L47" s="21"/>
      <c r="M47" s="21"/>
      <c r="N47" s="21"/>
      <c r="P47" s="21"/>
      <c r="Q47" s="22"/>
      <c r="R47" s="21"/>
      <c r="S47" s="21"/>
      <c r="T47" s="25"/>
      <c r="U47" s="25"/>
      <c r="V47" s="21"/>
    </row>
    <row r="48" spans="1:22" ht="51">
      <c r="A48" s="40">
        <v>22</v>
      </c>
      <c r="B48" s="37">
        <v>109</v>
      </c>
      <c r="C48" s="45" t="s">
        <v>163</v>
      </c>
      <c r="D48" s="45" t="s">
        <v>164</v>
      </c>
      <c r="E48" s="5" t="s">
        <v>82</v>
      </c>
      <c r="F48" s="16" t="s">
        <v>38</v>
      </c>
      <c r="G48" s="5" t="s">
        <v>261</v>
      </c>
      <c r="H48" s="5" t="s">
        <v>264</v>
      </c>
      <c r="I48" s="5"/>
      <c r="J48" s="5" t="s">
        <v>194</v>
      </c>
      <c r="K48" s="5" t="s">
        <v>262</v>
      </c>
      <c r="L48" s="5" t="s">
        <v>263</v>
      </c>
      <c r="M48" s="5" t="s">
        <v>198</v>
      </c>
      <c r="N48" s="68">
        <v>44280</v>
      </c>
      <c r="O48" t="s">
        <v>185</v>
      </c>
      <c r="P48" s="68" t="s">
        <v>368</v>
      </c>
      <c r="Q48" s="23" t="s">
        <v>17</v>
      </c>
      <c r="R48" s="16" t="s">
        <v>200</v>
      </c>
      <c r="S48" s="14" t="s">
        <v>12</v>
      </c>
      <c r="T48" s="14" t="s">
        <v>31</v>
      </c>
      <c r="U48" s="14"/>
      <c r="V48" s="16"/>
    </row>
    <row r="49" spans="1:22" ht="17">
      <c r="B49" s="17"/>
      <c r="C49" s="43"/>
      <c r="D49" s="43"/>
      <c r="E49" s="3" t="s">
        <v>84</v>
      </c>
      <c r="H49" t="s">
        <v>265</v>
      </c>
      <c r="Q49" s="19"/>
    </row>
    <row r="50" spans="1:22" ht="17">
      <c r="B50" s="17"/>
      <c r="C50" s="43"/>
      <c r="D50" s="43"/>
      <c r="E50" s="3" t="s">
        <v>85</v>
      </c>
      <c r="G50" t="s">
        <v>329</v>
      </c>
      <c r="H50" t="s">
        <v>266</v>
      </c>
      <c r="Q50" s="19"/>
    </row>
    <row r="51" spans="1:22" ht="18" thickBot="1">
      <c r="B51" s="20"/>
      <c r="C51" s="44"/>
      <c r="D51" s="44"/>
      <c r="E51" s="6" t="s">
        <v>86</v>
      </c>
      <c r="F51" s="21"/>
      <c r="G51" s="21"/>
      <c r="H51" t="s">
        <v>267</v>
      </c>
      <c r="J51" s="21"/>
      <c r="K51" s="21"/>
      <c r="L51" s="21"/>
      <c r="M51" s="21"/>
      <c r="N51" s="21"/>
      <c r="P51" s="21"/>
      <c r="Q51" s="22"/>
      <c r="R51" s="21"/>
      <c r="S51" s="21"/>
      <c r="T51" s="25"/>
      <c r="U51" s="25"/>
      <c r="V51" s="21"/>
    </row>
    <row r="52" spans="1:22" ht="35" thickBot="1">
      <c r="A52" s="40">
        <v>23</v>
      </c>
      <c r="B52" s="37">
        <v>111</v>
      </c>
      <c r="C52" s="45" t="s">
        <v>165</v>
      </c>
      <c r="D52" s="45" t="s">
        <v>166</v>
      </c>
      <c r="E52" s="5" t="s">
        <v>90</v>
      </c>
      <c r="F52" s="16" t="s">
        <v>38</v>
      </c>
      <c r="G52" s="5" t="s">
        <v>93</v>
      </c>
      <c r="H52" s="5" t="s">
        <v>296</v>
      </c>
      <c r="I52" s="5"/>
      <c r="J52" s="5" t="s">
        <v>218</v>
      </c>
      <c r="K52" s="5" t="s">
        <v>202</v>
      </c>
      <c r="L52" s="5" t="s">
        <v>196</v>
      </c>
      <c r="M52" s="5">
        <v>44.99</v>
      </c>
      <c r="N52" s="68">
        <v>44270</v>
      </c>
      <c r="O52" t="s">
        <v>185</v>
      </c>
      <c r="P52" s="68" t="s">
        <v>368</v>
      </c>
      <c r="Q52" s="23" t="s">
        <v>17</v>
      </c>
      <c r="R52" s="16" t="s">
        <v>204</v>
      </c>
      <c r="S52" s="14" t="s">
        <v>12</v>
      </c>
      <c r="T52" s="14" t="s">
        <v>89</v>
      </c>
      <c r="U52" s="14"/>
      <c r="V52" s="16"/>
    </row>
    <row r="53" spans="1:22" ht="34">
      <c r="B53" s="17"/>
      <c r="C53" s="43"/>
      <c r="D53" s="43"/>
      <c r="E53" s="3" t="s">
        <v>91</v>
      </c>
      <c r="H53" s="87" t="s">
        <v>297</v>
      </c>
      <c r="I53" s="87"/>
      <c r="Q53" s="19"/>
      <c r="T53" s="15" t="s">
        <v>18</v>
      </c>
      <c r="U53" s="63"/>
    </row>
    <row r="54" spans="1:22" ht="18" thickBot="1">
      <c r="B54" s="20"/>
      <c r="C54" s="44"/>
      <c r="D54" s="44"/>
      <c r="E54" s="6" t="s">
        <v>92</v>
      </c>
      <c r="F54" s="21"/>
      <c r="G54" s="21"/>
      <c r="H54" s="88" t="s">
        <v>298</v>
      </c>
      <c r="I54" s="88"/>
      <c r="J54" s="21"/>
      <c r="K54" s="21"/>
      <c r="L54" s="21"/>
      <c r="M54" s="21"/>
      <c r="N54" s="21"/>
      <c r="P54" s="21"/>
      <c r="Q54" s="22"/>
      <c r="R54" s="21"/>
      <c r="S54" s="21"/>
      <c r="T54" s="25"/>
      <c r="U54" s="25"/>
      <c r="V54" s="21"/>
    </row>
    <row r="55" spans="1:22" ht="51">
      <c r="A55" s="40">
        <v>24</v>
      </c>
      <c r="B55" s="37">
        <v>115</v>
      </c>
      <c r="C55" s="42" t="s">
        <v>167</v>
      </c>
      <c r="D55" s="42" t="s">
        <v>168</v>
      </c>
      <c r="E55" s="5" t="s">
        <v>95</v>
      </c>
      <c r="F55" s="16" t="s">
        <v>38</v>
      </c>
      <c r="G55" s="5" t="s">
        <v>97</v>
      </c>
      <c r="H55" s="5" t="s">
        <v>448</v>
      </c>
      <c r="I55" s="5">
        <f>1918/3</f>
        <v>639.33333333333337</v>
      </c>
      <c r="J55" s="5" t="s">
        <v>291</v>
      </c>
      <c r="K55" s="5" t="s">
        <v>202</v>
      </c>
      <c r="L55" s="5" t="s">
        <v>219</v>
      </c>
      <c r="M55" s="5">
        <v>39.090000000000003</v>
      </c>
      <c r="N55" s="5" t="s">
        <v>198</v>
      </c>
      <c r="O55" t="s">
        <v>187</v>
      </c>
      <c r="P55" s="5" t="s">
        <v>370</v>
      </c>
      <c r="Q55" s="23" t="s">
        <v>17</v>
      </c>
      <c r="R55" s="16" t="s">
        <v>200</v>
      </c>
      <c r="S55" s="14" t="s">
        <v>12</v>
      </c>
      <c r="T55" s="14" t="s">
        <v>447</v>
      </c>
      <c r="U55" s="14"/>
      <c r="V55" s="16"/>
    </row>
    <row r="56" spans="1:22" ht="18" thickBot="1">
      <c r="B56" s="20"/>
      <c r="C56" s="46"/>
      <c r="D56" s="46"/>
      <c r="E56" s="6" t="s">
        <v>96</v>
      </c>
      <c r="F56" s="21" t="s">
        <v>38</v>
      </c>
      <c r="G56" s="106" t="s">
        <v>444</v>
      </c>
      <c r="H56" s="21" t="s">
        <v>449</v>
      </c>
      <c r="I56" s="21"/>
      <c r="J56" s="21"/>
      <c r="K56" s="21"/>
      <c r="L56" s="21"/>
      <c r="M56" s="21"/>
      <c r="N56" s="21"/>
      <c r="P56" s="21"/>
      <c r="Q56" s="22"/>
      <c r="R56" s="21"/>
      <c r="S56" s="21"/>
      <c r="T56" s="25"/>
      <c r="U56" s="25"/>
      <c r="V56" s="21"/>
    </row>
    <row r="57" spans="1:22" ht="51">
      <c r="A57" s="40">
        <v>26</v>
      </c>
      <c r="B57" s="37">
        <v>116</v>
      </c>
      <c r="C57" s="5" t="s">
        <v>169</v>
      </c>
      <c r="D57" s="5" t="s">
        <v>170</v>
      </c>
      <c r="E57" s="5" t="s">
        <v>98</v>
      </c>
      <c r="F57" s="16" t="s">
        <v>38</v>
      </c>
      <c r="G57" s="5" t="s">
        <v>100</v>
      </c>
      <c r="H57" s="5" t="s">
        <v>307</v>
      </c>
      <c r="I57" s="5"/>
      <c r="J57" s="5" t="s">
        <v>343</v>
      </c>
      <c r="K57" s="5" t="s">
        <v>202</v>
      </c>
      <c r="L57" s="5" t="s">
        <v>196</v>
      </c>
      <c r="M57" s="5" t="s">
        <v>198</v>
      </c>
      <c r="N57" s="5" t="s">
        <v>364</v>
      </c>
      <c r="O57" t="s">
        <v>185</v>
      </c>
      <c r="P57" s="5" t="s">
        <v>373</v>
      </c>
      <c r="Q57" s="23"/>
      <c r="R57" s="16" t="s">
        <v>204</v>
      </c>
      <c r="S57" s="14" t="s">
        <v>12</v>
      </c>
      <c r="T57" s="14" t="s">
        <v>77</v>
      </c>
      <c r="U57" s="14"/>
      <c r="V57" s="16"/>
    </row>
    <row r="58" spans="1:22" ht="34">
      <c r="B58" s="17"/>
      <c r="E58" s="3" t="s">
        <v>99</v>
      </c>
      <c r="G58" s="99" t="s">
        <v>330</v>
      </c>
      <c r="H58" t="s">
        <v>308</v>
      </c>
      <c r="Q58" s="19"/>
    </row>
    <row r="59" spans="1:22" ht="51">
      <c r="B59" s="17"/>
      <c r="E59" s="3" t="s">
        <v>371</v>
      </c>
      <c r="G59" t="s">
        <v>451</v>
      </c>
      <c r="H59" t="s">
        <v>309</v>
      </c>
      <c r="Q59" s="19"/>
    </row>
    <row r="60" spans="1:22" ht="35" thickBot="1">
      <c r="B60" s="20"/>
      <c r="C60" s="21"/>
      <c r="D60" s="21"/>
      <c r="E60" s="6" t="s">
        <v>372</v>
      </c>
      <c r="F60" s="21"/>
      <c r="G60" s="21"/>
      <c r="H60" s="21" t="s">
        <v>310</v>
      </c>
      <c r="I60" s="21"/>
      <c r="J60" s="21"/>
      <c r="K60" s="21"/>
      <c r="L60" s="21"/>
      <c r="M60" s="21"/>
      <c r="N60" s="21"/>
      <c r="P60" s="21"/>
      <c r="Q60" s="22"/>
      <c r="R60" s="21"/>
      <c r="S60" s="21"/>
      <c r="T60" s="25"/>
      <c r="U60" s="25"/>
      <c r="V60" s="21"/>
    </row>
    <row r="61" spans="1:22" ht="69" thickBot="1">
      <c r="A61" s="40">
        <v>27</v>
      </c>
      <c r="B61" s="26">
        <v>117</v>
      </c>
      <c r="C61" s="39" t="s">
        <v>171</v>
      </c>
      <c r="D61" s="39" t="s">
        <v>172</v>
      </c>
      <c r="E61" s="12" t="s">
        <v>271</v>
      </c>
      <c r="F61" s="2" t="s">
        <v>272</v>
      </c>
      <c r="G61" s="2" t="s">
        <v>53</v>
      </c>
      <c r="H61" s="2" t="s">
        <v>273</v>
      </c>
      <c r="I61" s="2"/>
      <c r="J61" s="2" t="s">
        <v>194</v>
      </c>
      <c r="K61" s="2" t="s">
        <v>202</v>
      </c>
      <c r="L61" s="2" t="s">
        <v>344</v>
      </c>
      <c r="M61" s="2">
        <v>53.097999999999999</v>
      </c>
      <c r="N61" s="65">
        <v>44290</v>
      </c>
      <c r="O61" t="s">
        <v>187</v>
      </c>
      <c r="P61" s="65" t="s">
        <v>368</v>
      </c>
      <c r="Q61" s="27" t="s">
        <v>17</v>
      </c>
      <c r="R61" s="12" t="s">
        <v>204</v>
      </c>
      <c r="S61" s="12" t="s">
        <v>12</v>
      </c>
      <c r="T61" s="12" t="s">
        <v>101</v>
      </c>
      <c r="U61" s="12"/>
      <c r="V61" s="12"/>
    </row>
    <row r="62" spans="1:22" ht="17">
      <c r="A62" s="40">
        <v>28</v>
      </c>
      <c r="B62" s="37">
        <v>119</v>
      </c>
      <c r="C62" s="16" t="s">
        <v>173</v>
      </c>
      <c r="D62" s="16" t="s">
        <v>174</v>
      </c>
      <c r="E62" s="5" t="s">
        <v>102</v>
      </c>
      <c r="F62" s="16" t="s">
        <v>105</v>
      </c>
      <c r="G62" s="16" t="s">
        <v>106</v>
      </c>
      <c r="H62" s="16" t="s">
        <v>467</v>
      </c>
      <c r="I62" s="16"/>
      <c r="J62" s="16" t="s">
        <v>343</v>
      </c>
      <c r="K62" s="16" t="s">
        <v>281</v>
      </c>
      <c r="L62" s="16" t="s">
        <v>344</v>
      </c>
      <c r="M62" s="16">
        <v>47.61</v>
      </c>
      <c r="N62" s="16" t="s">
        <v>345</v>
      </c>
      <c r="O62" t="s">
        <v>187</v>
      </c>
      <c r="P62" s="16" t="s">
        <v>432</v>
      </c>
      <c r="Q62" s="23" t="s">
        <v>17</v>
      </c>
      <c r="R62" s="16" t="s">
        <v>204</v>
      </c>
      <c r="S62" s="16" t="s">
        <v>175</v>
      </c>
      <c r="T62" s="14" t="s">
        <v>176</v>
      </c>
      <c r="U62" s="14"/>
      <c r="V62" s="16"/>
    </row>
    <row r="63" spans="1:22" ht="17">
      <c r="B63" s="17"/>
      <c r="E63" s="3" t="s">
        <v>103</v>
      </c>
      <c r="G63" t="s">
        <v>107</v>
      </c>
      <c r="H63" s="97"/>
      <c r="I63" s="97"/>
      <c r="Q63" s="19"/>
    </row>
    <row r="64" spans="1:22" ht="18" thickBot="1">
      <c r="B64" s="17"/>
      <c r="E64" s="3" t="s">
        <v>104</v>
      </c>
      <c r="Q64" s="19"/>
    </row>
    <row r="65" spans="1:22" ht="51">
      <c r="A65" s="40">
        <v>29</v>
      </c>
      <c r="B65" s="37">
        <v>121</v>
      </c>
      <c r="C65" s="16" t="s">
        <v>177</v>
      </c>
      <c r="D65" s="16" t="s">
        <v>178</v>
      </c>
      <c r="E65" s="5" t="s">
        <v>108</v>
      </c>
      <c r="F65" s="5" t="s">
        <v>38</v>
      </c>
      <c r="G65" s="5" t="s">
        <v>275</v>
      </c>
      <c r="H65" s="5" t="s">
        <v>277</v>
      </c>
      <c r="I65" s="5"/>
      <c r="J65" s="5" t="s">
        <v>194</v>
      </c>
      <c r="K65" s="5" t="s">
        <v>202</v>
      </c>
      <c r="L65" s="5" t="s">
        <v>219</v>
      </c>
      <c r="M65" s="5">
        <v>38.14</v>
      </c>
      <c r="N65" s="68">
        <v>44278</v>
      </c>
      <c r="O65" t="s">
        <v>185</v>
      </c>
      <c r="P65" s="16" t="s">
        <v>432</v>
      </c>
      <c r="Q65" s="23" t="s">
        <v>17</v>
      </c>
      <c r="R65" s="16" t="s">
        <v>204</v>
      </c>
      <c r="S65" s="14" t="s">
        <v>12</v>
      </c>
      <c r="T65" s="14" t="s">
        <v>31</v>
      </c>
      <c r="U65" s="14"/>
      <c r="V65" s="16"/>
    </row>
    <row r="66" spans="1:22" ht="17">
      <c r="B66" s="17"/>
      <c r="E66" s="3" t="s">
        <v>109</v>
      </c>
      <c r="H66" t="s">
        <v>278</v>
      </c>
      <c r="Q66" s="19"/>
    </row>
    <row r="67" spans="1:22" ht="17">
      <c r="B67" s="17"/>
      <c r="E67" s="3" t="s">
        <v>110</v>
      </c>
      <c r="H67" t="s">
        <v>279</v>
      </c>
      <c r="Q67" s="19"/>
    </row>
    <row r="68" spans="1:22" ht="18" thickBot="1">
      <c r="B68" s="20"/>
      <c r="C68" s="21"/>
      <c r="D68" s="21"/>
      <c r="E68" s="6" t="s">
        <v>276</v>
      </c>
      <c r="F68" s="21"/>
      <c r="G68" s="21"/>
      <c r="H68" s="21" t="s">
        <v>280</v>
      </c>
      <c r="I68" s="21"/>
      <c r="J68" s="21"/>
      <c r="K68" s="21"/>
      <c r="L68" s="21"/>
      <c r="M68" s="21"/>
      <c r="N68" s="21"/>
      <c r="P68" s="21"/>
      <c r="Q68" s="22"/>
      <c r="R68" s="21"/>
      <c r="S68" s="21"/>
      <c r="T68" s="25"/>
      <c r="U68" s="25"/>
      <c r="V68" s="21"/>
    </row>
    <row r="70" spans="1:22" ht="17" thickBot="1"/>
    <row r="71" spans="1:22" s="56" customFormat="1" ht="85">
      <c r="A71" s="49">
        <v>30</v>
      </c>
      <c r="B71" s="50">
        <v>93</v>
      </c>
      <c r="C71" s="52" t="s">
        <v>179</v>
      </c>
      <c r="D71" s="52"/>
      <c r="E71" s="52" t="s">
        <v>64</v>
      </c>
      <c r="F71" s="52" t="s">
        <v>38</v>
      </c>
      <c r="G71" s="52" t="s">
        <v>66</v>
      </c>
      <c r="H71" s="74" t="s">
        <v>283</v>
      </c>
      <c r="I71" s="74"/>
      <c r="J71" s="52" t="s">
        <v>194</v>
      </c>
      <c r="K71" s="52" t="s">
        <v>281</v>
      </c>
      <c r="L71" s="52" t="s">
        <v>198</v>
      </c>
      <c r="M71" s="52">
        <v>38.270000000000003</v>
      </c>
      <c r="N71" s="52" t="s">
        <v>282</v>
      </c>
      <c r="P71" s="52"/>
      <c r="Q71" s="54"/>
      <c r="R71" s="53" t="s">
        <v>204</v>
      </c>
      <c r="S71" s="55" t="s">
        <v>7</v>
      </c>
      <c r="T71" s="55" t="s">
        <v>68</v>
      </c>
      <c r="U71" s="55"/>
      <c r="V71" s="53"/>
    </row>
    <row r="72" spans="1:22" s="56" customFormat="1" ht="18" thickBot="1">
      <c r="A72" s="49"/>
      <c r="B72" s="75"/>
      <c r="E72" s="76" t="s">
        <v>65</v>
      </c>
      <c r="H72" s="56" t="s">
        <v>287</v>
      </c>
      <c r="Q72" s="77"/>
      <c r="T72" s="78"/>
      <c r="U72" s="78"/>
    </row>
    <row r="73" spans="1:22" s="56" customFormat="1" ht="85">
      <c r="A73" s="49">
        <v>31</v>
      </c>
      <c r="B73" s="50">
        <v>113</v>
      </c>
      <c r="C73" s="51" t="s">
        <v>180</v>
      </c>
      <c r="D73" s="51"/>
      <c r="E73" s="52" t="s">
        <v>285</v>
      </c>
      <c r="F73" s="53" t="s">
        <v>286</v>
      </c>
      <c r="G73" s="52" t="s">
        <v>94</v>
      </c>
      <c r="H73" s="74" t="s">
        <v>289</v>
      </c>
      <c r="I73" s="74"/>
      <c r="J73" s="52" t="s">
        <v>194</v>
      </c>
      <c r="K73" s="52" t="s">
        <v>262</v>
      </c>
      <c r="L73" s="52" t="s">
        <v>198</v>
      </c>
      <c r="M73" s="52"/>
      <c r="N73" s="52"/>
      <c r="P73" s="52"/>
      <c r="Q73" s="54" t="s">
        <v>17</v>
      </c>
      <c r="R73" s="53" t="s">
        <v>200</v>
      </c>
      <c r="S73" s="55" t="s">
        <v>7</v>
      </c>
      <c r="T73" s="55" t="s">
        <v>68</v>
      </c>
      <c r="U73" s="55"/>
      <c r="V73" s="53"/>
    </row>
    <row r="74" spans="1:22" s="56" customFormat="1" ht="52" thickBot="1">
      <c r="A74" s="49"/>
      <c r="B74" s="57"/>
      <c r="C74" s="58"/>
      <c r="D74" s="58"/>
      <c r="E74" s="59" t="s">
        <v>284</v>
      </c>
      <c r="F74" s="60"/>
      <c r="G74" s="60"/>
      <c r="H74" s="60" t="s">
        <v>288</v>
      </c>
      <c r="I74" s="60"/>
      <c r="J74" s="60"/>
      <c r="K74" s="60"/>
      <c r="L74" s="60"/>
      <c r="M74" s="60"/>
      <c r="N74" s="60"/>
      <c r="P74" s="60"/>
      <c r="Q74" s="61"/>
      <c r="R74" s="60"/>
      <c r="S74" s="60"/>
      <c r="T74" s="62"/>
      <c r="U74" s="62"/>
      <c r="V74" s="60"/>
    </row>
    <row r="75" spans="1:22" ht="51">
      <c r="A75" s="48">
        <v>32</v>
      </c>
      <c r="B75" s="92">
        <v>95</v>
      </c>
      <c r="C75" s="93" t="s">
        <v>119</v>
      </c>
      <c r="D75" s="93" t="s">
        <v>125</v>
      </c>
      <c r="E75" s="5" t="s">
        <v>19</v>
      </c>
      <c r="F75" s="5" t="s">
        <v>15</v>
      </c>
      <c r="G75" s="5" t="s">
        <v>24</v>
      </c>
      <c r="H75" s="5" t="s">
        <v>331</v>
      </c>
      <c r="I75" s="5"/>
      <c r="J75" s="5" t="s">
        <v>220</v>
      </c>
      <c r="K75" s="5" t="s">
        <v>202</v>
      </c>
      <c r="L75" s="5" t="s">
        <v>219</v>
      </c>
      <c r="M75" s="5">
        <v>39</v>
      </c>
      <c r="N75" s="68">
        <v>44316</v>
      </c>
      <c r="P75" s="68"/>
      <c r="Q75" s="4" t="s">
        <v>17</v>
      </c>
      <c r="R75" s="5" t="s">
        <v>200</v>
      </c>
      <c r="S75" s="5" t="s">
        <v>25</v>
      </c>
      <c r="T75" s="14" t="s">
        <v>22</v>
      </c>
      <c r="U75" s="14"/>
      <c r="V75" s="16" t="s">
        <v>23</v>
      </c>
    </row>
    <row r="76" spans="1:22" ht="48">
      <c r="B76" s="17"/>
      <c r="E76" s="3" t="s">
        <v>20</v>
      </c>
      <c r="F76" s="56" t="s">
        <v>346</v>
      </c>
      <c r="H76" s="101" t="s">
        <v>332</v>
      </c>
      <c r="I76" s="101"/>
      <c r="Q76" s="19"/>
    </row>
    <row r="77" spans="1:22" ht="49" thickBot="1">
      <c r="B77" s="20"/>
      <c r="C77" s="21"/>
      <c r="D77" s="21"/>
      <c r="E77" s="6" t="s">
        <v>21</v>
      </c>
      <c r="F77" s="21"/>
      <c r="G77" s="21"/>
      <c r="H77" s="101" t="s">
        <v>333</v>
      </c>
      <c r="I77" s="101"/>
      <c r="J77" s="21"/>
      <c r="K77" s="21"/>
      <c r="L77" s="21"/>
      <c r="M77" s="21"/>
      <c r="N77" s="21"/>
      <c r="P77" s="21"/>
      <c r="Q77" s="22"/>
      <c r="R77" s="21"/>
      <c r="S77" s="21"/>
      <c r="T77" s="25"/>
      <c r="U77" s="25"/>
      <c r="V77" s="21"/>
    </row>
    <row r="78" spans="1:22">
      <c r="H78" s="100"/>
      <c r="I78" s="100"/>
    </row>
    <row r="79" spans="1:22">
      <c r="H79" s="100"/>
      <c r="I79" s="100"/>
    </row>
    <row r="81" spans="2:3">
      <c r="C81" t="s">
        <v>311</v>
      </c>
    </row>
    <row r="83" spans="2:3">
      <c r="B83">
        <v>30</v>
      </c>
    </row>
    <row r="84" spans="2:3">
      <c r="B84">
        <v>42</v>
      </c>
    </row>
    <row r="85" spans="2:3">
      <c r="B85">
        <v>79</v>
      </c>
    </row>
  </sheetData>
  <autoFilter ref="A1:V69" xr:uid="{287C9DF8-3088-4D44-A289-BA5525879CD8}"/>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1DB3-737D-D24B-A603-838E61B9ACB8}">
  <dimension ref="A1:R75"/>
  <sheetViews>
    <sheetView zoomScaleNormal="100" workbookViewId="0">
      <selection activeCell="B1" sqref="B1:D1048576"/>
    </sheetView>
  </sheetViews>
  <sheetFormatPr baseColWidth="10" defaultRowHeight="16"/>
  <cols>
    <col min="1" max="1" width="10.83203125" style="8"/>
    <col min="2" max="2" width="31.1640625" customWidth="1"/>
    <col min="3" max="3" width="26" customWidth="1"/>
    <col min="4" max="4" width="32.83203125" customWidth="1"/>
    <col min="5" max="5" width="26.33203125" customWidth="1"/>
    <col min="6" max="6" width="37.5" customWidth="1"/>
    <col min="7" max="7" width="12.83203125" style="114" customWidth="1"/>
    <col min="8" max="8" width="12.83203125" customWidth="1"/>
    <col min="17" max="17" width="16.5" customWidth="1"/>
    <col min="18" max="18" width="44.33203125" customWidth="1"/>
  </cols>
  <sheetData>
    <row r="1" spans="1:18" s="78" customFormat="1" ht="52" thickBot="1">
      <c r="A1" s="64" t="s">
        <v>507</v>
      </c>
      <c r="B1" s="110" t="s">
        <v>3</v>
      </c>
      <c r="C1" s="110" t="s">
        <v>1</v>
      </c>
      <c r="D1" s="110" t="s">
        <v>6</v>
      </c>
      <c r="E1" s="110" t="s">
        <v>484</v>
      </c>
      <c r="F1" s="110" t="s">
        <v>189</v>
      </c>
      <c r="G1" s="112" t="s">
        <v>495</v>
      </c>
      <c r="H1" s="64" t="s">
        <v>492</v>
      </c>
      <c r="I1" s="85" t="s">
        <v>483</v>
      </c>
      <c r="J1" s="110" t="s">
        <v>190</v>
      </c>
      <c r="K1" s="110" t="s">
        <v>191</v>
      </c>
      <c r="L1" s="110" t="s">
        <v>192</v>
      </c>
      <c r="M1" s="110" t="s">
        <v>197</v>
      </c>
      <c r="N1" s="110" t="s">
        <v>193</v>
      </c>
      <c r="O1" s="85" t="s">
        <v>183</v>
      </c>
      <c r="P1" s="110" t="s">
        <v>347</v>
      </c>
      <c r="Q1" s="110" t="s">
        <v>552</v>
      </c>
      <c r="R1" s="86" t="s">
        <v>479</v>
      </c>
    </row>
    <row r="2" spans="1:18" s="3" customFormat="1" ht="35" thickBot="1">
      <c r="A2" s="3" t="s">
        <v>475</v>
      </c>
      <c r="B2" s="2" t="s">
        <v>4</v>
      </c>
      <c r="C2" s="2" t="s">
        <v>5</v>
      </c>
      <c r="D2" s="2" t="s">
        <v>232</v>
      </c>
      <c r="E2" s="3" t="s">
        <v>485</v>
      </c>
      <c r="F2" s="3" t="s">
        <v>481</v>
      </c>
      <c r="G2" s="113"/>
      <c r="I2" s="3" t="s">
        <v>482</v>
      </c>
      <c r="J2" s="2" t="s">
        <v>194</v>
      </c>
      <c r="K2" s="2" t="s">
        <v>195</v>
      </c>
      <c r="L2" s="2" t="s">
        <v>196</v>
      </c>
      <c r="M2" s="2">
        <v>41</v>
      </c>
      <c r="N2" s="65">
        <v>44334</v>
      </c>
      <c r="O2" s="3" t="s">
        <v>186</v>
      </c>
      <c r="P2" s="65" t="s">
        <v>348</v>
      </c>
      <c r="Q2" s="2"/>
      <c r="R2" s="109" t="s">
        <v>480</v>
      </c>
    </row>
    <row r="3" spans="1:18" s="3" customFormat="1" ht="35" thickBot="1">
      <c r="A3" s="3" t="s">
        <v>475</v>
      </c>
      <c r="B3" s="2" t="s">
        <v>206</v>
      </c>
      <c r="C3" s="2" t="s">
        <v>207</v>
      </c>
      <c r="D3" s="2" t="s">
        <v>11</v>
      </c>
      <c r="E3" s="3" t="s">
        <v>486</v>
      </c>
      <c r="F3" s="3" t="s">
        <v>487</v>
      </c>
      <c r="G3" s="113">
        <v>0.158</v>
      </c>
      <c r="H3" s="3" t="s">
        <v>493</v>
      </c>
      <c r="I3" s="3" t="s">
        <v>482</v>
      </c>
      <c r="J3" s="2" t="s">
        <v>194</v>
      </c>
      <c r="K3" s="2" t="s">
        <v>202</v>
      </c>
      <c r="L3" s="2" t="s">
        <v>203</v>
      </c>
      <c r="M3" s="2" t="s">
        <v>199</v>
      </c>
      <c r="N3" s="65">
        <v>44285</v>
      </c>
      <c r="O3" s="3" t="s">
        <v>185</v>
      </c>
      <c r="P3" s="65" t="s">
        <v>352</v>
      </c>
      <c r="Q3" s="12" t="s">
        <v>553</v>
      </c>
    </row>
    <row r="4" spans="1:18" ht="51">
      <c r="A4" s="140" t="s">
        <v>474</v>
      </c>
      <c r="B4" s="5" t="s">
        <v>213</v>
      </c>
      <c r="C4" s="139" t="s">
        <v>217</v>
      </c>
      <c r="D4" s="5" t="s">
        <v>212</v>
      </c>
      <c r="E4" s="138" t="s">
        <v>485</v>
      </c>
      <c r="F4" s="5" t="s">
        <v>335</v>
      </c>
      <c r="I4" s="138" t="s">
        <v>482</v>
      </c>
      <c r="J4" s="139" t="s">
        <v>209</v>
      </c>
      <c r="K4" s="139" t="s">
        <v>210</v>
      </c>
      <c r="L4" s="139" t="s">
        <v>211</v>
      </c>
      <c r="M4" s="139">
        <v>45</v>
      </c>
      <c r="N4" s="142">
        <v>44314</v>
      </c>
      <c r="O4" s="140" t="s">
        <v>185</v>
      </c>
      <c r="P4" s="142" t="s">
        <v>350</v>
      </c>
      <c r="Q4" s="14"/>
      <c r="R4" s="137" t="s">
        <v>480</v>
      </c>
    </row>
    <row r="5" spans="1:18" ht="34">
      <c r="A5" s="140"/>
      <c r="B5" s="3" t="s">
        <v>214</v>
      </c>
      <c r="C5" s="137"/>
      <c r="E5" s="138"/>
      <c r="F5" s="97" t="s">
        <v>336</v>
      </c>
      <c r="I5" s="138"/>
      <c r="J5" s="137"/>
      <c r="K5" s="137"/>
      <c r="L5" s="137"/>
      <c r="M5" s="137"/>
      <c r="N5" s="143"/>
      <c r="O5" s="140"/>
      <c r="P5" s="143"/>
      <c r="R5" s="137"/>
    </row>
    <row r="6" spans="1:18" ht="17">
      <c r="A6" s="140"/>
      <c r="B6" s="3" t="s">
        <v>215</v>
      </c>
      <c r="C6" s="137"/>
      <c r="D6" s="97" t="s">
        <v>326</v>
      </c>
      <c r="E6" s="138"/>
      <c r="F6" t="s">
        <v>337</v>
      </c>
      <c r="I6" s="138"/>
      <c r="J6" s="137"/>
      <c r="K6" s="137"/>
      <c r="L6" s="137"/>
      <c r="M6" s="137"/>
      <c r="N6" s="143"/>
      <c r="O6" s="140"/>
      <c r="P6" s="143"/>
      <c r="R6" s="137"/>
    </row>
    <row r="7" spans="1:18" ht="35" thickBot="1">
      <c r="A7" s="140"/>
      <c r="B7" s="6" t="s">
        <v>216</v>
      </c>
      <c r="C7" s="141"/>
      <c r="D7" s="21"/>
      <c r="E7" s="138"/>
      <c r="F7" s="21" t="s">
        <v>338</v>
      </c>
      <c r="I7" s="138"/>
      <c r="J7" s="137"/>
      <c r="K7" s="137"/>
      <c r="L7" s="137"/>
      <c r="M7" s="137"/>
      <c r="N7" s="143"/>
      <c r="O7" s="140"/>
      <c r="P7" s="143"/>
      <c r="Q7" s="21"/>
      <c r="R7" s="137"/>
    </row>
    <row r="8" spans="1:18" s="8" customFormat="1" ht="69" thickBot="1">
      <c r="A8" s="140" t="s">
        <v>474</v>
      </c>
      <c r="B8" s="5" t="s">
        <v>19</v>
      </c>
      <c r="C8" s="139" t="s">
        <v>15</v>
      </c>
      <c r="D8" s="139" t="s">
        <v>122</v>
      </c>
      <c r="E8" s="137" t="s">
        <v>537</v>
      </c>
      <c r="F8" s="5" t="s">
        <v>454</v>
      </c>
      <c r="G8" s="115">
        <v>8.6999999999999994E-2</v>
      </c>
      <c r="H8" s="137" t="s">
        <v>494</v>
      </c>
      <c r="I8" s="137" t="s">
        <v>482</v>
      </c>
      <c r="J8" s="139" t="s">
        <v>220</v>
      </c>
      <c r="K8" s="139" t="s">
        <v>202</v>
      </c>
      <c r="L8" s="139" t="s">
        <v>219</v>
      </c>
      <c r="M8" s="140">
        <v>39</v>
      </c>
      <c r="N8" s="158">
        <v>44269</v>
      </c>
      <c r="O8" s="140" t="s">
        <v>185</v>
      </c>
      <c r="P8" s="158" t="s">
        <v>351</v>
      </c>
      <c r="Q8" s="12" t="s">
        <v>554</v>
      </c>
    </row>
    <row r="9" spans="1:18" s="8" customFormat="1" ht="17">
      <c r="A9" s="140"/>
      <c r="B9" s="3" t="s">
        <v>20</v>
      </c>
      <c r="C9" s="137"/>
      <c r="D9" s="137"/>
      <c r="E9" s="137"/>
      <c r="F9" s="116" t="s">
        <v>457</v>
      </c>
      <c r="G9" s="115">
        <v>8.6999999999999994E-2</v>
      </c>
      <c r="H9" s="137"/>
      <c r="I9" s="137"/>
      <c r="J9" s="137"/>
      <c r="K9" s="137"/>
      <c r="L9" s="137"/>
      <c r="M9" s="140"/>
      <c r="N9" s="158"/>
      <c r="O9" s="140"/>
      <c r="P9" s="158"/>
      <c r="Q9"/>
    </row>
    <row r="10" spans="1:18" s="8" customFormat="1" ht="18" thickBot="1">
      <c r="A10" s="140"/>
      <c r="B10" s="6" t="s">
        <v>21</v>
      </c>
      <c r="C10" s="141"/>
      <c r="D10" s="106" t="s">
        <v>444</v>
      </c>
      <c r="E10" s="137"/>
      <c r="F10" s="25" t="s">
        <v>458</v>
      </c>
      <c r="G10" s="115">
        <v>8.4000000000000005E-2</v>
      </c>
      <c r="H10" s="137"/>
      <c r="I10" s="137"/>
      <c r="J10" s="137"/>
      <c r="K10" s="137"/>
      <c r="L10" s="137"/>
      <c r="M10" s="140"/>
      <c r="N10" s="158"/>
      <c r="O10" s="140"/>
      <c r="P10" s="158"/>
      <c r="Q10" s="21"/>
    </row>
    <row r="11" spans="1:18" ht="68">
      <c r="A11" s="140" t="s">
        <v>474</v>
      </c>
      <c r="B11" s="5" t="s">
        <v>26</v>
      </c>
      <c r="C11" s="139" t="s">
        <v>30</v>
      </c>
      <c r="D11" s="139" t="s">
        <v>225</v>
      </c>
      <c r="E11" s="136" t="s">
        <v>598</v>
      </c>
      <c r="F11" s="47" t="s">
        <v>496</v>
      </c>
      <c r="I11" s="137" t="s">
        <v>482</v>
      </c>
      <c r="J11" s="139" t="s">
        <v>220</v>
      </c>
      <c r="K11" s="139" t="s">
        <v>202</v>
      </c>
      <c r="L11" s="139" t="s">
        <v>460</v>
      </c>
      <c r="M11" s="139">
        <v>47</v>
      </c>
      <c r="N11" s="142">
        <v>44338</v>
      </c>
      <c r="O11" s="140" t="s">
        <v>185</v>
      </c>
      <c r="P11" s="142" t="s">
        <v>351</v>
      </c>
      <c r="Q11" s="14"/>
      <c r="R11" s="137" t="s">
        <v>480</v>
      </c>
    </row>
    <row r="12" spans="1:18" ht="17">
      <c r="A12" s="140"/>
      <c r="B12" s="3" t="s">
        <v>27</v>
      </c>
      <c r="C12" s="137"/>
      <c r="D12" s="137"/>
      <c r="E12" s="136"/>
      <c r="F12" t="s">
        <v>221</v>
      </c>
      <c r="I12" s="137"/>
      <c r="J12" s="137"/>
      <c r="K12" s="137"/>
      <c r="L12" s="137"/>
      <c r="M12" s="137"/>
      <c r="N12" s="143"/>
      <c r="O12" s="140"/>
      <c r="P12" s="143"/>
      <c r="R12" s="137"/>
    </row>
    <row r="13" spans="1:18" ht="17">
      <c r="A13" s="140"/>
      <c r="B13" s="3" t="s">
        <v>28</v>
      </c>
      <c r="C13" s="137"/>
      <c r="D13" s="137"/>
      <c r="E13" s="136"/>
      <c r="F13" t="s">
        <v>222</v>
      </c>
      <c r="I13" s="137"/>
      <c r="J13" s="137"/>
      <c r="K13" s="137"/>
      <c r="L13" s="137"/>
      <c r="M13" s="137"/>
      <c r="N13" s="143"/>
      <c r="O13" s="140"/>
      <c r="P13" s="143"/>
      <c r="R13" s="137"/>
    </row>
    <row r="14" spans="1:18" ht="18" thickBot="1">
      <c r="A14" s="140"/>
      <c r="B14" s="6" t="s">
        <v>29</v>
      </c>
      <c r="C14" s="141"/>
      <c r="D14" s="141"/>
      <c r="E14" s="136"/>
      <c r="F14" s="21" t="s">
        <v>223</v>
      </c>
      <c r="I14" s="137"/>
      <c r="J14" s="137"/>
      <c r="K14" s="137"/>
      <c r="L14" s="137"/>
      <c r="M14" s="137"/>
      <c r="N14" s="143"/>
      <c r="O14" s="140"/>
      <c r="P14" s="143"/>
      <c r="Q14" s="21"/>
      <c r="R14" s="137"/>
    </row>
    <row r="15" spans="1:18" ht="52" thickBot="1">
      <c r="A15" s="8" t="s">
        <v>474</v>
      </c>
      <c r="B15" s="2" t="s">
        <v>226</v>
      </c>
      <c r="C15" s="2" t="s">
        <v>227</v>
      </c>
      <c r="D15" s="2" t="s">
        <v>231</v>
      </c>
      <c r="E15" t="s">
        <v>505</v>
      </c>
      <c r="F15" t="s">
        <v>497</v>
      </c>
      <c r="G15" s="114">
        <v>-4.7E-2</v>
      </c>
      <c r="H15" s="3" t="s">
        <v>493</v>
      </c>
      <c r="I15" s="8" t="s">
        <v>482</v>
      </c>
      <c r="J15" s="2" t="s">
        <v>194</v>
      </c>
      <c r="K15" s="2" t="s">
        <v>202</v>
      </c>
      <c r="L15" s="2" t="s">
        <v>219</v>
      </c>
      <c r="M15" s="2">
        <v>37.99</v>
      </c>
      <c r="N15" s="65">
        <v>44268</v>
      </c>
      <c r="O15" t="s">
        <v>185</v>
      </c>
      <c r="P15" s="69" t="s">
        <v>353</v>
      </c>
      <c r="Q15" s="12" t="s">
        <v>554</v>
      </c>
    </row>
    <row r="16" spans="1:18" ht="86" thickBot="1">
      <c r="A16" s="8" t="s">
        <v>474</v>
      </c>
      <c r="B16" s="5" t="s">
        <v>35</v>
      </c>
      <c r="C16" s="5" t="s">
        <v>36</v>
      </c>
      <c r="D16" s="5" t="s">
        <v>230</v>
      </c>
      <c r="E16" s="117" t="s">
        <v>498</v>
      </c>
      <c r="F16" s="47" t="s">
        <v>599</v>
      </c>
      <c r="I16" t="s">
        <v>482</v>
      </c>
      <c r="J16" s="5" t="s">
        <v>194</v>
      </c>
      <c r="K16" s="2" t="s">
        <v>202</v>
      </c>
      <c r="L16" s="2" t="s">
        <v>219</v>
      </c>
      <c r="M16" s="5">
        <v>39.25</v>
      </c>
      <c r="N16" s="5" t="s">
        <v>229</v>
      </c>
      <c r="O16" t="s">
        <v>186</v>
      </c>
      <c r="P16" s="69" t="s">
        <v>351</v>
      </c>
      <c r="Q16" s="14"/>
      <c r="R16" s="33" t="s">
        <v>499</v>
      </c>
    </row>
    <row r="17" spans="1:17" ht="120" thickBot="1">
      <c r="A17" s="137" t="s">
        <v>474</v>
      </c>
      <c r="B17" s="5" t="s">
        <v>234</v>
      </c>
      <c r="C17" s="139" t="s">
        <v>236</v>
      </c>
      <c r="D17" s="135" t="s">
        <v>238</v>
      </c>
      <c r="E17" s="137" t="s">
        <v>491</v>
      </c>
      <c r="F17" s="118" t="s">
        <v>501</v>
      </c>
      <c r="G17" s="114">
        <v>-6.2E-2</v>
      </c>
      <c r="H17" s="137" t="s">
        <v>502</v>
      </c>
      <c r="I17" s="138" t="s">
        <v>482</v>
      </c>
      <c r="J17" s="139" t="s">
        <v>194</v>
      </c>
      <c r="K17" s="139" t="s">
        <v>233</v>
      </c>
      <c r="L17" s="139" t="s">
        <v>199</v>
      </c>
      <c r="M17" s="139">
        <v>41</v>
      </c>
      <c r="N17" s="142">
        <v>44281</v>
      </c>
      <c r="O17" s="140" t="s">
        <v>185</v>
      </c>
      <c r="P17" s="142" t="s">
        <v>354</v>
      </c>
      <c r="Q17" s="12" t="s">
        <v>554</v>
      </c>
    </row>
    <row r="18" spans="1:17" ht="35" thickBot="1">
      <c r="A18" s="137"/>
      <c r="B18" s="6" t="s">
        <v>235</v>
      </c>
      <c r="C18" s="141"/>
      <c r="D18" s="153"/>
      <c r="E18" s="137"/>
      <c r="F18" s="72" t="s">
        <v>500</v>
      </c>
      <c r="G18" s="114">
        <v>0</v>
      </c>
      <c r="H18" s="137"/>
      <c r="I18" s="138"/>
      <c r="J18" s="137"/>
      <c r="K18" s="137"/>
      <c r="L18" s="137"/>
      <c r="M18" s="137"/>
      <c r="N18" s="143"/>
      <c r="O18" s="140"/>
      <c r="P18" s="143"/>
      <c r="Q18" s="25"/>
    </row>
    <row r="19" spans="1:17" ht="86" thickBot="1">
      <c r="A19" s="140" t="s">
        <v>474</v>
      </c>
      <c r="B19" s="5" t="s">
        <v>39</v>
      </c>
      <c r="C19" s="139" t="s">
        <v>38</v>
      </c>
      <c r="D19" s="159" t="s">
        <v>242</v>
      </c>
      <c r="E19" s="137" t="s">
        <v>506</v>
      </c>
      <c r="F19" s="33" t="s">
        <v>539</v>
      </c>
      <c r="G19" s="114">
        <v>-0.1</v>
      </c>
      <c r="H19" s="137" t="s">
        <v>493</v>
      </c>
      <c r="I19" s="138" t="s">
        <v>482</v>
      </c>
      <c r="J19" s="159" t="s">
        <v>194</v>
      </c>
      <c r="K19" s="159" t="s">
        <v>241</v>
      </c>
      <c r="L19" s="159" t="s">
        <v>199</v>
      </c>
      <c r="M19" s="159">
        <v>29</v>
      </c>
      <c r="N19" s="161">
        <v>44281</v>
      </c>
      <c r="O19" s="138" t="s">
        <v>185</v>
      </c>
      <c r="P19" s="161" t="s">
        <v>355</v>
      </c>
      <c r="Q19" s="12" t="s">
        <v>553</v>
      </c>
    </row>
    <row r="20" spans="1:17" ht="17">
      <c r="A20" s="140"/>
      <c r="B20" s="3" t="s">
        <v>40</v>
      </c>
      <c r="C20" s="137"/>
      <c r="D20" s="160"/>
      <c r="E20" s="137"/>
      <c r="F20" s="32" t="s">
        <v>463</v>
      </c>
      <c r="G20" s="114">
        <v>-0.23</v>
      </c>
      <c r="H20" s="137"/>
      <c r="I20" s="138"/>
      <c r="J20" s="160"/>
      <c r="K20" s="160"/>
      <c r="L20" s="160"/>
      <c r="M20" s="160"/>
      <c r="N20" s="162"/>
      <c r="O20" s="138"/>
      <c r="P20" s="162"/>
      <c r="Q20" s="14"/>
    </row>
    <row r="21" spans="1:17" ht="34">
      <c r="A21" s="140"/>
      <c r="B21" s="3" t="s">
        <v>41</v>
      </c>
      <c r="C21" s="137"/>
      <c r="D21" s="160"/>
      <c r="E21" s="137"/>
      <c r="F21" t="s">
        <v>464</v>
      </c>
      <c r="G21" s="114">
        <v>0</v>
      </c>
      <c r="H21" s="137"/>
      <c r="I21" s="138"/>
      <c r="J21" s="160"/>
      <c r="K21" s="160"/>
      <c r="L21" s="160"/>
      <c r="M21" s="160"/>
      <c r="N21" s="162"/>
      <c r="O21" s="138"/>
      <c r="P21" s="162"/>
    </row>
    <row r="22" spans="1:17" ht="35" thickBot="1">
      <c r="A22" s="140"/>
      <c r="B22" s="6" t="s">
        <v>42</v>
      </c>
      <c r="C22" s="141"/>
      <c r="D22" s="126" t="s">
        <v>538</v>
      </c>
      <c r="E22" s="137"/>
      <c r="F22" s="21" t="s">
        <v>465</v>
      </c>
      <c r="G22" s="114">
        <v>-0.08</v>
      </c>
      <c r="H22" s="137"/>
      <c r="I22" s="138"/>
      <c r="J22" s="160"/>
      <c r="K22" s="160"/>
      <c r="L22" s="160"/>
      <c r="M22" s="160"/>
      <c r="N22" s="162"/>
      <c r="O22" s="138"/>
      <c r="P22" s="162"/>
    </row>
    <row r="23" spans="1:17" ht="35" thickBot="1">
      <c r="A23" s="8" t="s">
        <v>475</v>
      </c>
      <c r="B23" s="5" t="s">
        <v>44</v>
      </c>
      <c r="C23" s="5" t="s">
        <v>45</v>
      </c>
      <c r="D23" s="5" t="s">
        <v>245</v>
      </c>
      <c r="E23" s="3" t="s">
        <v>486</v>
      </c>
      <c r="F23" s="5" t="s">
        <v>509</v>
      </c>
      <c r="G23" s="114">
        <v>0.191</v>
      </c>
      <c r="H23" s="3" t="s">
        <v>493</v>
      </c>
      <c r="I23" t="s">
        <v>482</v>
      </c>
      <c r="J23" s="5" t="s">
        <v>194</v>
      </c>
      <c r="K23" s="5" t="s">
        <v>202</v>
      </c>
      <c r="L23" s="5" t="s">
        <v>203</v>
      </c>
      <c r="M23" s="5">
        <v>40.880000000000003</v>
      </c>
      <c r="N23" s="5" t="s">
        <v>244</v>
      </c>
      <c r="O23" t="s">
        <v>185</v>
      </c>
      <c r="P23" s="5" t="s">
        <v>356</v>
      </c>
      <c r="Q23" s="12" t="s">
        <v>553</v>
      </c>
    </row>
    <row r="24" spans="1:17" ht="69" thickBot="1">
      <c r="A24" s="8" t="s">
        <v>474</v>
      </c>
      <c r="B24" s="2" t="s">
        <v>508</v>
      </c>
      <c r="C24" s="2" t="s">
        <v>38</v>
      </c>
      <c r="D24" s="2" t="s">
        <v>48</v>
      </c>
      <c r="E24" s="3" t="s">
        <v>486</v>
      </c>
      <c r="F24" s="33" t="s">
        <v>510</v>
      </c>
      <c r="G24" s="114">
        <v>8.3000000000000004E-2</v>
      </c>
      <c r="H24" s="3" t="s">
        <v>493</v>
      </c>
      <c r="I24" s="120" t="s">
        <v>511</v>
      </c>
      <c r="J24" s="2" t="s">
        <v>194</v>
      </c>
      <c r="K24" s="2" t="s">
        <v>358</v>
      </c>
      <c r="L24" s="2" t="s">
        <v>198</v>
      </c>
      <c r="M24" s="2">
        <v>25.03</v>
      </c>
      <c r="N24" s="2" t="s">
        <v>198</v>
      </c>
      <c r="O24" s="8" t="s">
        <v>185</v>
      </c>
      <c r="P24" s="2" t="s">
        <v>359</v>
      </c>
      <c r="Q24" s="12" t="s">
        <v>553</v>
      </c>
    </row>
    <row r="25" spans="1:17" ht="52" thickBot="1">
      <c r="A25" s="8" t="s">
        <v>474</v>
      </c>
      <c r="B25" s="2" t="s">
        <v>52</v>
      </c>
      <c r="C25" s="2" t="s">
        <v>38</v>
      </c>
      <c r="D25" s="2" t="s">
        <v>53</v>
      </c>
      <c r="E25" s="3" t="s">
        <v>512</v>
      </c>
      <c r="F25" s="2" t="s">
        <v>513</v>
      </c>
      <c r="G25" s="114">
        <v>9.6000000000000002E-2</v>
      </c>
      <c r="H25" s="3" t="s">
        <v>493</v>
      </c>
      <c r="I25" t="s">
        <v>482</v>
      </c>
      <c r="J25" s="2" t="s">
        <v>194</v>
      </c>
      <c r="K25" s="5" t="s">
        <v>202</v>
      </c>
      <c r="L25" s="2" t="s">
        <v>219</v>
      </c>
      <c r="M25" s="2">
        <v>41.4</v>
      </c>
      <c r="N25" s="2" t="s">
        <v>361</v>
      </c>
      <c r="O25" t="s">
        <v>187</v>
      </c>
      <c r="P25" s="2" t="s">
        <v>360</v>
      </c>
      <c r="Q25" s="12" t="s">
        <v>554</v>
      </c>
    </row>
    <row r="26" spans="1:17" ht="69" thickBot="1">
      <c r="A26" s="8" t="s">
        <v>475</v>
      </c>
      <c r="B26" s="2" t="s">
        <v>442</v>
      </c>
      <c r="C26" s="2" t="s">
        <v>443</v>
      </c>
      <c r="D26" s="2" t="s">
        <v>56</v>
      </c>
      <c r="E26" s="3" t="s">
        <v>550</v>
      </c>
      <c r="F26" s="2" t="s">
        <v>450</v>
      </c>
      <c r="I26" t="s">
        <v>482</v>
      </c>
      <c r="J26" s="2" t="s">
        <v>362</v>
      </c>
      <c r="K26" s="2" t="s">
        <v>363</v>
      </c>
      <c r="L26" s="2" t="s">
        <v>198</v>
      </c>
      <c r="M26" s="2">
        <v>45</v>
      </c>
      <c r="N26" s="2" t="s">
        <v>244</v>
      </c>
      <c r="O26" t="s">
        <v>187</v>
      </c>
      <c r="P26" s="65" t="s">
        <v>348</v>
      </c>
      <c r="Q26" s="89"/>
    </row>
    <row r="27" spans="1:17" ht="52" thickBot="1">
      <c r="A27" s="8" t="s">
        <v>475</v>
      </c>
      <c r="B27" s="5" t="s">
        <v>5</v>
      </c>
      <c r="C27" s="5" t="s">
        <v>4</v>
      </c>
      <c r="D27" s="5" t="s">
        <v>249</v>
      </c>
      <c r="E27" s="3" t="s">
        <v>515</v>
      </c>
      <c r="F27" s="5" t="s">
        <v>452</v>
      </c>
      <c r="G27" s="114">
        <v>0.09</v>
      </c>
      <c r="H27" s="3" t="s">
        <v>493</v>
      </c>
      <c r="I27" s="3" t="s">
        <v>482</v>
      </c>
      <c r="J27" s="5" t="s">
        <v>194</v>
      </c>
      <c r="K27" s="5" t="s">
        <v>247</v>
      </c>
      <c r="L27" s="5" t="s">
        <v>248</v>
      </c>
      <c r="M27" s="5">
        <v>42.46</v>
      </c>
      <c r="N27" s="68">
        <v>44271</v>
      </c>
      <c r="O27" t="s">
        <v>186</v>
      </c>
      <c r="P27" s="65" t="s">
        <v>348</v>
      </c>
      <c r="Q27" s="12" t="s">
        <v>553</v>
      </c>
    </row>
    <row r="28" spans="1:17" ht="35" thickBot="1">
      <c r="A28" s="140" t="s">
        <v>474</v>
      </c>
      <c r="B28" s="5" t="s">
        <v>59</v>
      </c>
      <c r="C28" s="139" t="s">
        <v>38</v>
      </c>
      <c r="D28" s="139" t="s">
        <v>253</v>
      </c>
      <c r="E28" s="137" t="s">
        <v>491</v>
      </c>
      <c r="F28" s="5" t="s">
        <v>255</v>
      </c>
      <c r="G28" s="114">
        <v>0</v>
      </c>
      <c r="H28" s="137" t="s">
        <v>502</v>
      </c>
      <c r="I28" s="140" t="s">
        <v>482</v>
      </c>
      <c r="J28" s="139" t="s">
        <v>291</v>
      </c>
      <c r="K28" s="139" t="s">
        <v>210</v>
      </c>
      <c r="L28" s="139" t="s">
        <v>251</v>
      </c>
      <c r="M28" s="139">
        <v>48.52</v>
      </c>
      <c r="N28" s="139" t="s">
        <v>252</v>
      </c>
      <c r="O28" s="140" t="s">
        <v>185</v>
      </c>
      <c r="P28" s="142" t="s">
        <v>356</v>
      </c>
      <c r="Q28" s="12" t="s">
        <v>554</v>
      </c>
    </row>
    <row r="29" spans="1:17" ht="18" thickBot="1">
      <c r="A29" s="140"/>
      <c r="B29" s="3" t="s">
        <v>60</v>
      </c>
      <c r="C29" s="137"/>
      <c r="D29" s="137"/>
      <c r="E29" s="137"/>
      <c r="F29" t="s">
        <v>254</v>
      </c>
      <c r="G29" s="114">
        <v>0</v>
      </c>
      <c r="H29" s="137"/>
      <c r="I29" s="140"/>
      <c r="J29" s="137"/>
      <c r="K29" s="137"/>
      <c r="L29" s="137"/>
      <c r="M29" s="137"/>
      <c r="N29" s="137"/>
      <c r="O29" s="140"/>
      <c r="P29" s="143"/>
      <c r="Q29" s="14"/>
    </row>
    <row r="30" spans="1:17" ht="17">
      <c r="A30" s="140"/>
      <c r="B30" s="3" t="s">
        <v>61</v>
      </c>
      <c r="C30" s="137"/>
      <c r="D30" s="137"/>
      <c r="E30" s="137"/>
      <c r="F30" t="s">
        <v>254</v>
      </c>
      <c r="G30" s="114">
        <v>0</v>
      </c>
      <c r="H30" s="137"/>
      <c r="I30" s="140"/>
      <c r="J30" s="137"/>
      <c r="K30" s="137"/>
      <c r="L30" s="137"/>
      <c r="M30" s="137"/>
      <c r="N30" s="137"/>
      <c r="O30" s="140"/>
      <c r="P30" s="143"/>
      <c r="Q30" s="14"/>
    </row>
    <row r="31" spans="1:17" ht="17">
      <c r="A31" s="140"/>
      <c r="B31" s="3" t="s">
        <v>62</v>
      </c>
      <c r="C31" s="137"/>
      <c r="D31" s="137"/>
      <c r="E31" s="137"/>
      <c r="F31" t="s">
        <v>256</v>
      </c>
      <c r="G31" s="114">
        <v>2.5000000000000001E-2</v>
      </c>
      <c r="H31" s="137"/>
      <c r="I31" s="140"/>
      <c r="J31" s="137"/>
      <c r="K31" s="137"/>
      <c r="L31" s="137"/>
      <c r="M31" s="137"/>
      <c r="N31" s="137"/>
      <c r="O31" s="140"/>
      <c r="P31" s="143"/>
    </row>
    <row r="32" spans="1:17" ht="18" thickBot="1">
      <c r="A32" s="140"/>
      <c r="B32" s="6" t="s">
        <v>63</v>
      </c>
      <c r="C32" s="141"/>
      <c r="D32" s="157"/>
      <c r="E32" s="137"/>
      <c r="F32" s="98" t="s">
        <v>257</v>
      </c>
      <c r="G32" s="114">
        <v>0.23</v>
      </c>
      <c r="H32" s="137"/>
      <c r="I32" s="140"/>
      <c r="J32" s="137"/>
      <c r="K32" s="137"/>
      <c r="L32" s="137"/>
      <c r="M32" s="137"/>
      <c r="N32" s="137"/>
      <c r="O32" s="140"/>
      <c r="P32" s="143"/>
    </row>
    <row r="33" spans="1:18" ht="34">
      <c r="A33" s="140" t="s">
        <v>474</v>
      </c>
      <c r="B33" s="5" t="s">
        <v>69</v>
      </c>
      <c r="C33" s="139" t="s">
        <v>72</v>
      </c>
      <c r="D33" s="154" t="s">
        <v>74</v>
      </c>
      <c r="E33" s="155" t="s">
        <v>327</v>
      </c>
      <c r="I33" s="138" t="s">
        <v>482</v>
      </c>
      <c r="J33" s="139" t="s">
        <v>291</v>
      </c>
      <c r="K33" s="139" t="s">
        <v>195</v>
      </c>
      <c r="L33" s="139" t="s">
        <v>196</v>
      </c>
      <c r="M33" s="139">
        <v>46.01</v>
      </c>
      <c r="N33" s="139" t="s">
        <v>364</v>
      </c>
      <c r="O33" s="138" t="s">
        <v>187</v>
      </c>
      <c r="P33" s="139" t="s">
        <v>350</v>
      </c>
      <c r="R33" s="109" t="s">
        <v>480</v>
      </c>
    </row>
    <row r="34" spans="1:18" ht="18" thickBot="1">
      <c r="A34" s="140"/>
      <c r="B34" s="3" t="s">
        <v>70</v>
      </c>
      <c r="C34" s="137"/>
      <c r="D34" s="137"/>
      <c r="E34" s="155"/>
      <c r="I34" s="138"/>
      <c r="J34" s="137"/>
      <c r="K34" s="137"/>
      <c r="L34" s="137"/>
      <c r="M34" s="137"/>
      <c r="N34" s="137"/>
      <c r="O34" s="138"/>
      <c r="P34" s="137"/>
      <c r="Q34" s="21"/>
    </row>
    <row r="35" spans="1:18" ht="35" thickBot="1">
      <c r="A35" s="140"/>
      <c r="B35" s="6" t="s">
        <v>71</v>
      </c>
      <c r="C35" s="141"/>
      <c r="D35" s="141"/>
      <c r="E35" s="156"/>
      <c r="I35" s="138"/>
      <c r="J35" s="137"/>
      <c r="K35" s="137"/>
      <c r="L35" s="137"/>
      <c r="M35" s="137"/>
      <c r="N35" s="137"/>
      <c r="O35" s="138"/>
      <c r="P35" s="137"/>
      <c r="Q35" s="14"/>
    </row>
    <row r="36" spans="1:18" ht="69" thickBot="1">
      <c r="A36" s="140" t="s">
        <v>474</v>
      </c>
      <c r="B36" s="5" t="s">
        <v>314</v>
      </c>
      <c r="C36" s="139" t="s">
        <v>516</v>
      </c>
      <c r="D36" s="135" t="s">
        <v>334</v>
      </c>
      <c r="E36" s="139" t="s">
        <v>491</v>
      </c>
      <c r="F36" s="90" t="s">
        <v>302</v>
      </c>
      <c r="G36" s="114">
        <v>5.7000000000000002E-2</v>
      </c>
      <c r="H36" s="137" t="s">
        <v>502</v>
      </c>
      <c r="I36" s="138" t="s">
        <v>482</v>
      </c>
      <c r="J36" s="144" t="s">
        <v>194</v>
      </c>
      <c r="K36" s="144" t="s">
        <v>317</v>
      </c>
      <c r="L36" s="144" t="s">
        <v>316</v>
      </c>
      <c r="M36" s="144">
        <v>35.090000000000003</v>
      </c>
      <c r="N36" s="151">
        <v>44274</v>
      </c>
      <c r="O36" s="138" t="s">
        <v>185</v>
      </c>
      <c r="P36" s="151" t="s">
        <v>365</v>
      </c>
      <c r="Q36" s="12" t="s">
        <v>554</v>
      </c>
    </row>
    <row r="37" spans="1:18" ht="52" thickBot="1">
      <c r="A37" s="140"/>
      <c r="B37" s="6" t="s">
        <v>315</v>
      </c>
      <c r="C37" s="141"/>
      <c r="D37" s="153"/>
      <c r="E37" s="137"/>
      <c r="F37" s="91" t="s">
        <v>303</v>
      </c>
      <c r="G37" s="114">
        <v>0.14399999999999999</v>
      </c>
      <c r="H37" s="137"/>
      <c r="I37" s="138"/>
      <c r="J37" s="138"/>
      <c r="K37" s="138"/>
      <c r="L37" s="138"/>
      <c r="M37" s="138"/>
      <c r="N37" s="152"/>
      <c r="O37" s="138"/>
      <c r="P37" s="152"/>
      <c r="Q37" s="21"/>
    </row>
    <row r="38" spans="1:18" ht="35" thickBot="1">
      <c r="A38" s="140" t="s">
        <v>474</v>
      </c>
      <c r="B38" s="3" t="s">
        <v>318</v>
      </c>
      <c r="C38" s="139" t="s">
        <v>321</v>
      </c>
      <c r="D38" s="139" t="s">
        <v>76</v>
      </c>
      <c r="E38" s="139" t="s">
        <v>491</v>
      </c>
      <c r="G38" s="114">
        <v>5.5E-2</v>
      </c>
      <c r="H38" s="137" t="s">
        <v>502</v>
      </c>
      <c r="I38" s="138" t="s">
        <v>482</v>
      </c>
      <c r="J38" s="144" t="s">
        <v>194</v>
      </c>
      <c r="K38" s="144" t="s">
        <v>317</v>
      </c>
      <c r="L38" s="144" t="s">
        <v>316</v>
      </c>
      <c r="M38" s="144">
        <v>35.090000000000003</v>
      </c>
      <c r="N38" s="151">
        <v>44274</v>
      </c>
      <c r="O38" s="138" t="s">
        <v>185</v>
      </c>
      <c r="P38" s="151" t="s">
        <v>365</v>
      </c>
      <c r="Q38" s="12" t="s">
        <v>554</v>
      </c>
    </row>
    <row r="39" spans="1:18" ht="103" thickBot="1">
      <c r="A39" s="140"/>
      <c r="B39" s="6" t="s">
        <v>319</v>
      </c>
      <c r="C39" s="141"/>
      <c r="D39" s="141"/>
      <c r="E39" s="137"/>
      <c r="F39" s="91" t="s">
        <v>322</v>
      </c>
      <c r="G39" s="114">
        <v>0.126</v>
      </c>
      <c r="H39" s="137"/>
      <c r="I39" s="138"/>
      <c r="J39" s="138"/>
      <c r="K39" s="138"/>
      <c r="L39" s="138"/>
      <c r="M39" s="138"/>
      <c r="N39" s="152"/>
      <c r="O39" s="138"/>
      <c r="P39" s="152"/>
      <c r="Q39" s="21"/>
    </row>
    <row r="40" spans="1:18" ht="51">
      <c r="A40" s="8" t="s">
        <v>474</v>
      </c>
      <c r="B40" s="5" t="s">
        <v>79</v>
      </c>
      <c r="C40" s="5" t="s">
        <v>72</v>
      </c>
      <c r="D40" s="5" t="s">
        <v>81</v>
      </c>
      <c r="E40" s="97" t="s">
        <v>325</v>
      </c>
      <c r="H40" s="122"/>
      <c r="I40" s="138" t="s">
        <v>482</v>
      </c>
      <c r="J40" s="149" t="s">
        <v>343</v>
      </c>
      <c r="K40" s="139" t="s">
        <v>210</v>
      </c>
      <c r="L40" s="139" t="s">
        <v>366</v>
      </c>
      <c r="M40" s="139">
        <v>46.45</v>
      </c>
      <c r="N40" s="139" t="s">
        <v>198</v>
      </c>
      <c r="O40" s="138" t="s">
        <v>186</v>
      </c>
      <c r="P40" s="5" t="s">
        <v>367</v>
      </c>
      <c r="Q40" s="3"/>
    </row>
    <row r="41" spans="1:18" ht="18" thickBot="1">
      <c r="B41" s="6" t="s">
        <v>80</v>
      </c>
      <c r="C41" s="21"/>
      <c r="D41" s="21"/>
      <c r="E41" s="21"/>
      <c r="I41" s="138"/>
      <c r="J41" s="150"/>
      <c r="K41" s="141"/>
      <c r="L41" s="141"/>
      <c r="M41" s="137"/>
      <c r="N41" s="141"/>
      <c r="O41" s="138"/>
      <c r="Q41" s="21"/>
    </row>
    <row r="42" spans="1:18" ht="86" thickBot="1">
      <c r="A42" s="140" t="s">
        <v>474</v>
      </c>
      <c r="B42" s="5" t="s">
        <v>82</v>
      </c>
      <c r="C42" s="47" t="s">
        <v>38</v>
      </c>
      <c r="D42" s="5" t="s">
        <v>259</v>
      </c>
      <c r="E42" s="139" t="s">
        <v>447</v>
      </c>
      <c r="F42" s="5" t="s">
        <v>292</v>
      </c>
      <c r="G42" s="114">
        <v>4.2000000000000003E-2</v>
      </c>
      <c r="H42" s="137" t="s">
        <v>494</v>
      </c>
      <c r="I42" s="138" t="s">
        <v>482</v>
      </c>
      <c r="J42" s="139" t="s">
        <v>250</v>
      </c>
      <c r="K42" s="139" t="s">
        <v>202</v>
      </c>
      <c r="L42" s="139" t="s">
        <v>219</v>
      </c>
      <c r="M42" s="138">
        <v>41.25</v>
      </c>
      <c r="N42" s="142">
        <v>44314</v>
      </c>
      <c r="O42" s="138" t="s">
        <v>185</v>
      </c>
      <c r="P42" s="147" t="s">
        <v>367</v>
      </c>
      <c r="Q42" s="12" t="s">
        <v>554</v>
      </c>
    </row>
    <row r="43" spans="1:18" ht="18" thickBot="1">
      <c r="A43" s="140"/>
      <c r="B43" s="3" t="s">
        <v>87</v>
      </c>
      <c r="D43" s="107" t="s">
        <v>444</v>
      </c>
      <c r="E43" s="137"/>
      <c r="F43" t="s">
        <v>293</v>
      </c>
      <c r="G43" s="114">
        <v>4.2000000000000003E-2</v>
      </c>
      <c r="H43" s="137"/>
      <c r="I43" s="138"/>
      <c r="J43" s="137"/>
      <c r="K43" s="137"/>
      <c r="L43" s="137"/>
      <c r="M43" s="138"/>
      <c r="N43" s="143"/>
      <c r="O43" s="138"/>
      <c r="P43" s="148"/>
      <c r="Q43" s="21"/>
    </row>
    <row r="44" spans="1:18" ht="17">
      <c r="A44" s="140"/>
      <c r="B44" s="3" t="s">
        <v>88</v>
      </c>
      <c r="D44" s="3" t="s">
        <v>446</v>
      </c>
      <c r="E44" s="137"/>
      <c r="F44" t="s">
        <v>294</v>
      </c>
      <c r="G44" s="114">
        <v>4.2000000000000003E-2</v>
      </c>
      <c r="H44" s="137"/>
      <c r="I44" s="138"/>
      <c r="J44" s="137"/>
      <c r="K44" s="137"/>
      <c r="L44" s="137"/>
      <c r="M44" s="138"/>
      <c r="N44" s="143"/>
      <c r="O44" s="138"/>
      <c r="P44" s="148"/>
      <c r="Q44" s="14"/>
    </row>
    <row r="45" spans="1:18" ht="18" thickBot="1">
      <c r="A45" s="140"/>
      <c r="B45" s="6" t="s">
        <v>86</v>
      </c>
      <c r="C45" s="21"/>
      <c r="D45" s="21" t="s">
        <v>517</v>
      </c>
      <c r="E45" s="137"/>
      <c r="F45" s="21" t="s">
        <v>295</v>
      </c>
      <c r="G45" s="114">
        <v>4.2000000000000003E-2</v>
      </c>
      <c r="H45" s="137"/>
      <c r="I45" s="138"/>
      <c r="J45" s="137"/>
      <c r="K45" s="137"/>
      <c r="L45" s="137"/>
      <c r="M45" s="138"/>
      <c r="N45" s="143"/>
      <c r="O45" s="138"/>
      <c r="P45" s="148"/>
    </row>
    <row r="46" spans="1:18" ht="51">
      <c r="A46" s="140" t="s">
        <v>474</v>
      </c>
      <c r="B46" s="5" t="s">
        <v>82</v>
      </c>
      <c r="C46" s="144" t="s">
        <v>38</v>
      </c>
      <c r="D46" s="139" t="s">
        <v>261</v>
      </c>
      <c r="E46" s="146" t="s">
        <v>551</v>
      </c>
      <c r="F46" s="5" t="s">
        <v>264</v>
      </c>
      <c r="I46" s="138" t="s">
        <v>482</v>
      </c>
      <c r="J46" s="139" t="s">
        <v>194</v>
      </c>
      <c r="K46" s="139" t="s">
        <v>262</v>
      </c>
      <c r="L46" s="139" t="s">
        <v>263</v>
      </c>
      <c r="M46" s="139" t="s">
        <v>198</v>
      </c>
      <c r="N46" s="142">
        <v>44280</v>
      </c>
      <c r="O46" s="138" t="s">
        <v>185</v>
      </c>
      <c r="P46" s="142" t="s">
        <v>368</v>
      </c>
    </row>
    <row r="47" spans="1:18" ht="18" thickBot="1">
      <c r="A47" s="140"/>
      <c r="B47" s="3" t="s">
        <v>84</v>
      </c>
      <c r="C47" s="138"/>
      <c r="D47" s="137"/>
      <c r="E47" s="146"/>
      <c r="F47" t="s">
        <v>265</v>
      </c>
      <c r="I47" s="138"/>
      <c r="J47" s="137"/>
      <c r="K47" s="137"/>
      <c r="L47" s="137"/>
      <c r="M47" s="137"/>
      <c r="N47" s="143"/>
      <c r="O47" s="138"/>
      <c r="P47" s="143"/>
      <c r="Q47" s="21"/>
    </row>
    <row r="48" spans="1:18" ht="17">
      <c r="A48" s="140"/>
      <c r="B48" s="3" t="s">
        <v>85</v>
      </c>
      <c r="C48" s="138"/>
      <c r="D48" s="137"/>
      <c r="E48" s="146"/>
      <c r="F48" t="s">
        <v>519</v>
      </c>
      <c r="I48" s="138"/>
      <c r="J48" s="137"/>
      <c r="K48" s="137"/>
      <c r="L48" s="137"/>
      <c r="M48" s="137"/>
      <c r="N48" s="143"/>
      <c r="O48" s="138"/>
      <c r="P48" s="143"/>
      <c r="Q48" s="14"/>
    </row>
    <row r="49" spans="1:17" ht="18" thickBot="1">
      <c r="A49" s="140"/>
      <c r="B49" s="6" t="s">
        <v>86</v>
      </c>
      <c r="C49" s="145"/>
      <c r="D49" s="141"/>
      <c r="E49" s="146"/>
      <c r="F49" t="s">
        <v>518</v>
      </c>
      <c r="I49" s="138"/>
      <c r="J49" s="137"/>
      <c r="K49" s="137"/>
      <c r="L49" s="137"/>
      <c r="M49" s="137"/>
      <c r="N49" s="143"/>
      <c r="O49" s="138"/>
      <c r="P49" s="143"/>
    </row>
    <row r="50" spans="1:17" ht="34">
      <c r="A50" s="140" t="s">
        <v>474</v>
      </c>
      <c r="B50" s="5" t="s">
        <v>90</v>
      </c>
      <c r="C50" s="144" t="s">
        <v>38</v>
      </c>
      <c r="D50" s="139" t="s">
        <v>93</v>
      </c>
      <c r="E50" s="138" t="s">
        <v>520</v>
      </c>
      <c r="F50" s="5" t="s">
        <v>296</v>
      </c>
      <c r="I50" s="138" t="s">
        <v>482</v>
      </c>
      <c r="J50" s="139" t="s">
        <v>218</v>
      </c>
      <c r="K50" s="139" t="s">
        <v>202</v>
      </c>
      <c r="L50" s="139" t="s">
        <v>196</v>
      </c>
      <c r="M50" s="139">
        <v>44.99</v>
      </c>
      <c r="N50" s="142">
        <v>44270</v>
      </c>
      <c r="O50" s="138" t="s">
        <v>185</v>
      </c>
      <c r="P50" s="142" t="s">
        <v>368</v>
      </c>
    </row>
    <row r="51" spans="1:17" ht="18" thickBot="1">
      <c r="A51" s="140"/>
      <c r="B51" s="3" t="s">
        <v>91</v>
      </c>
      <c r="C51" s="138"/>
      <c r="D51" s="137"/>
      <c r="E51" s="138"/>
      <c r="F51" s="87" t="s">
        <v>297</v>
      </c>
      <c r="I51" s="138"/>
      <c r="J51" s="137"/>
      <c r="K51" s="137"/>
      <c r="L51" s="137"/>
      <c r="M51" s="137"/>
      <c r="N51" s="143"/>
      <c r="O51" s="138"/>
      <c r="P51" s="143"/>
      <c r="Q51" s="21"/>
    </row>
    <row r="52" spans="1:17" ht="18" thickBot="1">
      <c r="A52" s="140"/>
      <c r="B52" s="6" t="s">
        <v>92</v>
      </c>
      <c r="C52" s="145"/>
      <c r="D52" s="141"/>
      <c r="E52" s="138"/>
      <c r="F52" s="88" t="s">
        <v>298</v>
      </c>
      <c r="I52" s="138"/>
      <c r="J52" s="137"/>
      <c r="K52" s="137"/>
      <c r="L52" s="137"/>
      <c r="M52" s="137"/>
      <c r="N52" s="143"/>
      <c r="O52" s="138"/>
      <c r="P52" s="143"/>
      <c r="Q52" s="14"/>
    </row>
    <row r="53" spans="1:17" ht="52" thickBot="1">
      <c r="A53" s="140" t="s">
        <v>474</v>
      </c>
      <c r="B53" s="5" t="s">
        <v>95</v>
      </c>
      <c r="C53" s="144" t="s">
        <v>38</v>
      </c>
      <c r="D53" s="5" t="s">
        <v>97</v>
      </c>
      <c r="E53" s="139" t="s">
        <v>491</v>
      </c>
      <c r="F53" s="5" t="s">
        <v>448</v>
      </c>
      <c r="G53" s="114">
        <v>-3.4000000000000002E-2</v>
      </c>
      <c r="H53" s="137" t="s">
        <v>502</v>
      </c>
      <c r="I53" s="138" t="s">
        <v>482</v>
      </c>
      <c r="J53" s="139" t="s">
        <v>291</v>
      </c>
      <c r="K53" s="139" t="s">
        <v>202</v>
      </c>
      <c r="L53" s="139" t="s">
        <v>219</v>
      </c>
      <c r="M53" s="139">
        <v>39.090000000000003</v>
      </c>
      <c r="N53" s="139" t="s">
        <v>198</v>
      </c>
      <c r="O53" s="138" t="s">
        <v>187</v>
      </c>
      <c r="P53" s="139" t="s">
        <v>370</v>
      </c>
      <c r="Q53" s="12" t="s">
        <v>554</v>
      </c>
    </row>
    <row r="54" spans="1:17" ht="18" thickBot="1">
      <c r="A54" s="140"/>
      <c r="B54" s="6" t="s">
        <v>96</v>
      </c>
      <c r="C54" s="145"/>
      <c r="D54" s="106" t="s">
        <v>444</v>
      </c>
      <c r="E54" s="137"/>
      <c r="F54" s="21" t="s">
        <v>449</v>
      </c>
      <c r="G54" s="114">
        <v>7.0999999999999994E-2</v>
      </c>
      <c r="H54" s="137"/>
      <c r="I54" s="138"/>
      <c r="J54" s="137"/>
      <c r="K54" s="137"/>
      <c r="L54" s="137"/>
      <c r="M54" s="137"/>
      <c r="N54" s="137"/>
      <c r="O54" s="138"/>
      <c r="P54" s="137"/>
      <c r="Q54" s="21"/>
    </row>
    <row r="55" spans="1:17" ht="51" customHeight="1">
      <c r="A55" s="140" t="s">
        <v>474</v>
      </c>
      <c r="B55" s="5" t="s">
        <v>98</v>
      </c>
      <c r="C55" s="144" t="s">
        <v>38</v>
      </c>
      <c r="D55" s="5" t="s">
        <v>100</v>
      </c>
      <c r="E55" s="138" t="s">
        <v>522</v>
      </c>
      <c r="F55" s="5" t="s">
        <v>307</v>
      </c>
      <c r="I55" s="138" t="s">
        <v>482</v>
      </c>
      <c r="J55" s="139" t="s">
        <v>343</v>
      </c>
      <c r="K55" s="139" t="s">
        <v>202</v>
      </c>
      <c r="L55" s="139" t="s">
        <v>196</v>
      </c>
      <c r="M55" s="139" t="s">
        <v>198</v>
      </c>
      <c r="N55" s="139" t="s">
        <v>364</v>
      </c>
      <c r="O55" s="138" t="s">
        <v>185</v>
      </c>
      <c r="P55" s="139" t="s">
        <v>373</v>
      </c>
      <c r="Q55" s="14"/>
    </row>
    <row r="56" spans="1:17" ht="18" thickBot="1">
      <c r="A56" s="140"/>
      <c r="B56" s="3" t="s">
        <v>99</v>
      </c>
      <c r="C56" s="138"/>
      <c r="D56" s="99" t="s">
        <v>330</v>
      </c>
      <c r="E56" s="138"/>
      <c r="F56" t="s">
        <v>308</v>
      </c>
      <c r="I56" s="138"/>
      <c r="J56" s="137"/>
      <c r="K56" s="137"/>
      <c r="L56" s="137"/>
      <c r="M56" s="137"/>
      <c r="N56" s="137"/>
      <c r="O56" s="138"/>
      <c r="P56" s="137"/>
      <c r="Q56" s="21"/>
    </row>
    <row r="57" spans="1:17" ht="34">
      <c r="A57" s="140"/>
      <c r="B57" s="3" t="s">
        <v>371</v>
      </c>
      <c r="C57" s="138"/>
      <c r="D57" s="124" t="s">
        <v>521</v>
      </c>
      <c r="E57" s="138"/>
      <c r="F57" t="s">
        <v>309</v>
      </c>
      <c r="I57" s="138"/>
      <c r="J57" s="137"/>
      <c r="K57" s="137"/>
      <c r="L57" s="137"/>
      <c r="M57" s="137"/>
      <c r="N57" s="137"/>
      <c r="O57" s="138"/>
      <c r="P57" s="137"/>
      <c r="Q57" s="14"/>
    </row>
    <row r="58" spans="1:17" ht="18" thickBot="1">
      <c r="A58" s="140"/>
      <c r="B58" s="6" t="s">
        <v>372</v>
      </c>
      <c r="C58" s="145"/>
      <c r="D58" s="21"/>
      <c r="E58" s="138"/>
      <c r="F58" s="21" t="s">
        <v>310</v>
      </c>
      <c r="I58" s="138"/>
      <c r="J58" s="137"/>
      <c r="K58" s="137"/>
      <c r="L58" s="137"/>
      <c r="M58" s="137"/>
      <c r="N58" s="137"/>
      <c r="O58" s="138"/>
      <c r="P58" s="137"/>
    </row>
    <row r="59" spans="1:17" ht="69" thickBot="1">
      <c r="A59" s="8" t="s">
        <v>474</v>
      </c>
      <c r="B59" s="12" t="s">
        <v>271</v>
      </c>
      <c r="C59" s="2" t="s">
        <v>272</v>
      </c>
      <c r="D59" s="2" t="s">
        <v>53</v>
      </c>
      <c r="E59" s="5" t="s">
        <v>491</v>
      </c>
      <c r="F59" s="2" t="s">
        <v>273</v>
      </c>
      <c r="G59" s="114">
        <v>4.2999999999999997E-2</v>
      </c>
      <c r="H59" s="122" t="s">
        <v>494</v>
      </c>
      <c r="I59" t="s">
        <v>482</v>
      </c>
      <c r="J59" s="2" t="s">
        <v>194</v>
      </c>
      <c r="K59" s="2" t="s">
        <v>202</v>
      </c>
      <c r="L59" s="2" t="s">
        <v>344</v>
      </c>
      <c r="M59" s="2">
        <v>53.097999999999999</v>
      </c>
      <c r="N59" s="65">
        <v>44290</v>
      </c>
      <c r="O59" t="s">
        <v>187</v>
      </c>
      <c r="P59" s="65" t="s">
        <v>368</v>
      </c>
      <c r="Q59" s="12" t="s">
        <v>554</v>
      </c>
    </row>
    <row r="60" spans="1:17" ht="52" thickBot="1">
      <c r="A60" s="140" t="s">
        <v>474</v>
      </c>
      <c r="B60" s="5" t="s">
        <v>108</v>
      </c>
      <c r="C60" s="139" t="s">
        <v>38</v>
      </c>
      <c r="D60" s="5" t="s">
        <v>275</v>
      </c>
      <c r="E60" s="137" t="s">
        <v>515</v>
      </c>
      <c r="F60" s="5" t="s">
        <v>530</v>
      </c>
      <c r="G60" s="114">
        <v>-0.11799999999999999</v>
      </c>
      <c r="H60" s="137" t="s">
        <v>493</v>
      </c>
      <c r="I60" s="138" t="s">
        <v>482</v>
      </c>
      <c r="J60" s="139" t="s">
        <v>194</v>
      </c>
      <c r="K60" s="139" t="s">
        <v>202</v>
      </c>
      <c r="L60" s="139" t="s">
        <v>219</v>
      </c>
      <c r="M60" s="139">
        <v>38.14</v>
      </c>
      <c r="N60" s="142">
        <v>44278</v>
      </c>
      <c r="O60" s="138" t="s">
        <v>185</v>
      </c>
      <c r="P60" s="135" t="s">
        <v>432</v>
      </c>
      <c r="Q60" s="12" t="s">
        <v>553</v>
      </c>
    </row>
    <row r="61" spans="1:17" ht="18" thickBot="1">
      <c r="A61" s="140"/>
      <c r="B61" s="3" t="s">
        <v>109</v>
      </c>
      <c r="C61" s="137"/>
      <c r="D61" t="s">
        <v>523</v>
      </c>
      <c r="E61" s="137"/>
      <c r="F61" t="s">
        <v>529</v>
      </c>
      <c r="G61" s="114">
        <v>-7.9000000000000001E-2</v>
      </c>
      <c r="H61" s="137"/>
      <c r="I61" s="138"/>
      <c r="J61" s="137"/>
      <c r="K61" s="137"/>
      <c r="L61" s="137"/>
      <c r="M61" s="137"/>
      <c r="N61" s="143"/>
      <c r="O61" s="138"/>
      <c r="P61" s="136"/>
      <c r="Q61" s="12"/>
    </row>
    <row r="62" spans="1:17" ht="17">
      <c r="A62" s="140"/>
      <c r="B62" s="3" t="s">
        <v>110</v>
      </c>
      <c r="C62" s="137"/>
      <c r="E62" s="137"/>
      <c r="F62" t="s">
        <v>531</v>
      </c>
      <c r="G62" s="114">
        <v>-6.8000000000000005E-2</v>
      </c>
      <c r="H62" s="137"/>
      <c r="I62" s="138"/>
      <c r="J62" s="137"/>
      <c r="K62" s="137"/>
      <c r="L62" s="137"/>
      <c r="M62" s="137"/>
      <c r="N62" s="143"/>
      <c r="O62" s="138"/>
      <c r="P62" s="136"/>
      <c r="Q62" s="16"/>
    </row>
    <row r="63" spans="1:17" ht="18" thickBot="1">
      <c r="A63" s="140"/>
      <c r="B63" s="6" t="s">
        <v>276</v>
      </c>
      <c r="C63" s="141"/>
      <c r="D63" s="106" t="s">
        <v>524</v>
      </c>
      <c r="E63" s="137"/>
      <c r="F63" s="21" t="s">
        <v>532</v>
      </c>
      <c r="G63" s="114">
        <v>-5.6000000000000001E-2</v>
      </c>
      <c r="H63" s="137"/>
      <c r="I63" s="138"/>
      <c r="J63" s="137"/>
      <c r="K63" s="137"/>
      <c r="L63" s="137"/>
      <c r="M63" s="137"/>
      <c r="N63" s="143"/>
      <c r="O63" s="138"/>
      <c r="P63" s="136"/>
    </row>
    <row r="65" spans="2:17">
      <c r="Q65" s="8"/>
    </row>
    <row r="67" spans="2:17">
      <c r="B67" t="s">
        <v>534</v>
      </c>
      <c r="C67">
        <v>26</v>
      </c>
    </row>
    <row r="68" spans="2:17">
      <c r="B68" t="s">
        <v>536</v>
      </c>
      <c r="C68">
        <v>9</v>
      </c>
    </row>
    <row r="69" spans="2:17">
      <c r="B69" t="s">
        <v>535</v>
      </c>
      <c r="C69">
        <v>7</v>
      </c>
    </row>
    <row r="70" spans="2:17">
      <c r="B70" t="s">
        <v>548</v>
      </c>
      <c r="C70">
        <v>5</v>
      </c>
    </row>
    <row r="71" spans="2:17">
      <c r="B71" t="s">
        <v>549</v>
      </c>
      <c r="C71">
        <v>5</v>
      </c>
      <c r="Q71" s="78"/>
    </row>
    <row r="72" spans="2:17">
      <c r="Q72" s="56"/>
    </row>
    <row r="73" spans="2:17">
      <c r="Q73" s="78"/>
    </row>
    <row r="74" spans="2:17">
      <c r="Q74" s="56"/>
    </row>
    <row r="75" spans="2:17">
      <c r="Q75" s="3"/>
    </row>
  </sheetData>
  <mergeCells count="192">
    <mergeCell ref="P19:P22"/>
    <mergeCell ref="H17:H18"/>
    <mergeCell ref="H19:H22"/>
    <mergeCell ref="J19:J22"/>
    <mergeCell ref="K19:K22"/>
    <mergeCell ref="L19:L22"/>
    <mergeCell ref="M19:M22"/>
    <mergeCell ref="N19:N22"/>
    <mergeCell ref="O19:O22"/>
    <mergeCell ref="M17:M18"/>
    <mergeCell ref="N17:N18"/>
    <mergeCell ref="O17:O18"/>
    <mergeCell ref="P17:P18"/>
    <mergeCell ref="I19:I22"/>
    <mergeCell ref="C11:C14"/>
    <mergeCell ref="D11:D14"/>
    <mergeCell ref="E17:E18"/>
    <mergeCell ref="A19:A22"/>
    <mergeCell ref="M11:M14"/>
    <mergeCell ref="N11:N14"/>
    <mergeCell ref="A11:A14"/>
    <mergeCell ref="A17:A18"/>
    <mergeCell ref="C17:C18"/>
    <mergeCell ref="D17:D18"/>
    <mergeCell ref="C19:C22"/>
    <mergeCell ref="E19:E22"/>
    <mergeCell ref="D19:D21"/>
    <mergeCell ref="M8:M10"/>
    <mergeCell ref="O11:O14"/>
    <mergeCell ref="P11:P14"/>
    <mergeCell ref="D8:D9"/>
    <mergeCell ref="R11:R14"/>
    <mergeCell ref="I17:I18"/>
    <mergeCell ref="J17:J18"/>
    <mergeCell ref="K17:K18"/>
    <mergeCell ref="L17:L18"/>
    <mergeCell ref="I11:I14"/>
    <mergeCell ref="J11:J14"/>
    <mergeCell ref="K11:K14"/>
    <mergeCell ref="L11:L14"/>
    <mergeCell ref="E8:E10"/>
    <mergeCell ref="I8:I10"/>
    <mergeCell ref="J8:J10"/>
    <mergeCell ref="K8:K10"/>
    <mergeCell ref="L8:L10"/>
    <mergeCell ref="H28:H32"/>
    <mergeCell ref="A28:A32"/>
    <mergeCell ref="C28:C32"/>
    <mergeCell ref="D28:D32"/>
    <mergeCell ref="E28:E32"/>
    <mergeCell ref="R4:R7"/>
    <mergeCell ref="C4:C7"/>
    <mergeCell ref="I4:I7"/>
    <mergeCell ref="J4:J7"/>
    <mergeCell ref="K4:K7"/>
    <mergeCell ref="L4:L7"/>
    <mergeCell ref="M4:M7"/>
    <mergeCell ref="N4:N7"/>
    <mergeCell ref="O4:O7"/>
    <mergeCell ref="P4:P7"/>
    <mergeCell ref="A4:A7"/>
    <mergeCell ref="H8:H10"/>
    <mergeCell ref="A8:A10"/>
    <mergeCell ref="C8:C10"/>
    <mergeCell ref="E4:E7"/>
    <mergeCell ref="N8:N10"/>
    <mergeCell ref="O8:O10"/>
    <mergeCell ref="P8:P10"/>
    <mergeCell ref="E11:E14"/>
    <mergeCell ref="N28:N32"/>
    <mergeCell ref="O28:O32"/>
    <mergeCell ref="P28:P32"/>
    <mergeCell ref="I33:I35"/>
    <mergeCell ref="J33:J35"/>
    <mergeCell ref="K33:K35"/>
    <mergeCell ref="L33:L35"/>
    <mergeCell ref="M33:M35"/>
    <mergeCell ref="N33:N35"/>
    <mergeCell ref="O33:O35"/>
    <mergeCell ref="P33:P35"/>
    <mergeCell ref="I28:I32"/>
    <mergeCell ref="J28:J32"/>
    <mergeCell ref="K28:K32"/>
    <mergeCell ref="L28:L32"/>
    <mergeCell ref="M28:M32"/>
    <mergeCell ref="C36:C37"/>
    <mergeCell ref="A36:A37"/>
    <mergeCell ref="H36:H37"/>
    <mergeCell ref="E36:E37"/>
    <mergeCell ref="D36:D37"/>
    <mergeCell ref="A33:A35"/>
    <mergeCell ref="C33:C35"/>
    <mergeCell ref="D33:D35"/>
    <mergeCell ref="E33:E35"/>
    <mergeCell ref="N36:N37"/>
    <mergeCell ref="O36:O37"/>
    <mergeCell ref="P36:P37"/>
    <mergeCell ref="I38:I39"/>
    <mergeCell ref="J38:J39"/>
    <mergeCell ref="K38:K39"/>
    <mergeCell ref="L38:L39"/>
    <mergeCell ref="M38:M39"/>
    <mergeCell ref="N38:N39"/>
    <mergeCell ref="O38:O39"/>
    <mergeCell ref="P38:P39"/>
    <mergeCell ref="I36:I37"/>
    <mergeCell ref="J36:J37"/>
    <mergeCell ref="K36:K37"/>
    <mergeCell ref="L36:L37"/>
    <mergeCell ref="M36:M37"/>
    <mergeCell ref="K40:K41"/>
    <mergeCell ref="L40:L41"/>
    <mergeCell ref="M40:M41"/>
    <mergeCell ref="N40:N41"/>
    <mergeCell ref="O40:O41"/>
    <mergeCell ref="N42:N45"/>
    <mergeCell ref="O42:O45"/>
    <mergeCell ref="C38:C39"/>
    <mergeCell ref="A38:A39"/>
    <mergeCell ref="I40:I41"/>
    <mergeCell ref="J40:J41"/>
    <mergeCell ref="E38:E39"/>
    <mergeCell ref="H38:H39"/>
    <mergeCell ref="D38:D39"/>
    <mergeCell ref="A50:A52"/>
    <mergeCell ref="A53:A54"/>
    <mergeCell ref="A46:A49"/>
    <mergeCell ref="D46:D49"/>
    <mergeCell ref="E46:E49"/>
    <mergeCell ref="P42:P45"/>
    <mergeCell ref="C46:C49"/>
    <mergeCell ref="I46:I49"/>
    <mergeCell ref="J46:J49"/>
    <mergeCell ref="K46:K49"/>
    <mergeCell ref="L46:L49"/>
    <mergeCell ref="M46:M49"/>
    <mergeCell ref="N46:N49"/>
    <mergeCell ref="O46:O49"/>
    <mergeCell ref="P46:P49"/>
    <mergeCell ref="I42:I45"/>
    <mergeCell ref="J42:J45"/>
    <mergeCell ref="K42:K45"/>
    <mergeCell ref="L42:L45"/>
    <mergeCell ref="M42:M45"/>
    <mergeCell ref="H42:H45"/>
    <mergeCell ref="A42:A45"/>
    <mergeCell ref="E42:E45"/>
    <mergeCell ref="P50:P52"/>
    <mergeCell ref="C53:C54"/>
    <mergeCell ref="H53:H54"/>
    <mergeCell ref="E53:E54"/>
    <mergeCell ref="I53:I54"/>
    <mergeCell ref="J53:J54"/>
    <mergeCell ref="K53:K54"/>
    <mergeCell ref="L53:L54"/>
    <mergeCell ref="M53:M54"/>
    <mergeCell ref="N53:N54"/>
    <mergeCell ref="O53:O54"/>
    <mergeCell ref="P53:P54"/>
    <mergeCell ref="K50:K52"/>
    <mergeCell ref="L50:L52"/>
    <mergeCell ref="M50:M52"/>
    <mergeCell ref="N50:N52"/>
    <mergeCell ref="O50:O52"/>
    <mergeCell ref="C50:C52"/>
    <mergeCell ref="D50:D52"/>
    <mergeCell ref="E50:E52"/>
    <mergeCell ref="I50:I52"/>
    <mergeCell ref="J50:J52"/>
    <mergeCell ref="M55:M58"/>
    <mergeCell ref="N55:N58"/>
    <mergeCell ref="O55:O58"/>
    <mergeCell ref="A55:A58"/>
    <mergeCell ref="N60:N63"/>
    <mergeCell ref="O60:O63"/>
    <mergeCell ref="P55:P58"/>
    <mergeCell ref="E55:E58"/>
    <mergeCell ref="I55:I58"/>
    <mergeCell ref="J55:J58"/>
    <mergeCell ref="K55:K58"/>
    <mergeCell ref="L55:L58"/>
    <mergeCell ref="C55:C58"/>
    <mergeCell ref="P60:P63"/>
    <mergeCell ref="H60:H63"/>
    <mergeCell ref="I60:I63"/>
    <mergeCell ref="J60:J63"/>
    <mergeCell ref="K60:K63"/>
    <mergeCell ref="M60:M63"/>
    <mergeCell ref="L60:L63"/>
    <mergeCell ref="A60:A63"/>
    <mergeCell ref="C60:C63"/>
    <mergeCell ref="E60:E6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FCC0-B8A1-8345-A3AA-77E33E8C10E8}">
  <dimension ref="A1:E21"/>
  <sheetViews>
    <sheetView workbookViewId="0">
      <selection activeCell="B26" sqref="B26"/>
    </sheetView>
  </sheetViews>
  <sheetFormatPr baseColWidth="10" defaultRowHeight="16"/>
  <cols>
    <col min="1" max="1" width="24.6640625" bestFit="1" customWidth="1"/>
    <col min="2" max="2" width="29.83203125" style="87" customWidth="1"/>
    <col min="3" max="4" width="41.83203125" bestFit="1" customWidth="1"/>
    <col min="5" max="5" width="40.33203125" customWidth="1"/>
  </cols>
  <sheetData>
    <row r="1" spans="1:5">
      <c r="A1" s="111" t="s">
        <v>112</v>
      </c>
      <c r="B1" s="86" t="s">
        <v>504</v>
      </c>
      <c r="C1" s="86" t="s">
        <v>190</v>
      </c>
      <c r="D1" s="86" t="s">
        <v>477</v>
      </c>
      <c r="E1" s="86" t="s">
        <v>490</v>
      </c>
    </row>
    <row r="2" spans="1:5" ht="17" thickBot="1">
      <c r="A2" s="111"/>
      <c r="B2" s="86"/>
      <c r="C2" s="86"/>
      <c r="D2" s="86"/>
      <c r="E2" s="86"/>
    </row>
    <row r="3" spans="1:5" ht="18" thickBot="1">
      <c r="A3" s="2" t="s">
        <v>115</v>
      </c>
      <c r="B3" s="3" t="s">
        <v>486</v>
      </c>
      <c r="C3" t="s">
        <v>489</v>
      </c>
      <c r="D3" s="134" t="s">
        <v>488</v>
      </c>
    </row>
    <row r="4" spans="1:5" ht="18" thickBot="1">
      <c r="A4" s="5" t="s">
        <v>119</v>
      </c>
      <c r="B4" s="3" t="s">
        <v>491</v>
      </c>
      <c r="C4" t="s">
        <v>312</v>
      </c>
    </row>
    <row r="5" spans="1:5" ht="18" thickBot="1">
      <c r="A5" s="2" t="s">
        <v>127</v>
      </c>
      <c r="B5" s="87" t="s">
        <v>505</v>
      </c>
      <c r="C5" t="s">
        <v>312</v>
      </c>
    </row>
    <row r="6" spans="1:5" ht="18" thickBot="1">
      <c r="A6" s="14" t="s">
        <v>130</v>
      </c>
      <c r="B6" s="3" t="s">
        <v>491</v>
      </c>
      <c r="C6" t="s">
        <v>312</v>
      </c>
    </row>
    <row r="7" spans="1:5" ht="18" thickBot="1">
      <c r="A7" s="5" t="s">
        <v>132</v>
      </c>
      <c r="B7" s="3" t="s">
        <v>506</v>
      </c>
      <c r="C7" t="s">
        <v>478</v>
      </c>
      <c r="D7" s="134" t="s">
        <v>476</v>
      </c>
      <c r="E7" t="s">
        <v>503</v>
      </c>
    </row>
    <row r="8" spans="1:5" ht="18" thickBot="1">
      <c r="A8" s="5" t="s">
        <v>134</v>
      </c>
      <c r="B8" s="3" t="s">
        <v>486</v>
      </c>
      <c r="C8" t="s">
        <v>489</v>
      </c>
      <c r="D8" s="134" t="s">
        <v>488</v>
      </c>
    </row>
    <row r="9" spans="1:5" ht="18" thickBot="1">
      <c r="A9" s="12" t="s">
        <v>142</v>
      </c>
      <c r="B9" s="3" t="s">
        <v>600</v>
      </c>
      <c r="C9" t="s">
        <v>489</v>
      </c>
      <c r="D9" t="s">
        <v>488</v>
      </c>
    </row>
    <row r="10" spans="1:5" ht="18" thickBot="1">
      <c r="A10" s="2" t="s">
        <v>144</v>
      </c>
      <c r="B10" s="87" t="s">
        <v>514</v>
      </c>
      <c r="C10" t="s">
        <v>312</v>
      </c>
      <c r="E10" t="s">
        <v>503</v>
      </c>
    </row>
    <row r="11" spans="1:5" ht="18" thickBot="1">
      <c r="A11" s="5" t="s">
        <v>148</v>
      </c>
      <c r="B11" s="3" t="s">
        <v>506</v>
      </c>
      <c r="C11" t="s">
        <v>478</v>
      </c>
      <c r="D11" t="s">
        <v>476</v>
      </c>
    </row>
    <row r="12" spans="1:5" ht="18" thickBot="1">
      <c r="A12" s="5" t="s">
        <v>150</v>
      </c>
      <c r="B12" s="3" t="s">
        <v>491</v>
      </c>
      <c r="C12" t="s">
        <v>312</v>
      </c>
    </row>
    <row r="13" spans="1:5" ht="18" thickBot="1">
      <c r="A13" s="121" t="s">
        <v>154</v>
      </c>
      <c r="B13" s="3" t="s">
        <v>491</v>
      </c>
      <c r="C13" t="s">
        <v>312</v>
      </c>
    </row>
    <row r="14" spans="1:5" ht="18" thickBot="1">
      <c r="A14" s="121" t="s">
        <v>154</v>
      </c>
      <c r="B14" s="3" t="s">
        <v>491</v>
      </c>
      <c r="C14" t="s">
        <v>312</v>
      </c>
    </row>
    <row r="15" spans="1:5" ht="18" thickBot="1">
      <c r="A15" s="42" t="s">
        <v>160</v>
      </c>
      <c r="B15" s="3" t="s">
        <v>491</v>
      </c>
      <c r="C15" t="s">
        <v>312</v>
      </c>
    </row>
    <row r="16" spans="1:5" ht="34">
      <c r="A16" s="144" t="s">
        <v>177</v>
      </c>
      <c r="B16" s="3" t="s">
        <v>525</v>
      </c>
      <c r="C16" t="s">
        <v>526</v>
      </c>
      <c r="D16" s="125" t="s">
        <v>527</v>
      </c>
      <c r="E16" t="s">
        <v>503</v>
      </c>
    </row>
    <row r="17" spans="1:5">
      <c r="A17" s="138"/>
      <c r="B17" s="87" t="s">
        <v>528</v>
      </c>
      <c r="C17" t="s">
        <v>489</v>
      </c>
      <c r="D17" t="s">
        <v>488</v>
      </c>
      <c r="E17" t="s">
        <v>533</v>
      </c>
    </row>
    <row r="21" spans="1:5">
      <c r="A21" s="123"/>
    </row>
  </sheetData>
  <mergeCells count="1">
    <mergeCell ref="A16:A17"/>
  </mergeCells>
  <hyperlinks>
    <hyperlink ref="D16" r:id="rId1" xr:uid="{F2664238-9CDE-8C40-AD0D-09F27D2CA5FC}"/>
    <hyperlink ref="D3" r:id="rId2" xr:uid="{7788F127-70D0-5E4A-A27A-B2310D19CD96}"/>
    <hyperlink ref="D8" r:id="rId3" xr:uid="{ABC95DD7-C836-4B49-91E8-B2203B71E1B4}"/>
    <hyperlink ref="D7" r:id="rId4" xr:uid="{0EB9E93B-B0FA-CB4A-A298-DA9E5BB1AE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D75-A5E6-564F-824A-512AFE6446D4}">
  <dimension ref="A1:Z63"/>
  <sheetViews>
    <sheetView zoomScaleNormal="100" workbookViewId="0">
      <selection activeCell="E50" sqref="D49:E50"/>
    </sheetView>
  </sheetViews>
  <sheetFormatPr baseColWidth="10" defaultRowHeight="16"/>
  <cols>
    <col min="1" max="1" width="32.83203125" bestFit="1" customWidth="1"/>
    <col min="2" max="2" width="14.83203125" bestFit="1" customWidth="1"/>
    <col min="3" max="3" width="29.6640625" bestFit="1" customWidth="1"/>
    <col min="11" max="16" width="10.83203125" style="127"/>
    <col min="22" max="22" width="13.5" bestFit="1" customWidth="1"/>
    <col min="23" max="23" width="23.5" bestFit="1" customWidth="1"/>
    <col min="24" max="24" width="13" bestFit="1" customWidth="1"/>
    <col min="25" max="25" width="12.83203125" bestFit="1" customWidth="1"/>
    <col min="26" max="26" width="17.83203125" bestFit="1" customWidth="1"/>
  </cols>
  <sheetData>
    <row r="1" spans="1:26">
      <c r="A1" s="108" t="s">
        <v>472</v>
      </c>
      <c r="B1" s="108" t="s">
        <v>439</v>
      </c>
      <c r="C1" s="108" t="s">
        <v>542</v>
      </c>
      <c r="D1" s="163" t="s">
        <v>547</v>
      </c>
      <c r="E1" s="163"/>
      <c r="F1" s="163"/>
      <c r="G1" s="163"/>
      <c r="H1" s="163"/>
      <c r="I1" s="163"/>
      <c r="J1" s="163"/>
      <c r="K1" s="128" t="s">
        <v>505</v>
      </c>
      <c r="L1" s="128" t="s">
        <v>543</v>
      </c>
      <c r="M1" s="128" t="s">
        <v>544</v>
      </c>
      <c r="N1" s="128" t="s">
        <v>545</v>
      </c>
      <c r="O1" s="128" t="s">
        <v>543</v>
      </c>
      <c r="P1" s="128" t="s">
        <v>544</v>
      </c>
      <c r="Q1" s="108" t="s">
        <v>190</v>
      </c>
      <c r="R1" s="108" t="s">
        <v>191</v>
      </c>
      <c r="S1" s="108" t="s">
        <v>192</v>
      </c>
      <c r="T1" s="108" t="s">
        <v>197</v>
      </c>
      <c r="U1" s="108" t="s">
        <v>193</v>
      </c>
      <c r="V1" s="108" t="s">
        <v>440</v>
      </c>
      <c r="W1" s="108" t="s">
        <v>347</v>
      </c>
      <c r="X1" s="108" t="s">
        <v>555</v>
      </c>
      <c r="Y1" s="108" t="s">
        <v>558</v>
      </c>
      <c r="Z1" s="108" t="s">
        <v>597</v>
      </c>
    </row>
    <row r="2" spans="1:26">
      <c r="A2" t="s">
        <v>433</v>
      </c>
      <c r="B2" t="s">
        <v>53</v>
      </c>
      <c r="C2" t="s">
        <v>468</v>
      </c>
      <c r="D2">
        <v>2.2400000000000002</v>
      </c>
      <c r="E2">
        <v>993</v>
      </c>
      <c r="F2">
        <v>2.15</v>
      </c>
      <c r="G2">
        <v>919</v>
      </c>
      <c r="H2">
        <v>0.06</v>
      </c>
      <c r="I2">
        <v>2</v>
      </c>
      <c r="J2" t="s">
        <v>546</v>
      </c>
      <c r="K2" s="127">
        <v>4.29984920418095E-2</v>
      </c>
      <c r="L2" s="127">
        <v>2.2816631441539E-2</v>
      </c>
      <c r="M2" s="127">
        <v>5.2059867033902403E-4</v>
      </c>
      <c r="N2" s="127">
        <v>4.3025021022437202E-2</v>
      </c>
      <c r="O2" s="127">
        <v>2.2858894573214699E-2</v>
      </c>
      <c r="P2" s="127">
        <v>5.2252906110934402E-4</v>
      </c>
      <c r="Q2" t="s">
        <v>343</v>
      </c>
      <c r="R2" t="s">
        <v>202</v>
      </c>
      <c r="T2">
        <v>53.097999999999999</v>
      </c>
      <c r="U2" t="s">
        <v>364</v>
      </c>
      <c r="V2" t="s">
        <v>187</v>
      </c>
      <c r="W2" t="s">
        <v>352</v>
      </c>
      <c r="X2" t="s">
        <v>554</v>
      </c>
      <c r="Y2" t="s">
        <v>556</v>
      </c>
    </row>
    <row r="3" spans="1:26">
      <c r="A3" t="s">
        <v>374</v>
      </c>
      <c r="B3" t="s">
        <v>375</v>
      </c>
      <c r="C3" t="s">
        <v>468</v>
      </c>
      <c r="L3" s="127">
        <v>1.7779981131235901E-2</v>
      </c>
      <c r="M3" s="127">
        <v>3.1612772902710499E-4</v>
      </c>
      <c r="N3" s="127">
        <v>3.2379255707930502E-2</v>
      </c>
      <c r="O3" s="127">
        <v>1.7798628466849799E-2</v>
      </c>
      <c r="P3" s="127">
        <v>3.1679117530095699E-4</v>
      </c>
      <c r="Q3" t="s">
        <v>376</v>
      </c>
      <c r="R3" t="s">
        <v>363</v>
      </c>
      <c r="T3">
        <v>45</v>
      </c>
      <c r="U3" t="s">
        <v>364</v>
      </c>
      <c r="V3" t="s">
        <v>187</v>
      </c>
      <c r="W3" t="s">
        <v>352</v>
      </c>
    </row>
    <row r="4" spans="1:26">
      <c r="A4" t="s">
        <v>379</v>
      </c>
      <c r="B4" t="s">
        <v>53</v>
      </c>
      <c r="C4" t="s">
        <v>468</v>
      </c>
      <c r="D4">
        <v>8.7264999999999997</v>
      </c>
      <c r="E4">
        <v>491</v>
      </c>
      <c r="F4">
        <v>8.6120000000000001</v>
      </c>
      <c r="G4">
        <v>122</v>
      </c>
      <c r="H4">
        <v>0.3</v>
      </c>
      <c r="I4">
        <v>2</v>
      </c>
      <c r="J4" t="s">
        <v>546</v>
      </c>
      <c r="K4" s="127">
        <v>4.18599739305359E-2</v>
      </c>
      <c r="L4" s="127">
        <v>4.0301180455802103E-2</v>
      </c>
      <c r="M4" s="127">
        <v>1.62418514613113E-3</v>
      </c>
      <c r="N4" s="127">
        <v>4.18844494847814E-2</v>
      </c>
      <c r="O4" s="127">
        <v>4.0371922456383602E-2</v>
      </c>
      <c r="P4" s="127">
        <v>1.6298921228242501E-3</v>
      </c>
      <c r="Q4" t="s">
        <v>376</v>
      </c>
      <c r="R4" t="s">
        <v>202</v>
      </c>
      <c r="S4" t="s">
        <v>219</v>
      </c>
      <c r="T4">
        <v>41.25</v>
      </c>
      <c r="U4" t="s">
        <v>364</v>
      </c>
      <c r="V4" t="s">
        <v>185</v>
      </c>
      <c r="W4" t="s">
        <v>367</v>
      </c>
      <c r="X4" t="s">
        <v>554</v>
      </c>
      <c r="Y4" t="s">
        <v>556</v>
      </c>
      <c r="Z4" t="s">
        <v>588</v>
      </c>
    </row>
    <row r="5" spans="1:26">
      <c r="A5" t="s">
        <v>191</v>
      </c>
      <c r="B5" t="s">
        <v>53</v>
      </c>
      <c r="C5" t="s">
        <v>468</v>
      </c>
      <c r="D5">
        <v>8.6795000000000009</v>
      </c>
      <c r="E5">
        <v>491</v>
      </c>
      <c r="F5">
        <v>8.6120000000000001</v>
      </c>
      <c r="G5">
        <v>122</v>
      </c>
      <c r="H5">
        <v>0.3</v>
      </c>
      <c r="I5">
        <v>2</v>
      </c>
      <c r="J5" t="s">
        <v>546</v>
      </c>
      <c r="K5" s="127">
        <v>4.18599739305359E-2</v>
      </c>
      <c r="L5" s="127">
        <v>4.0301180455802103E-2</v>
      </c>
      <c r="M5" s="127">
        <v>1.62418514613113E-3</v>
      </c>
      <c r="N5" s="127">
        <v>4.18844494847814E-2</v>
      </c>
      <c r="O5" s="127">
        <v>4.0371922456383602E-2</v>
      </c>
      <c r="P5" s="127">
        <v>1.6298921228242501E-3</v>
      </c>
      <c r="Q5" t="s">
        <v>376</v>
      </c>
      <c r="R5" t="s">
        <v>202</v>
      </c>
      <c r="S5" t="s">
        <v>219</v>
      </c>
      <c r="T5">
        <v>41.25</v>
      </c>
      <c r="U5" t="s">
        <v>364</v>
      </c>
      <c r="V5" t="s">
        <v>185</v>
      </c>
      <c r="W5" t="s">
        <v>367</v>
      </c>
      <c r="X5" t="s">
        <v>554</v>
      </c>
      <c r="Y5" t="s">
        <v>556</v>
      </c>
      <c r="Z5" t="s">
        <v>588</v>
      </c>
    </row>
    <row r="6" spans="1:26">
      <c r="A6" t="s">
        <v>378</v>
      </c>
      <c r="B6" t="s">
        <v>53</v>
      </c>
      <c r="C6" t="s">
        <v>468</v>
      </c>
      <c r="D6">
        <v>8.7253000000000007</v>
      </c>
      <c r="E6">
        <v>491</v>
      </c>
      <c r="F6">
        <v>8.6120000000000001</v>
      </c>
      <c r="G6">
        <v>122</v>
      </c>
      <c r="H6">
        <v>0.3</v>
      </c>
      <c r="I6">
        <v>2</v>
      </c>
      <c r="J6" t="s">
        <v>546</v>
      </c>
      <c r="K6" s="127">
        <v>4.18599739305359E-2</v>
      </c>
      <c r="L6" s="127">
        <v>4.0301180455802103E-2</v>
      </c>
      <c r="M6" s="127">
        <v>1.62418514613113E-3</v>
      </c>
      <c r="N6" s="127">
        <v>4.18844494847814E-2</v>
      </c>
      <c r="O6" s="127">
        <v>4.0371922456383602E-2</v>
      </c>
      <c r="P6" s="127">
        <v>1.6298921228242501E-3</v>
      </c>
      <c r="Q6" t="s">
        <v>376</v>
      </c>
      <c r="R6" t="s">
        <v>202</v>
      </c>
      <c r="S6" t="s">
        <v>219</v>
      </c>
      <c r="T6">
        <v>41.25</v>
      </c>
      <c r="U6" t="s">
        <v>364</v>
      </c>
      <c r="V6" t="s">
        <v>185</v>
      </c>
      <c r="W6" t="s">
        <v>367</v>
      </c>
      <c r="X6" t="s">
        <v>554</v>
      </c>
      <c r="Y6" t="s">
        <v>556</v>
      </c>
      <c r="Z6" t="s">
        <v>588</v>
      </c>
    </row>
    <row r="7" spans="1:26">
      <c r="A7" t="s">
        <v>377</v>
      </c>
      <c r="B7" t="s">
        <v>53</v>
      </c>
      <c r="C7" t="s">
        <v>468</v>
      </c>
      <c r="D7">
        <v>8.6168999999999993</v>
      </c>
      <c r="E7">
        <v>491</v>
      </c>
      <c r="F7">
        <v>8.6120000000000001</v>
      </c>
      <c r="G7">
        <v>122</v>
      </c>
      <c r="H7">
        <v>0.3</v>
      </c>
      <c r="I7">
        <v>2</v>
      </c>
      <c r="J7" t="s">
        <v>546</v>
      </c>
      <c r="K7" s="127">
        <v>4.18599739305359E-2</v>
      </c>
      <c r="L7" s="127">
        <v>4.0301180455802103E-2</v>
      </c>
      <c r="M7" s="127">
        <v>1.62418514613113E-3</v>
      </c>
      <c r="N7" s="127">
        <v>4.18844494847814E-2</v>
      </c>
      <c r="O7" s="127">
        <v>4.0371922456383602E-2</v>
      </c>
      <c r="P7" s="127">
        <v>1.6298921228242501E-3</v>
      </c>
      <c r="Q7" t="s">
        <v>376</v>
      </c>
      <c r="R7" t="s">
        <v>202</v>
      </c>
      <c r="S7" t="s">
        <v>219</v>
      </c>
      <c r="T7">
        <v>41.25</v>
      </c>
      <c r="U7" t="s">
        <v>364</v>
      </c>
      <c r="V7" t="s">
        <v>185</v>
      </c>
      <c r="W7" t="s">
        <v>367</v>
      </c>
      <c r="X7" t="s">
        <v>554</v>
      </c>
      <c r="Y7" t="s">
        <v>556</v>
      </c>
      <c r="Z7" t="s">
        <v>588</v>
      </c>
    </row>
    <row r="8" spans="1:26">
      <c r="A8" t="s">
        <v>381</v>
      </c>
      <c r="B8" t="s">
        <v>382</v>
      </c>
      <c r="C8" t="s">
        <v>469</v>
      </c>
      <c r="D8">
        <v>6.48</v>
      </c>
      <c r="E8">
        <v>3.21</v>
      </c>
      <c r="F8">
        <v>639</v>
      </c>
      <c r="G8">
        <v>6.71</v>
      </c>
      <c r="H8">
        <v>3.21</v>
      </c>
      <c r="I8">
        <v>319</v>
      </c>
      <c r="J8" t="s">
        <v>546</v>
      </c>
      <c r="K8" s="127">
        <v>-3.3748587488659602E-2</v>
      </c>
      <c r="L8" s="127">
        <v>3.2262544708771899E-2</v>
      </c>
      <c r="M8" s="127">
        <v>1.0408717910854999E-3</v>
      </c>
      <c r="N8" s="127">
        <v>-3.3761409096088303E-2</v>
      </c>
      <c r="O8" s="127">
        <v>3.2299332587797901E-2</v>
      </c>
      <c r="P8" s="127">
        <v>1.0432468856171799E-3</v>
      </c>
      <c r="Q8" t="s">
        <v>376</v>
      </c>
      <c r="R8" t="s">
        <v>202</v>
      </c>
      <c r="S8" t="s">
        <v>219</v>
      </c>
      <c r="T8">
        <v>39.090000000000003</v>
      </c>
      <c r="V8" t="s">
        <v>187</v>
      </c>
      <c r="W8" t="s">
        <v>383</v>
      </c>
      <c r="X8" t="s">
        <v>554</v>
      </c>
      <c r="Y8" t="s">
        <v>556</v>
      </c>
    </row>
    <row r="9" spans="1:26">
      <c r="A9" t="s">
        <v>384</v>
      </c>
      <c r="B9" t="s">
        <v>382</v>
      </c>
      <c r="C9" t="s">
        <v>469</v>
      </c>
      <c r="D9">
        <v>7.18</v>
      </c>
      <c r="E9">
        <v>3.09</v>
      </c>
      <c r="F9">
        <v>639</v>
      </c>
      <c r="G9">
        <v>6.71</v>
      </c>
      <c r="H9">
        <v>3.21</v>
      </c>
      <c r="I9">
        <v>319</v>
      </c>
      <c r="J9" t="s">
        <v>546</v>
      </c>
      <c r="K9" s="127">
        <v>7.05813685993118E-2</v>
      </c>
      <c r="L9" s="127">
        <v>3.2107518507940302E-2</v>
      </c>
      <c r="M9" s="127">
        <v>1.0308927447377301E-3</v>
      </c>
      <c r="N9" s="127">
        <v>7.0698925947461799E-2</v>
      </c>
      <c r="O9" s="127">
        <v>3.2268270305045199E-2</v>
      </c>
      <c r="P9" s="127">
        <v>1.0412412684794601E-3</v>
      </c>
      <c r="Q9" t="s">
        <v>376</v>
      </c>
      <c r="R9" t="s">
        <v>202</v>
      </c>
      <c r="S9" t="s">
        <v>219</v>
      </c>
      <c r="T9">
        <v>39.090000000000003</v>
      </c>
      <c r="V9" t="s">
        <v>187</v>
      </c>
      <c r="W9" t="s">
        <v>383</v>
      </c>
      <c r="X9" t="s">
        <v>554</v>
      </c>
      <c r="Y9" t="s">
        <v>556</v>
      </c>
    </row>
    <row r="10" spans="1:26">
      <c r="A10" t="s">
        <v>385</v>
      </c>
      <c r="B10" t="s">
        <v>375</v>
      </c>
      <c r="C10" t="s">
        <v>470</v>
      </c>
      <c r="D10">
        <v>-4.7E-2</v>
      </c>
      <c r="E10">
        <v>213</v>
      </c>
      <c r="F10">
        <v>1</v>
      </c>
      <c r="K10" s="127">
        <v>-4.7E-2</v>
      </c>
      <c r="L10" s="127">
        <v>6.8854120452176704E-2</v>
      </c>
      <c r="M10" s="127">
        <v>4.7408899032428597E-3</v>
      </c>
      <c r="N10" s="127">
        <v>-4.7034653608167401E-2</v>
      </c>
      <c r="O10" s="127">
        <v>6.9006555934235395E-2</v>
      </c>
      <c r="P10" s="127">
        <v>4.7619047619047597E-3</v>
      </c>
      <c r="Q10" t="s">
        <v>343</v>
      </c>
      <c r="R10" t="s">
        <v>202</v>
      </c>
      <c r="S10" t="s">
        <v>219</v>
      </c>
      <c r="T10">
        <v>37.99</v>
      </c>
      <c r="U10" t="s">
        <v>386</v>
      </c>
      <c r="V10" t="s">
        <v>185</v>
      </c>
      <c r="W10" t="s">
        <v>353</v>
      </c>
      <c r="X10" t="s">
        <v>554</v>
      </c>
      <c r="Y10" t="s">
        <v>556</v>
      </c>
      <c r="Z10" t="s">
        <v>579</v>
      </c>
    </row>
    <row r="11" spans="1:26">
      <c r="A11" t="s">
        <v>540</v>
      </c>
      <c r="B11" t="s">
        <v>53</v>
      </c>
      <c r="C11" t="s">
        <v>470</v>
      </c>
      <c r="D11">
        <v>0.158</v>
      </c>
      <c r="E11">
        <v>1346</v>
      </c>
      <c r="F11">
        <v>1</v>
      </c>
      <c r="K11" s="127">
        <v>0.158</v>
      </c>
      <c r="L11" s="127">
        <v>2.66061873300413E-2</v>
      </c>
      <c r="M11" s="127">
        <v>7.0788920424125104E-4</v>
      </c>
      <c r="N11" s="127">
        <v>0.15933482194530699</v>
      </c>
      <c r="O11" s="127">
        <v>2.72873897271909E-2</v>
      </c>
      <c r="P11" s="127">
        <v>7.4460163812360399E-4</v>
      </c>
      <c r="Q11" t="s">
        <v>343</v>
      </c>
      <c r="R11" t="s">
        <v>202</v>
      </c>
      <c r="S11" t="s">
        <v>203</v>
      </c>
      <c r="U11" t="s">
        <v>386</v>
      </c>
      <c r="V11" t="s">
        <v>185</v>
      </c>
      <c r="W11" t="s">
        <v>352</v>
      </c>
      <c r="X11" t="s">
        <v>553</v>
      </c>
      <c r="Y11" t="s">
        <v>557</v>
      </c>
      <c r="Z11" t="s">
        <v>588</v>
      </c>
    </row>
    <row r="12" spans="1:26">
      <c r="A12" t="s">
        <v>387</v>
      </c>
      <c r="B12" t="s">
        <v>388</v>
      </c>
      <c r="Q12" t="s">
        <v>376</v>
      </c>
      <c r="R12" t="s">
        <v>202</v>
      </c>
      <c r="S12" t="s">
        <v>196</v>
      </c>
      <c r="T12">
        <v>44.99</v>
      </c>
      <c r="U12" t="s">
        <v>386</v>
      </c>
      <c r="V12" t="s">
        <v>185</v>
      </c>
      <c r="W12" t="s">
        <v>352</v>
      </c>
      <c r="Z12" t="s">
        <v>579</v>
      </c>
    </row>
    <row r="13" spans="1:26">
      <c r="A13" t="s">
        <v>390</v>
      </c>
      <c r="B13" t="s">
        <v>388</v>
      </c>
      <c r="Q13" t="s">
        <v>376</v>
      </c>
      <c r="R13" t="s">
        <v>202</v>
      </c>
      <c r="S13" t="s">
        <v>196</v>
      </c>
      <c r="T13">
        <v>44.99</v>
      </c>
      <c r="U13" t="s">
        <v>386</v>
      </c>
      <c r="V13" t="s">
        <v>185</v>
      </c>
      <c r="W13" t="s">
        <v>352</v>
      </c>
      <c r="Z13" t="s">
        <v>579</v>
      </c>
    </row>
    <row r="14" spans="1:26">
      <c r="A14" t="s">
        <v>389</v>
      </c>
      <c r="B14" t="s">
        <v>388</v>
      </c>
      <c r="Q14" t="s">
        <v>376</v>
      </c>
      <c r="R14" t="s">
        <v>202</v>
      </c>
      <c r="S14" t="s">
        <v>196</v>
      </c>
      <c r="T14">
        <v>44.99</v>
      </c>
      <c r="U14" t="s">
        <v>386</v>
      </c>
      <c r="V14" t="s">
        <v>185</v>
      </c>
      <c r="W14" t="s">
        <v>352</v>
      </c>
      <c r="Z14" t="s">
        <v>579</v>
      </c>
    </row>
    <row r="15" spans="1:26">
      <c r="A15" t="s">
        <v>191</v>
      </c>
      <c r="B15" t="s">
        <v>388</v>
      </c>
      <c r="Q15" t="s">
        <v>343</v>
      </c>
      <c r="R15" t="s">
        <v>262</v>
      </c>
      <c r="S15" t="s">
        <v>263</v>
      </c>
      <c r="U15" t="s">
        <v>386</v>
      </c>
      <c r="V15" t="s">
        <v>185</v>
      </c>
      <c r="W15" t="s">
        <v>352</v>
      </c>
      <c r="Z15" t="s">
        <v>590</v>
      </c>
    </row>
    <row r="16" spans="1:26">
      <c r="A16" t="s">
        <v>378</v>
      </c>
      <c r="B16" t="s">
        <v>388</v>
      </c>
      <c r="Q16" t="s">
        <v>343</v>
      </c>
      <c r="R16" t="s">
        <v>262</v>
      </c>
      <c r="S16" t="s">
        <v>263</v>
      </c>
      <c r="U16" t="s">
        <v>386</v>
      </c>
      <c r="V16" t="s">
        <v>185</v>
      </c>
      <c r="W16" t="s">
        <v>352</v>
      </c>
      <c r="Z16" t="s">
        <v>590</v>
      </c>
    </row>
    <row r="17" spans="1:26">
      <c r="A17" t="s">
        <v>391</v>
      </c>
      <c r="B17" t="s">
        <v>388</v>
      </c>
      <c r="Q17" t="s">
        <v>343</v>
      </c>
      <c r="R17" t="s">
        <v>262</v>
      </c>
      <c r="S17" t="s">
        <v>263</v>
      </c>
      <c r="U17" t="s">
        <v>386</v>
      </c>
      <c r="V17" t="s">
        <v>185</v>
      </c>
      <c r="W17" t="s">
        <v>352</v>
      </c>
      <c r="Z17" t="s">
        <v>590</v>
      </c>
    </row>
    <row r="18" spans="1:26">
      <c r="A18" t="s">
        <v>377</v>
      </c>
      <c r="B18" t="s">
        <v>388</v>
      </c>
      <c r="Q18" t="s">
        <v>343</v>
      </c>
      <c r="R18" t="s">
        <v>262</v>
      </c>
      <c r="S18" t="s">
        <v>263</v>
      </c>
      <c r="U18" t="s">
        <v>386</v>
      </c>
      <c r="V18" t="s">
        <v>185</v>
      </c>
      <c r="W18" t="s">
        <v>352</v>
      </c>
      <c r="Z18" t="s">
        <v>590</v>
      </c>
    </row>
    <row r="19" spans="1:26">
      <c r="A19" t="s">
        <v>394</v>
      </c>
      <c r="B19" t="s">
        <v>53</v>
      </c>
      <c r="Q19" t="s">
        <v>343</v>
      </c>
      <c r="R19" t="s">
        <v>202</v>
      </c>
      <c r="S19" t="s">
        <v>196</v>
      </c>
      <c r="U19" t="s">
        <v>364</v>
      </c>
      <c r="V19" t="s">
        <v>185</v>
      </c>
      <c r="W19" t="s">
        <v>367</v>
      </c>
      <c r="Z19" t="s">
        <v>588</v>
      </c>
    </row>
    <row r="20" spans="1:26">
      <c r="A20" t="s">
        <v>393</v>
      </c>
      <c r="B20" t="s">
        <v>53</v>
      </c>
      <c r="Q20" t="s">
        <v>343</v>
      </c>
      <c r="R20" t="s">
        <v>202</v>
      </c>
      <c r="S20" t="s">
        <v>196</v>
      </c>
      <c r="U20" t="s">
        <v>364</v>
      </c>
      <c r="V20" t="s">
        <v>185</v>
      </c>
      <c r="W20" t="s">
        <v>367</v>
      </c>
      <c r="Z20" t="s">
        <v>588</v>
      </c>
    </row>
    <row r="21" spans="1:26">
      <c r="A21" t="s">
        <v>395</v>
      </c>
      <c r="B21" t="s">
        <v>53</v>
      </c>
      <c r="Q21" t="s">
        <v>343</v>
      </c>
      <c r="R21" t="s">
        <v>202</v>
      </c>
      <c r="S21" t="s">
        <v>196</v>
      </c>
      <c r="U21" t="s">
        <v>364</v>
      </c>
      <c r="V21" t="s">
        <v>185</v>
      </c>
      <c r="W21" t="s">
        <v>367</v>
      </c>
      <c r="Z21" t="s">
        <v>588</v>
      </c>
    </row>
    <row r="22" spans="1:26">
      <c r="A22" t="s">
        <v>392</v>
      </c>
      <c r="B22" t="s">
        <v>53</v>
      </c>
      <c r="Q22" t="s">
        <v>343</v>
      </c>
      <c r="R22" t="s">
        <v>202</v>
      </c>
      <c r="S22" t="s">
        <v>196</v>
      </c>
      <c r="U22" t="s">
        <v>364</v>
      </c>
      <c r="V22" t="s">
        <v>185</v>
      </c>
      <c r="W22" t="s">
        <v>367</v>
      </c>
      <c r="Z22" t="s">
        <v>588</v>
      </c>
    </row>
    <row r="23" spans="1:26">
      <c r="A23" t="s">
        <v>397</v>
      </c>
      <c r="B23" t="s">
        <v>375</v>
      </c>
      <c r="Q23" t="s">
        <v>343</v>
      </c>
      <c r="R23" t="s">
        <v>202</v>
      </c>
      <c r="S23" t="s">
        <v>219</v>
      </c>
      <c r="T23">
        <v>39.25</v>
      </c>
      <c r="U23" t="s">
        <v>364</v>
      </c>
      <c r="V23" t="s">
        <v>186</v>
      </c>
      <c r="W23" t="s">
        <v>352</v>
      </c>
      <c r="Z23" t="s">
        <v>588</v>
      </c>
    </row>
    <row r="24" spans="1:26">
      <c r="A24" t="s">
        <v>398</v>
      </c>
      <c r="B24" t="s">
        <v>375</v>
      </c>
      <c r="C24" t="s">
        <v>469</v>
      </c>
      <c r="D24">
        <v>0.73</v>
      </c>
      <c r="E24">
        <v>0.15</v>
      </c>
      <c r="F24">
        <v>500</v>
      </c>
      <c r="G24">
        <v>0.72</v>
      </c>
      <c r="H24">
        <v>0.16</v>
      </c>
      <c r="I24">
        <v>100</v>
      </c>
      <c r="J24" t="s">
        <v>546</v>
      </c>
      <c r="K24" s="127">
        <v>2.4559195267304101E-2</v>
      </c>
      <c r="L24" s="127">
        <v>4.0794052718084499E-2</v>
      </c>
      <c r="M24" s="127">
        <v>1.66415473716586E-3</v>
      </c>
      <c r="N24" s="127">
        <v>2.4564134714520899E-2</v>
      </c>
      <c r="O24" s="127">
        <v>4.0818672666724301E-2</v>
      </c>
      <c r="P24" s="127">
        <v>1.6661640382731799E-3</v>
      </c>
      <c r="Q24" t="s">
        <v>376</v>
      </c>
      <c r="R24" t="s">
        <v>592</v>
      </c>
      <c r="S24" t="s">
        <v>399</v>
      </c>
      <c r="T24">
        <v>48.52</v>
      </c>
      <c r="U24" t="s">
        <v>282</v>
      </c>
      <c r="V24" t="s">
        <v>185</v>
      </c>
      <c r="W24" t="s">
        <v>352</v>
      </c>
      <c r="X24" t="s">
        <v>554</v>
      </c>
      <c r="Y24" t="s">
        <v>556</v>
      </c>
      <c r="Z24" t="s">
        <v>594</v>
      </c>
    </row>
    <row r="25" spans="1:26">
      <c r="A25" t="s">
        <v>60</v>
      </c>
      <c r="B25" t="s">
        <v>375</v>
      </c>
      <c r="C25" t="s">
        <v>469</v>
      </c>
      <c r="D25">
        <v>0.72</v>
      </c>
      <c r="E25">
        <v>0.16</v>
      </c>
      <c r="F25">
        <v>500</v>
      </c>
      <c r="G25">
        <v>0.72</v>
      </c>
      <c r="H25">
        <v>0.16</v>
      </c>
      <c r="I25">
        <v>100</v>
      </c>
      <c r="J25" t="s">
        <v>546</v>
      </c>
      <c r="K25" s="127">
        <v>0</v>
      </c>
      <c r="L25" s="127">
        <v>4.0824829046386298E-2</v>
      </c>
      <c r="M25" s="127">
        <v>1.66666666666667E-3</v>
      </c>
      <c r="N25" s="127">
        <v>0</v>
      </c>
      <c r="O25" s="127">
        <v>4.0824829046386298E-2</v>
      </c>
      <c r="P25" s="127">
        <v>1.66666666666667E-3</v>
      </c>
      <c r="Q25" t="s">
        <v>376</v>
      </c>
      <c r="R25" t="s">
        <v>592</v>
      </c>
      <c r="S25" t="s">
        <v>399</v>
      </c>
      <c r="T25">
        <v>48.52</v>
      </c>
      <c r="U25" t="s">
        <v>282</v>
      </c>
      <c r="V25" t="s">
        <v>185</v>
      </c>
      <c r="W25" t="s">
        <v>352</v>
      </c>
      <c r="X25" t="s">
        <v>554</v>
      </c>
      <c r="Y25" t="s">
        <v>556</v>
      </c>
      <c r="Z25" t="s">
        <v>594</v>
      </c>
    </row>
    <row r="26" spans="1:26">
      <c r="A26" t="s">
        <v>400</v>
      </c>
      <c r="B26" t="s">
        <v>375</v>
      </c>
      <c r="C26" t="s">
        <v>469</v>
      </c>
      <c r="D26">
        <v>0.72</v>
      </c>
      <c r="E26">
        <v>0.16</v>
      </c>
      <c r="F26">
        <v>500</v>
      </c>
      <c r="G26">
        <v>0.72</v>
      </c>
      <c r="H26">
        <v>0.16</v>
      </c>
      <c r="I26">
        <v>100</v>
      </c>
      <c r="J26" t="s">
        <v>546</v>
      </c>
      <c r="K26" s="127">
        <v>0</v>
      </c>
      <c r="L26" s="127">
        <v>4.0824829046386298E-2</v>
      </c>
      <c r="M26" s="127">
        <v>1.66666666666667E-3</v>
      </c>
      <c r="N26" s="127">
        <v>0</v>
      </c>
      <c r="O26" s="127">
        <v>4.0824829046386298E-2</v>
      </c>
      <c r="P26" s="127">
        <v>1.66666666666667E-3</v>
      </c>
      <c r="Q26" t="s">
        <v>376</v>
      </c>
      <c r="R26" t="s">
        <v>592</v>
      </c>
      <c r="S26" t="s">
        <v>399</v>
      </c>
      <c r="T26">
        <v>48.52</v>
      </c>
      <c r="U26" t="s">
        <v>282</v>
      </c>
      <c r="V26" t="s">
        <v>185</v>
      </c>
      <c r="W26" t="s">
        <v>352</v>
      </c>
      <c r="X26" t="s">
        <v>554</v>
      </c>
      <c r="Y26" t="s">
        <v>556</v>
      </c>
      <c r="Z26" t="s">
        <v>594</v>
      </c>
    </row>
    <row r="27" spans="1:26">
      <c r="A27" t="s">
        <v>401</v>
      </c>
      <c r="B27" t="s">
        <v>375</v>
      </c>
      <c r="C27" t="s">
        <v>469</v>
      </c>
      <c r="D27">
        <v>0.72</v>
      </c>
      <c r="E27">
        <v>0.16</v>
      </c>
      <c r="F27">
        <v>500</v>
      </c>
      <c r="G27">
        <v>0.72</v>
      </c>
      <c r="H27">
        <v>0.16</v>
      </c>
      <c r="I27">
        <v>100</v>
      </c>
      <c r="J27" t="s">
        <v>546</v>
      </c>
      <c r="K27" s="127">
        <v>0</v>
      </c>
      <c r="L27" s="127">
        <v>4.0824829046386298E-2</v>
      </c>
      <c r="M27" s="127">
        <v>1.66666666666667E-3</v>
      </c>
      <c r="N27" s="127">
        <v>0</v>
      </c>
      <c r="O27" s="127">
        <v>4.0824829046386298E-2</v>
      </c>
      <c r="P27" s="127">
        <v>1.66666666666667E-3</v>
      </c>
      <c r="Q27" t="s">
        <v>376</v>
      </c>
      <c r="R27" t="s">
        <v>592</v>
      </c>
      <c r="S27" t="s">
        <v>399</v>
      </c>
      <c r="T27">
        <v>48.52</v>
      </c>
      <c r="U27" t="s">
        <v>282</v>
      </c>
      <c r="V27" t="s">
        <v>185</v>
      </c>
      <c r="W27" t="s">
        <v>352</v>
      </c>
      <c r="X27" t="s">
        <v>554</v>
      </c>
      <c r="Y27" t="s">
        <v>556</v>
      </c>
      <c r="Z27" t="s">
        <v>594</v>
      </c>
    </row>
    <row r="28" spans="1:26">
      <c r="A28" t="s">
        <v>402</v>
      </c>
      <c r="B28" t="s">
        <v>375</v>
      </c>
      <c r="C28" t="s">
        <v>469</v>
      </c>
      <c r="D28">
        <v>0.73</v>
      </c>
      <c r="E28">
        <v>0.16</v>
      </c>
      <c r="F28">
        <v>500</v>
      </c>
      <c r="G28">
        <v>0.72</v>
      </c>
      <c r="H28">
        <v>0.16</v>
      </c>
      <c r="I28">
        <v>100</v>
      </c>
      <c r="J28" t="s">
        <v>546</v>
      </c>
      <c r="K28" s="127">
        <v>2.32860588744127E-2</v>
      </c>
      <c r="L28" s="127">
        <v>4.0797160575729803E-2</v>
      </c>
      <c r="M28" s="127">
        <v>1.66440831104188E-3</v>
      </c>
      <c r="N28" s="127">
        <v>2.32902691259756E-2</v>
      </c>
      <c r="O28" s="127">
        <v>4.0819294451910203E-2</v>
      </c>
      <c r="P28" s="127">
        <v>1.66621479955175E-3</v>
      </c>
      <c r="Q28" t="s">
        <v>376</v>
      </c>
      <c r="R28" t="s">
        <v>592</v>
      </c>
      <c r="S28" t="s">
        <v>399</v>
      </c>
      <c r="T28">
        <v>48.52</v>
      </c>
      <c r="U28" t="s">
        <v>282</v>
      </c>
      <c r="V28" t="s">
        <v>185</v>
      </c>
      <c r="W28" t="s">
        <v>352</v>
      </c>
      <c r="X28" t="s">
        <v>554</v>
      </c>
      <c r="Y28" t="s">
        <v>556</v>
      </c>
      <c r="Z28" t="s">
        <v>594</v>
      </c>
    </row>
    <row r="29" spans="1:26">
      <c r="A29" t="s">
        <v>374</v>
      </c>
      <c r="B29" t="s">
        <v>375</v>
      </c>
      <c r="C29" t="s">
        <v>470</v>
      </c>
      <c r="D29">
        <v>0.09</v>
      </c>
      <c r="E29">
        <v>1121</v>
      </c>
      <c r="F29">
        <v>1</v>
      </c>
      <c r="K29" s="127">
        <v>0.09</v>
      </c>
      <c r="L29" s="127">
        <v>2.96651800428844E-2</v>
      </c>
      <c r="M29" s="127">
        <v>8.8002290697674398E-4</v>
      </c>
      <c r="N29" s="127">
        <v>9.0244187856146796E-2</v>
      </c>
      <c r="O29" s="127">
        <v>2.9907430227729001E-2</v>
      </c>
      <c r="P29" s="127">
        <v>8.9445438282647596E-4</v>
      </c>
      <c r="Q29" t="s">
        <v>343</v>
      </c>
      <c r="R29" t="s">
        <v>403</v>
      </c>
      <c r="S29" t="s">
        <v>248</v>
      </c>
      <c r="T29">
        <v>42.46</v>
      </c>
      <c r="U29" t="s">
        <v>386</v>
      </c>
      <c r="V29" t="s">
        <v>186</v>
      </c>
      <c r="W29" t="s">
        <v>352</v>
      </c>
      <c r="X29" t="s">
        <v>553</v>
      </c>
      <c r="Y29" t="s">
        <v>557</v>
      </c>
    </row>
    <row r="30" spans="1:26">
      <c r="A30" t="s">
        <v>405</v>
      </c>
      <c r="B30" t="s">
        <v>375</v>
      </c>
      <c r="Q30" t="s">
        <v>376</v>
      </c>
      <c r="R30" t="s">
        <v>195</v>
      </c>
      <c r="S30" t="s">
        <v>196</v>
      </c>
      <c r="T30">
        <v>46.01</v>
      </c>
      <c r="U30" t="s">
        <v>364</v>
      </c>
      <c r="V30" t="s">
        <v>187</v>
      </c>
      <c r="W30" t="s">
        <v>350</v>
      </c>
      <c r="Z30" t="s">
        <v>590</v>
      </c>
    </row>
    <row r="31" spans="1:26">
      <c r="A31" t="s">
        <v>406</v>
      </c>
      <c r="B31" t="s">
        <v>375</v>
      </c>
      <c r="Q31" t="s">
        <v>376</v>
      </c>
      <c r="R31" t="s">
        <v>195</v>
      </c>
      <c r="S31" t="s">
        <v>196</v>
      </c>
      <c r="T31">
        <v>46.01</v>
      </c>
      <c r="U31" t="s">
        <v>364</v>
      </c>
      <c r="V31" t="s">
        <v>187</v>
      </c>
      <c r="W31" t="s">
        <v>350</v>
      </c>
      <c r="Z31" t="s">
        <v>590</v>
      </c>
    </row>
    <row r="32" spans="1:26">
      <c r="A32" t="s">
        <v>404</v>
      </c>
      <c r="B32" t="s">
        <v>375</v>
      </c>
      <c r="Q32" t="s">
        <v>376</v>
      </c>
      <c r="R32" t="s">
        <v>195</v>
      </c>
      <c r="S32" t="s">
        <v>196</v>
      </c>
      <c r="T32">
        <v>46.01</v>
      </c>
      <c r="U32" t="s">
        <v>364</v>
      </c>
      <c r="V32" t="s">
        <v>187</v>
      </c>
      <c r="W32" t="s">
        <v>350</v>
      </c>
      <c r="Z32" t="s">
        <v>590</v>
      </c>
    </row>
    <row r="33" spans="1:26">
      <c r="A33" t="s">
        <v>19</v>
      </c>
      <c r="B33" t="s">
        <v>53</v>
      </c>
      <c r="C33" t="s">
        <v>468</v>
      </c>
      <c r="D33">
        <v>69.56</v>
      </c>
      <c r="E33">
        <v>247</v>
      </c>
      <c r="F33">
        <v>66.5</v>
      </c>
      <c r="G33">
        <v>82</v>
      </c>
      <c r="H33">
        <v>0.114</v>
      </c>
      <c r="I33">
        <v>2</v>
      </c>
      <c r="J33" t="s">
        <v>546</v>
      </c>
      <c r="K33" s="127">
        <v>8.7036056219931796E-2</v>
      </c>
      <c r="L33" s="127">
        <v>5.4610429226695102E-2</v>
      </c>
      <c r="M33" s="127">
        <v>2.9822989803238698E-3</v>
      </c>
      <c r="N33" s="127">
        <v>8.7256834588839899E-2</v>
      </c>
      <c r="O33" s="127">
        <v>5.5027275979268701E-2</v>
      </c>
      <c r="P33" s="127">
        <v>3.0280011016985998E-3</v>
      </c>
      <c r="Q33" t="s">
        <v>376</v>
      </c>
      <c r="R33" t="s">
        <v>202</v>
      </c>
      <c r="S33" t="s">
        <v>219</v>
      </c>
      <c r="T33">
        <v>39</v>
      </c>
      <c r="U33" t="s">
        <v>386</v>
      </c>
      <c r="V33" t="s">
        <v>185</v>
      </c>
      <c r="W33" t="s">
        <v>352</v>
      </c>
      <c r="X33" t="s">
        <v>554</v>
      </c>
      <c r="Y33" t="s">
        <v>556</v>
      </c>
      <c r="Z33" t="s">
        <v>579</v>
      </c>
    </row>
    <row r="34" spans="1:26">
      <c r="A34" t="s">
        <v>407</v>
      </c>
      <c r="B34" t="s">
        <v>53</v>
      </c>
      <c r="C34" t="s">
        <v>468</v>
      </c>
      <c r="D34">
        <v>69.599999999999994</v>
      </c>
      <c r="E34">
        <v>247</v>
      </c>
      <c r="F34">
        <v>66.5</v>
      </c>
      <c r="G34">
        <v>82</v>
      </c>
      <c r="H34">
        <v>0.114</v>
      </c>
      <c r="I34">
        <v>2</v>
      </c>
      <c r="J34" t="s">
        <v>546</v>
      </c>
      <c r="K34" s="127">
        <v>8.7036056219931796E-2</v>
      </c>
      <c r="L34" s="127">
        <v>5.4610429226695102E-2</v>
      </c>
      <c r="M34" s="127">
        <v>2.9822989803238698E-3</v>
      </c>
      <c r="N34" s="127">
        <v>8.7256834588839899E-2</v>
      </c>
      <c r="O34" s="127">
        <v>5.5027275979268701E-2</v>
      </c>
      <c r="P34" s="127">
        <v>3.0280011016985998E-3</v>
      </c>
      <c r="Q34" t="s">
        <v>376</v>
      </c>
      <c r="R34" t="s">
        <v>202</v>
      </c>
      <c r="S34" t="s">
        <v>219</v>
      </c>
      <c r="T34">
        <v>39</v>
      </c>
      <c r="U34" t="s">
        <v>386</v>
      </c>
      <c r="V34" t="s">
        <v>185</v>
      </c>
      <c r="W34" t="s">
        <v>352</v>
      </c>
      <c r="X34" t="s">
        <v>554</v>
      </c>
      <c r="Y34" t="s">
        <v>556</v>
      </c>
      <c r="Z34" t="s">
        <v>579</v>
      </c>
    </row>
    <row r="35" spans="1:26">
      <c r="A35" t="s">
        <v>20</v>
      </c>
      <c r="B35" t="s">
        <v>53</v>
      </c>
      <c r="C35" t="s">
        <v>468</v>
      </c>
      <c r="D35">
        <v>69.47</v>
      </c>
      <c r="E35">
        <v>247</v>
      </c>
      <c r="F35">
        <v>66.5</v>
      </c>
      <c r="G35">
        <v>82</v>
      </c>
      <c r="H35">
        <v>0.127</v>
      </c>
      <c r="I35">
        <v>2</v>
      </c>
      <c r="J35" t="s">
        <v>546</v>
      </c>
      <c r="K35" s="127">
        <v>8.4049497169973897E-2</v>
      </c>
      <c r="L35" s="127">
        <v>5.4645551379979597E-2</v>
      </c>
      <c r="M35" s="127">
        <v>2.9861362856219899E-3</v>
      </c>
      <c r="N35" s="127">
        <v>8.4248257775344906E-2</v>
      </c>
      <c r="O35" s="127">
        <v>5.5034331396479799E-2</v>
      </c>
      <c r="P35" s="127">
        <v>3.02877763225756E-3</v>
      </c>
      <c r="Q35" t="s">
        <v>376</v>
      </c>
      <c r="R35" t="s">
        <v>202</v>
      </c>
      <c r="S35" t="s">
        <v>219</v>
      </c>
      <c r="T35">
        <v>39</v>
      </c>
      <c r="U35" t="s">
        <v>386</v>
      </c>
      <c r="V35" t="s">
        <v>185</v>
      </c>
      <c r="W35" t="s">
        <v>352</v>
      </c>
      <c r="X35" t="s">
        <v>554</v>
      </c>
      <c r="Y35" t="s">
        <v>556</v>
      </c>
      <c r="Z35" t="s">
        <v>579</v>
      </c>
    </row>
    <row r="36" spans="1:26">
      <c r="A36" t="s">
        <v>409</v>
      </c>
      <c r="B36" t="s">
        <v>53</v>
      </c>
      <c r="C36" t="s">
        <v>469</v>
      </c>
      <c r="D36">
        <v>3.96</v>
      </c>
      <c r="E36">
        <v>1.1000000000000001</v>
      </c>
      <c r="F36">
        <v>301</v>
      </c>
      <c r="G36">
        <v>3.74</v>
      </c>
      <c r="H36">
        <v>1.17</v>
      </c>
      <c r="I36">
        <v>301</v>
      </c>
      <c r="J36" t="s">
        <v>546</v>
      </c>
      <c r="K36" s="127">
        <v>9.6418918737932194E-2</v>
      </c>
      <c r="L36" s="127">
        <v>4.0284101799096E-2</v>
      </c>
      <c r="M36" s="127">
        <v>1.62280885775993E-3</v>
      </c>
      <c r="N36" s="127">
        <v>9.67193861506849E-2</v>
      </c>
      <c r="O36" s="127">
        <v>4.0662121599607103E-2</v>
      </c>
      <c r="P36" s="127">
        <v>1.65340813298124E-3</v>
      </c>
      <c r="Q36" t="s">
        <v>343</v>
      </c>
      <c r="R36" t="s">
        <v>202</v>
      </c>
      <c r="S36" t="s">
        <v>219</v>
      </c>
      <c r="T36">
        <v>41.4</v>
      </c>
      <c r="U36" t="s">
        <v>386</v>
      </c>
      <c r="V36" t="s">
        <v>187</v>
      </c>
      <c r="W36" t="s">
        <v>353</v>
      </c>
      <c r="X36" t="s">
        <v>554</v>
      </c>
      <c r="Y36" t="s">
        <v>556</v>
      </c>
      <c r="Z36" t="s">
        <v>579</v>
      </c>
    </row>
    <row r="37" spans="1:26">
      <c r="A37" t="s">
        <v>541</v>
      </c>
      <c r="B37" t="s">
        <v>53</v>
      </c>
      <c r="C37" t="s">
        <v>470</v>
      </c>
      <c r="D37">
        <v>8.3000000000000004E-2</v>
      </c>
      <c r="E37">
        <v>500</v>
      </c>
      <c r="F37">
        <v>1</v>
      </c>
      <c r="K37" s="127">
        <v>8.3000000000000004E-2</v>
      </c>
      <c r="L37" s="127">
        <v>4.4547116519288901E-2</v>
      </c>
      <c r="M37" s="127">
        <v>1.9844455901830999E-3</v>
      </c>
      <c r="N37" s="127">
        <v>8.3191387372262907E-2</v>
      </c>
      <c r="O37" s="127">
        <v>4.4856130401625699E-2</v>
      </c>
      <c r="P37" s="127">
        <v>2.0120724346076499E-3</v>
      </c>
      <c r="Q37" t="s">
        <v>343</v>
      </c>
      <c r="R37" t="s">
        <v>358</v>
      </c>
      <c r="T37">
        <v>25.03</v>
      </c>
      <c r="V37" t="s">
        <v>185</v>
      </c>
      <c r="W37" t="s">
        <v>367</v>
      </c>
      <c r="X37" t="s">
        <v>553</v>
      </c>
      <c r="Y37" t="s">
        <v>556</v>
      </c>
    </row>
    <row r="38" spans="1:26">
      <c r="A38" t="s">
        <v>410</v>
      </c>
      <c r="B38" t="s">
        <v>375</v>
      </c>
      <c r="C38" t="s">
        <v>469</v>
      </c>
      <c r="D38">
        <v>0.874</v>
      </c>
      <c r="E38">
        <v>0.33200000000000002</v>
      </c>
      <c r="F38">
        <v>191</v>
      </c>
      <c r="G38">
        <v>0.91579999999999995</v>
      </c>
      <c r="H38">
        <v>0.27839999999999998</v>
      </c>
      <c r="I38">
        <v>95</v>
      </c>
      <c r="J38" t="s">
        <v>546</v>
      </c>
      <c r="K38" s="127">
        <v>-6.2324867644133801E-2</v>
      </c>
      <c r="L38" s="127">
        <v>5.8844323918862997E-2</v>
      </c>
      <c r="M38" s="127">
        <v>3.4626544574680698E-3</v>
      </c>
      <c r="N38" s="127">
        <v>-6.2405754257774899E-2</v>
      </c>
      <c r="O38" s="127">
        <v>5.9073789504496599E-2</v>
      </c>
      <c r="P38" s="127">
        <v>3.4897126064215799E-3</v>
      </c>
      <c r="Q38" t="s">
        <v>343</v>
      </c>
      <c r="R38" t="s">
        <v>233</v>
      </c>
      <c r="T38">
        <v>41</v>
      </c>
      <c r="U38" t="s">
        <v>386</v>
      </c>
      <c r="V38" t="s">
        <v>185</v>
      </c>
      <c r="W38" t="s">
        <v>352</v>
      </c>
      <c r="X38" t="s">
        <v>554</v>
      </c>
      <c r="Y38" t="s">
        <v>556</v>
      </c>
      <c r="Z38" t="s">
        <v>590</v>
      </c>
    </row>
    <row r="39" spans="1:26">
      <c r="A39" t="s">
        <v>411</v>
      </c>
      <c r="B39" t="s">
        <v>375</v>
      </c>
      <c r="C39" t="s">
        <v>469</v>
      </c>
      <c r="D39">
        <v>0.91579999999999995</v>
      </c>
      <c r="E39">
        <v>0.27839999999999998</v>
      </c>
      <c r="F39">
        <v>190</v>
      </c>
      <c r="G39">
        <v>0.91579999999999995</v>
      </c>
      <c r="H39">
        <v>0.27839999999999998</v>
      </c>
      <c r="I39">
        <v>95</v>
      </c>
      <c r="J39" t="s">
        <v>546</v>
      </c>
      <c r="K39" s="127">
        <v>0</v>
      </c>
      <c r="L39" s="127">
        <v>5.9234887775909198E-2</v>
      </c>
      <c r="M39" s="127">
        <v>3.5087719298245602E-3</v>
      </c>
      <c r="N39" s="127">
        <v>0</v>
      </c>
      <c r="O39" s="127">
        <v>5.9234887775909198E-2</v>
      </c>
      <c r="P39" s="127">
        <v>3.5087719298245602E-3</v>
      </c>
      <c r="Q39" t="s">
        <v>343</v>
      </c>
      <c r="R39" t="s">
        <v>233</v>
      </c>
      <c r="T39">
        <v>41</v>
      </c>
      <c r="U39" t="s">
        <v>386</v>
      </c>
      <c r="V39" t="s">
        <v>185</v>
      </c>
      <c r="W39" t="s">
        <v>352</v>
      </c>
      <c r="X39" t="s">
        <v>554</v>
      </c>
      <c r="Y39" t="s">
        <v>556</v>
      </c>
      <c r="Z39" t="s">
        <v>590</v>
      </c>
    </row>
    <row r="40" spans="1:26">
      <c r="A40" t="s">
        <v>413</v>
      </c>
      <c r="B40" t="s">
        <v>53</v>
      </c>
      <c r="C40" t="s">
        <v>469</v>
      </c>
      <c r="D40">
        <v>4.3899999999999997</v>
      </c>
      <c r="E40">
        <v>0.74</v>
      </c>
      <c r="F40">
        <v>305</v>
      </c>
      <c r="G40">
        <v>4.3</v>
      </c>
      <c r="H40">
        <v>0.76</v>
      </c>
      <c r="I40">
        <v>153</v>
      </c>
      <c r="J40" t="s">
        <v>546</v>
      </c>
      <c r="K40" s="127">
        <v>5.67558555057339E-2</v>
      </c>
      <c r="L40" s="127">
        <v>4.6538889875835501E-2</v>
      </c>
      <c r="M40" s="127">
        <v>2.1658682708751401E-3</v>
      </c>
      <c r="N40" s="127">
        <v>5.6816914727883902E-2</v>
      </c>
      <c r="O40" s="127">
        <v>4.6689286672942198E-2</v>
      </c>
      <c r="P40" s="127">
        <v>2.1798894900281799E-3</v>
      </c>
      <c r="Q40" t="s">
        <v>343</v>
      </c>
      <c r="R40" t="s">
        <v>317</v>
      </c>
      <c r="S40" t="s">
        <v>320</v>
      </c>
      <c r="T40">
        <v>35.090000000000003</v>
      </c>
      <c r="U40" t="s">
        <v>386</v>
      </c>
      <c r="V40" t="s">
        <v>185</v>
      </c>
      <c r="W40" t="s">
        <v>365</v>
      </c>
      <c r="X40" t="s">
        <v>554</v>
      </c>
      <c r="Y40" t="s">
        <v>556</v>
      </c>
      <c r="Z40" t="s">
        <v>588</v>
      </c>
    </row>
    <row r="41" spans="1:26">
      <c r="A41" t="s">
        <v>414</v>
      </c>
      <c r="B41" t="s">
        <v>53</v>
      </c>
      <c r="C41" t="s">
        <v>469</v>
      </c>
      <c r="D41">
        <v>4.51</v>
      </c>
      <c r="E41">
        <v>0.66</v>
      </c>
      <c r="F41">
        <v>258</v>
      </c>
      <c r="G41">
        <v>4.3</v>
      </c>
      <c r="H41">
        <v>0.76</v>
      </c>
      <c r="I41">
        <v>152</v>
      </c>
      <c r="J41" t="s">
        <v>546</v>
      </c>
      <c r="K41" s="127">
        <v>0.14366790902365101</v>
      </c>
      <c r="L41" s="127">
        <v>4.81168924984271E-2</v>
      </c>
      <c r="M41" s="127">
        <v>2.3152353437051899E-3</v>
      </c>
      <c r="N41" s="127">
        <v>0.144668791414301</v>
      </c>
      <c r="O41" s="127">
        <v>4.9130978900316903E-2</v>
      </c>
      <c r="P41" s="127">
        <v>2.4138530877033798E-3</v>
      </c>
      <c r="Q41" t="s">
        <v>343</v>
      </c>
      <c r="R41" t="s">
        <v>317</v>
      </c>
      <c r="S41" t="s">
        <v>320</v>
      </c>
      <c r="T41">
        <v>35.090000000000003</v>
      </c>
      <c r="U41" t="s">
        <v>386</v>
      </c>
      <c r="V41" t="s">
        <v>185</v>
      </c>
      <c r="W41" t="s">
        <v>365</v>
      </c>
      <c r="X41" t="s">
        <v>554</v>
      </c>
      <c r="Y41" t="s">
        <v>556</v>
      </c>
      <c r="Z41" t="s">
        <v>588</v>
      </c>
    </row>
    <row r="42" spans="1:26">
      <c r="A42" t="s">
        <v>365</v>
      </c>
      <c r="B42" t="s">
        <v>53</v>
      </c>
      <c r="C42" t="s">
        <v>469</v>
      </c>
      <c r="D42">
        <v>4</v>
      </c>
      <c r="E42">
        <v>1.1200000000000001</v>
      </c>
      <c r="F42">
        <v>500</v>
      </c>
      <c r="G42">
        <v>3.69</v>
      </c>
      <c r="H42">
        <v>1.24</v>
      </c>
      <c r="I42">
        <v>267</v>
      </c>
      <c r="J42" t="s">
        <v>546</v>
      </c>
      <c r="K42" s="127">
        <v>0.125952312618098</v>
      </c>
      <c r="L42" s="127">
        <v>3.5393879309326602E-2</v>
      </c>
      <c r="M42" s="127">
        <v>1.25272669256318E-3</v>
      </c>
      <c r="N42" s="127">
        <v>0.12662476013770799</v>
      </c>
      <c r="O42" s="127">
        <v>3.5964418303767801E-2</v>
      </c>
      <c r="P42" s="127">
        <v>1.2934393839283899E-3</v>
      </c>
      <c r="Q42" t="s">
        <v>343</v>
      </c>
      <c r="R42" t="s">
        <v>317</v>
      </c>
      <c r="S42" t="s">
        <v>320</v>
      </c>
      <c r="T42">
        <v>34.71</v>
      </c>
      <c r="U42" t="s">
        <v>416</v>
      </c>
      <c r="V42" t="s">
        <v>187</v>
      </c>
      <c r="W42" t="s">
        <v>365</v>
      </c>
      <c r="X42" t="s">
        <v>554</v>
      </c>
      <c r="Y42" t="s">
        <v>556</v>
      </c>
      <c r="Z42" t="s">
        <v>588</v>
      </c>
    </row>
    <row r="43" spans="1:26">
      <c r="A43" t="s">
        <v>413</v>
      </c>
      <c r="B43" t="s">
        <v>53</v>
      </c>
      <c r="C43" t="s">
        <v>469</v>
      </c>
      <c r="D43">
        <v>3.83</v>
      </c>
      <c r="E43">
        <v>1.2</v>
      </c>
      <c r="F43">
        <v>492</v>
      </c>
      <c r="G43">
        <v>3.69</v>
      </c>
      <c r="H43">
        <v>1.24</v>
      </c>
      <c r="I43">
        <v>267</v>
      </c>
      <c r="J43" t="s">
        <v>546</v>
      </c>
      <c r="K43" s="127">
        <v>5.4976222272725701E-2</v>
      </c>
      <c r="L43" s="127">
        <v>3.6160640954702103E-2</v>
      </c>
      <c r="M43" s="127">
        <v>1.3075919542548801E-3</v>
      </c>
      <c r="N43" s="127">
        <v>5.5031709366351898E-2</v>
      </c>
      <c r="O43" s="127">
        <v>3.6270263656080097E-2</v>
      </c>
      <c r="P43" s="127">
        <v>1.3155320256815701E-3</v>
      </c>
      <c r="Q43" t="s">
        <v>343</v>
      </c>
      <c r="R43" t="s">
        <v>317</v>
      </c>
      <c r="S43" t="s">
        <v>320</v>
      </c>
      <c r="T43">
        <v>34.71</v>
      </c>
      <c r="U43" t="s">
        <v>416</v>
      </c>
      <c r="V43" t="s">
        <v>187</v>
      </c>
      <c r="W43" t="s">
        <v>365</v>
      </c>
      <c r="X43" t="s">
        <v>554</v>
      </c>
      <c r="Y43" t="s">
        <v>556</v>
      </c>
      <c r="Z43" t="s">
        <v>588</v>
      </c>
    </row>
    <row r="44" spans="1:26">
      <c r="A44" t="s">
        <v>365</v>
      </c>
      <c r="B44" t="s">
        <v>375</v>
      </c>
      <c r="Q44" t="s">
        <v>376</v>
      </c>
      <c r="R44" t="s">
        <v>202</v>
      </c>
      <c r="S44" t="s">
        <v>460</v>
      </c>
      <c r="T44">
        <v>47</v>
      </c>
      <c r="U44" t="s">
        <v>282</v>
      </c>
      <c r="V44" t="s">
        <v>185</v>
      </c>
      <c r="W44" t="s">
        <v>352</v>
      </c>
      <c r="Z44" t="s">
        <v>594</v>
      </c>
    </row>
    <row r="45" spans="1:26">
      <c r="A45" t="s">
        <v>418</v>
      </c>
      <c r="B45" t="s">
        <v>375</v>
      </c>
      <c r="Q45" t="s">
        <v>376</v>
      </c>
      <c r="R45" t="s">
        <v>202</v>
      </c>
      <c r="S45" t="s">
        <v>460</v>
      </c>
      <c r="T45">
        <v>47</v>
      </c>
      <c r="U45" t="s">
        <v>282</v>
      </c>
      <c r="V45" t="s">
        <v>185</v>
      </c>
      <c r="W45" t="s">
        <v>352</v>
      </c>
      <c r="Z45" t="s">
        <v>594</v>
      </c>
    </row>
    <row r="46" spans="1:26">
      <c r="A46" t="s">
        <v>405</v>
      </c>
      <c r="B46" t="s">
        <v>375</v>
      </c>
      <c r="Q46" t="s">
        <v>376</v>
      </c>
      <c r="R46" t="s">
        <v>202</v>
      </c>
      <c r="S46" t="s">
        <v>460</v>
      </c>
      <c r="T46">
        <v>47</v>
      </c>
      <c r="U46" t="s">
        <v>282</v>
      </c>
      <c r="V46" t="s">
        <v>185</v>
      </c>
      <c r="W46" t="s">
        <v>352</v>
      </c>
      <c r="Z46" t="s">
        <v>594</v>
      </c>
    </row>
    <row r="47" spans="1:26">
      <c r="A47" t="s">
        <v>419</v>
      </c>
      <c r="B47" t="s">
        <v>375</v>
      </c>
      <c r="Q47" t="s">
        <v>376</v>
      </c>
      <c r="R47" t="s">
        <v>202</v>
      </c>
      <c r="S47" t="s">
        <v>460</v>
      </c>
      <c r="T47">
        <v>47</v>
      </c>
      <c r="U47" t="s">
        <v>282</v>
      </c>
      <c r="V47" t="s">
        <v>185</v>
      </c>
      <c r="W47" t="s">
        <v>352</v>
      </c>
      <c r="Z47" t="s">
        <v>594</v>
      </c>
    </row>
    <row r="48" spans="1:26">
      <c r="A48" t="s">
        <v>420</v>
      </c>
      <c r="B48" t="s">
        <v>382</v>
      </c>
      <c r="C48" t="s">
        <v>470</v>
      </c>
      <c r="D48">
        <v>0.191</v>
      </c>
      <c r="E48">
        <v>1826</v>
      </c>
      <c r="F48" t="s">
        <v>546</v>
      </c>
      <c r="K48" s="127">
        <v>0.191</v>
      </c>
      <c r="L48" s="127">
        <v>2.2566642494218699E-2</v>
      </c>
      <c r="M48" s="127">
        <v>5.0925335346187596E-4</v>
      </c>
      <c r="N48" s="127">
        <v>0.19337482614840401</v>
      </c>
      <c r="O48" s="127">
        <v>2.3421066418221798E-2</v>
      </c>
      <c r="P48" s="127">
        <v>5.4854635216675801E-4</v>
      </c>
      <c r="Q48" t="s">
        <v>343</v>
      </c>
      <c r="R48" t="s">
        <v>202</v>
      </c>
      <c r="S48" t="s">
        <v>203</v>
      </c>
      <c r="T48">
        <v>40.880000000000003</v>
      </c>
      <c r="U48" t="s">
        <v>364</v>
      </c>
      <c r="V48" t="s">
        <v>185</v>
      </c>
      <c r="W48" t="s">
        <v>352</v>
      </c>
      <c r="X48" t="s">
        <v>553</v>
      </c>
      <c r="Y48" t="s">
        <v>557</v>
      </c>
      <c r="Z48" t="s">
        <v>588</v>
      </c>
    </row>
    <row r="49" spans="1:26">
      <c r="A49" t="s">
        <v>421</v>
      </c>
      <c r="B49" t="s">
        <v>375</v>
      </c>
      <c r="Q49" t="s">
        <v>343</v>
      </c>
      <c r="R49" t="s">
        <v>195</v>
      </c>
      <c r="S49" t="s">
        <v>196</v>
      </c>
      <c r="T49">
        <v>41</v>
      </c>
      <c r="U49" t="s">
        <v>282</v>
      </c>
      <c r="V49" t="s">
        <v>186</v>
      </c>
      <c r="W49" t="s">
        <v>352</v>
      </c>
      <c r="Z49" t="s">
        <v>594</v>
      </c>
    </row>
    <row r="50" spans="1:26">
      <c r="A50" t="s">
        <v>422</v>
      </c>
      <c r="B50" t="s">
        <v>388</v>
      </c>
      <c r="Q50" t="s">
        <v>376</v>
      </c>
      <c r="R50" t="s">
        <v>210</v>
      </c>
      <c r="S50" t="s">
        <v>423</v>
      </c>
      <c r="T50">
        <v>45</v>
      </c>
      <c r="U50" t="s">
        <v>364</v>
      </c>
      <c r="V50" t="s">
        <v>185</v>
      </c>
      <c r="W50" t="s">
        <v>350</v>
      </c>
      <c r="Z50" t="s">
        <v>590</v>
      </c>
    </row>
    <row r="51" spans="1:26">
      <c r="A51" t="s">
        <v>426</v>
      </c>
      <c r="B51" t="s">
        <v>388</v>
      </c>
      <c r="Q51" t="s">
        <v>376</v>
      </c>
      <c r="R51" t="s">
        <v>210</v>
      </c>
      <c r="S51" t="s">
        <v>423</v>
      </c>
      <c r="T51">
        <v>45</v>
      </c>
      <c r="U51" t="s">
        <v>364</v>
      </c>
      <c r="V51" t="s">
        <v>185</v>
      </c>
      <c r="W51" t="s">
        <v>350</v>
      </c>
      <c r="Z51" t="s">
        <v>590</v>
      </c>
    </row>
    <row r="52" spans="1:26">
      <c r="A52" t="s">
        <v>424</v>
      </c>
      <c r="B52" t="s">
        <v>388</v>
      </c>
      <c r="Q52" t="s">
        <v>376</v>
      </c>
      <c r="R52" t="s">
        <v>210</v>
      </c>
      <c r="S52" t="s">
        <v>423</v>
      </c>
      <c r="T52">
        <v>45</v>
      </c>
      <c r="U52" t="s">
        <v>364</v>
      </c>
      <c r="V52" t="s">
        <v>185</v>
      </c>
      <c r="W52" t="s">
        <v>350</v>
      </c>
      <c r="Z52" t="s">
        <v>590</v>
      </c>
    </row>
    <row r="53" spans="1:26">
      <c r="A53" t="s">
        <v>425</v>
      </c>
      <c r="B53" t="s">
        <v>388</v>
      </c>
      <c r="Q53" t="s">
        <v>376</v>
      </c>
      <c r="R53" t="s">
        <v>210</v>
      </c>
      <c r="S53" t="s">
        <v>423</v>
      </c>
      <c r="T53">
        <v>45</v>
      </c>
      <c r="U53" t="s">
        <v>364</v>
      </c>
      <c r="V53" t="s">
        <v>185</v>
      </c>
      <c r="W53" t="s">
        <v>350</v>
      </c>
      <c r="Z53" t="s">
        <v>590</v>
      </c>
    </row>
    <row r="54" spans="1:26">
      <c r="A54" t="s">
        <v>427</v>
      </c>
      <c r="B54" t="s">
        <v>375</v>
      </c>
      <c r="C54" t="s">
        <v>470</v>
      </c>
      <c r="D54">
        <v>-0.23</v>
      </c>
      <c r="E54">
        <v>50</v>
      </c>
      <c r="F54" t="s">
        <v>546</v>
      </c>
      <c r="K54" s="127">
        <v>-0.23</v>
      </c>
      <c r="L54" s="127">
        <v>0.13814873344765599</v>
      </c>
      <c r="M54" s="127">
        <v>1.9085072553191501E-2</v>
      </c>
      <c r="N54" s="127">
        <v>-0.234189466759367</v>
      </c>
      <c r="O54" s="127">
        <v>0.145864991497895</v>
      </c>
      <c r="P54" s="127">
        <v>2.1276595744680899E-2</v>
      </c>
      <c r="Q54" t="s">
        <v>343</v>
      </c>
      <c r="R54" t="s">
        <v>241</v>
      </c>
      <c r="T54">
        <v>29</v>
      </c>
      <c r="U54" t="s">
        <v>386</v>
      </c>
      <c r="V54" t="s">
        <v>185</v>
      </c>
      <c r="W54" t="s">
        <v>355</v>
      </c>
      <c r="X54" t="s">
        <v>553</v>
      </c>
      <c r="Y54" t="s">
        <v>556</v>
      </c>
      <c r="Z54" t="s">
        <v>590</v>
      </c>
    </row>
    <row r="55" spans="1:26">
      <c r="A55" t="s">
        <v>39</v>
      </c>
      <c r="B55" t="s">
        <v>375</v>
      </c>
      <c r="C55" t="s">
        <v>470</v>
      </c>
      <c r="D55">
        <v>-0.1</v>
      </c>
      <c r="E55">
        <v>50</v>
      </c>
      <c r="F55" t="s">
        <v>546</v>
      </c>
      <c r="K55" s="127">
        <v>-0.1</v>
      </c>
      <c r="L55" s="127">
        <v>0.14440634158291599</v>
      </c>
      <c r="M55" s="127">
        <v>2.0853191489361701E-2</v>
      </c>
      <c r="N55" s="127">
        <v>-0.100335347731076</v>
      </c>
      <c r="O55" s="127">
        <v>0.145864991497895</v>
      </c>
      <c r="P55" s="127">
        <v>2.1276595744680899E-2</v>
      </c>
      <c r="Q55" t="s">
        <v>343</v>
      </c>
      <c r="R55" t="s">
        <v>241</v>
      </c>
      <c r="T55">
        <v>29</v>
      </c>
      <c r="U55" t="s">
        <v>386</v>
      </c>
      <c r="V55" t="s">
        <v>185</v>
      </c>
      <c r="W55" t="s">
        <v>355</v>
      </c>
      <c r="X55" t="s">
        <v>553</v>
      </c>
      <c r="Y55" t="s">
        <v>556</v>
      </c>
      <c r="Z55" t="s">
        <v>590</v>
      </c>
    </row>
    <row r="56" spans="1:26">
      <c r="A56" t="s">
        <v>428</v>
      </c>
      <c r="B56" t="s">
        <v>375</v>
      </c>
      <c r="C56" t="s">
        <v>470</v>
      </c>
      <c r="D56">
        <v>0</v>
      </c>
      <c r="E56">
        <v>50</v>
      </c>
      <c r="F56" t="s">
        <v>546</v>
      </c>
      <c r="K56" s="127">
        <v>0</v>
      </c>
      <c r="L56" s="127">
        <v>0.145864991497895</v>
      </c>
      <c r="M56" s="127">
        <v>2.1276595744680899E-2</v>
      </c>
      <c r="N56" s="127">
        <v>0</v>
      </c>
      <c r="O56" s="127">
        <v>0.145864991497895</v>
      </c>
      <c r="P56" s="127">
        <v>2.1276595744680899E-2</v>
      </c>
      <c r="Q56" t="s">
        <v>343</v>
      </c>
      <c r="R56" t="s">
        <v>241</v>
      </c>
      <c r="T56">
        <v>29</v>
      </c>
      <c r="U56" t="s">
        <v>386</v>
      </c>
      <c r="V56" t="s">
        <v>185</v>
      </c>
      <c r="W56" t="s">
        <v>355</v>
      </c>
      <c r="X56" t="s">
        <v>553</v>
      </c>
      <c r="Y56" t="s">
        <v>556</v>
      </c>
      <c r="Z56" t="s">
        <v>590</v>
      </c>
    </row>
    <row r="57" spans="1:26">
      <c r="A57" t="s">
        <v>429</v>
      </c>
      <c r="B57" t="s">
        <v>375</v>
      </c>
      <c r="C57" t="s">
        <v>470</v>
      </c>
      <c r="D57">
        <v>-0.08</v>
      </c>
      <c r="E57">
        <v>50</v>
      </c>
      <c r="F57" t="s">
        <v>546</v>
      </c>
      <c r="K57" s="127">
        <v>-0.08</v>
      </c>
      <c r="L57" s="127">
        <v>0.14493145555230799</v>
      </c>
      <c r="M57" s="127">
        <v>2.1005126808510601E-2</v>
      </c>
      <c r="N57" s="127">
        <v>-8.0171325037589697E-2</v>
      </c>
      <c r="O57" s="127">
        <v>0.145864991497895</v>
      </c>
      <c r="P57" s="127">
        <v>2.1276595744680899E-2</v>
      </c>
      <c r="Q57" t="s">
        <v>343</v>
      </c>
      <c r="R57" t="s">
        <v>241</v>
      </c>
      <c r="T57">
        <v>29</v>
      </c>
      <c r="U57" t="s">
        <v>386</v>
      </c>
      <c r="V57" t="s">
        <v>185</v>
      </c>
      <c r="W57" t="s">
        <v>355</v>
      </c>
      <c r="X57" t="s">
        <v>553</v>
      </c>
      <c r="Y57" t="s">
        <v>556</v>
      </c>
      <c r="Z57" t="s">
        <v>590</v>
      </c>
    </row>
    <row r="58" spans="1:26">
      <c r="A58" t="s">
        <v>434</v>
      </c>
      <c r="B58" t="s">
        <v>375</v>
      </c>
      <c r="C58" t="s">
        <v>470</v>
      </c>
      <c r="D58">
        <v>-0.11799999999999999</v>
      </c>
      <c r="E58">
        <v>201</v>
      </c>
      <c r="F58" t="s">
        <v>546</v>
      </c>
      <c r="K58" s="127">
        <v>-0.11799999999999999</v>
      </c>
      <c r="L58" s="127">
        <v>7.0077369860358299E-2</v>
      </c>
      <c r="M58" s="127">
        <v>4.9108377665454603E-3</v>
      </c>
      <c r="N58" s="127">
        <v>-0.11855229885412701</v>
      </c>
      <c r="O58" s="127">
        <v>7.1066905451870194E-2</v>
      </c>
      <c r="P58" s="127">
        <v>5.0505050505050501E-3</v>
      </c>
      <c r="Q58" t="s">
        <v>343</v>
      </c>
      <c r="R58" t="s">
        <v>202</v>
      </c>
      <c r="S58" t="s">
        <v>219</v>
      </c>
      <c r="U58" t="s">
        <v>386</v>
      </c>
      <c r="V58" t="s">
        <v>185</v>
      </c>
      <c r="W58" t="s">
        <v>367</v>
      </c>
      <c r="X58" t="s">
        <v>553</v>
      </c>
      <c r="Y58" t="s">
        <v>556</v>
      </c>
      <c r="Z58" t="s">
        <v>579</v>
      </c>
    </row>
    <row r="59" spans="1:26">
      <c r="A59" t="s">
        <v>435</v>
      </c>
      <c r="B59" t="s">
        <v>375</v>
      </c>
      <c r="C59" t="s">
        <v>470</v>
      </c>
      <c r="D59">
        <v>-7.9000000000000001E-2</v>
      </c>
      <c r="E59">
        <v>201</v>
      </c>
      <c r="F59" t="s">
        <v>546</v>
      </c>
      <c r="K59" s="127">
        <v>-7.9000000000000001E-2</v>
      </c>
      <c r="L59" s="127">
        <v>7.0623376894944995E-2</v>
      </c>
      <c r="M59" s="127">
        <v>4.9876613640454596E-3</v>
      </c>
      <c r="N59" s="127">
        <v>-7.9164964501413901E-2</v>
      </c>
      <c r="O59" s="127">
        <v>7.1066905451870194E-2</v>
      </c>
      <c r="P59" s="127">
        <v>5.0505050505050501E-3</v>
      </c>
      <c r="Q59" t="s">
        <v>343</v>
      </c>
      <c r="R59" t="s">
        <v>202</v>
      </c>
      <c r="S59" t="s">
        <v>219</v>
      </c>
      <c r="U59" t="s">
        <v>386</v>
      </c>
      <c r="V59" t="s">
        <v>185</v>
      </c>
      <c r="W59" t="s">
        <v>367</v>
      </c>
      <c r="X59" t="s">
        <v>553</v>
      </c>
      <c r="Y59" t="s">
        <v>556</v>
      </c>
      <c r="Z59" t="s">
        <v>579</v>
      </c>
    </row>
    <row r="60" spans="1:26">
      <c r="A60" t="s">
        <v>436</v>
      </c>
      <c r="B60" t="s">
        <v>375</v>
      </c>
      <c r="C60" t="s">
        <v>470</v>
      </c>
      <c r="D60">
        <v>-6.8000000000000005E-2</v>
      </c>
      <c r="E60">
        <v>201</v>
      </c>
      <c r="F60" t="s">
        <v>546</v>
      </c>
      <c r="K60" s="127">
        <v>-6.8000000000000005E-2</v>
      </c>
      <c r="L60" s="127">
        <v>7.0738292081060694E-2</v>
      </c>
      <c r="M60" s="127">
        <v>5.0039059665454603E-3</v>
      </c>
      <c r="N60" s="127">
        <v>-6.8105102417274493E-2</v>
      </c>
      <c r="O60" s="127">
        <v>7.1066905451870194E-2</v>
      </c>
      <c r="P60" s="127">
        <v>5.0505050505050501E-3</v>
      </c>
      <c r="Q60" t="s">
        <v>343</v>
      </c>
      <c r="R60" t="s">
        <v>202</v>
      </c>
      <c r="S60" t="s">
        <v>219</v>
      </c>
      <c r="U60" t="s">
        <v>386</v>
      </c>
      <c r="V60" t="s">
        <v>185</v>
      </c>
      <c r="W60" t="s">
        <v>367</v>
      </c>
      <c r="X60" t="s">
        <v>553</v>
      </c>
      <c r="Y60" t="s">
        <v>556</v>
      </c>
      <c r="Z60" t="s">
        <v>579</v>
      </c>
    </row>
    <row r="61" spans="1:26">
      <c r="A61" t="s">
        <v>437</v>
      </c>
      <c r="B61" t="s">
        <v>375</v>
      </c>
      <c r="C61" t="s">
        <v>470</v>
      </c>
      <c r="D61">
        <v>-5.6000000000000001E-2</v>
      </c>
      <c r="E61">
        <v>201</v>
      </c>
      <c r="F61" t="s">
        <v>546</v>
      </c>
      <c r="K61" s="127">
        <v>-5.6000000000000001E-2</v>
      </c>
      <c r="L61" s="127">
        <v>7.0844039636373105E-2</v>
      </c>
      <c r="M61" s="127">
        <v>5.0188779520000002E-3</v>
      </c>
      <c r="N61" s="127">
        <v>-5.60586490603531E-2</v>
      </c>
      <c r="O61" s="127">
        <v>7.1066905451870194E-2</v>
      </c>
      <c r="P61" s="127">
        <v>5.0505050505050501E-3</v>
      </c>
      <c r="Q61" t="s">
        <v>343</v>
      </c>
      <c r="R61" t="s">
        <v>202</v>
      </c>
      <c r="S61" t="s">
        <v>219</v>
      </c>
      <c r="U61" t="s">
        <v>386</v>
      </c>
      <c r="V61" t="s">
        <v>185</v>
      </c>
      <c r="W61" t="s">
        <v>367</v>
      </c>
      <c r="X61" t="s">
        <v>553</v>
      </c>
      <c r="Y61" t="s">
        <v>556</v>
      </c>
      <c r="Z61" t="s">
        <v>579</v>
      </c>
    </row>
    <row r="62" spans="1:26">
      <c r="A62" t="s">
        <v>431</v>
      </c>
      <c r="B62" t="s">
        <v>375</v>
      </c>
      <c r="Q62" t="s">
        <v>343</v>
      </c>
      <c r="R62" t="s">
        <v>210</v>
      </c>
      <c r="S62" t="s">
        <v>366</v>
      </c>
      <c r="T62">
        <v>46.45</v>
      </c>
      <c r="U62" t="s">
        <v>386</v>
      </c>
      <c r="V62" t="s">
        <v>186</v>
      </c>
      <c r="W62" t="s">
        <v>367</v>
      </c>
      <c r="Z62" t="s">
        <v>579</v>
      </c>
    </row>
    <row r="63" spans="1:26">
      <c r="A63" t="s">
        <v>430</v>
      </c>
      <c r="B63" t="s">
        <v>375</v>
      </c>
      <c r="Q63" t="s">
        <v>343</v>
      </c>
      <c r="R63" t="s">
        <v>210</v>
      </c>
      <c r="S63" t="s">
        <v>366</v>
      </c>
      <c r="T63">
        <v>46.45</v>
      </c>
      <c r="U63" t="s">
        <v>386</v>
      </c>
      <c r="V63" t="s">
        <v>186</v>
      </c>
      <c r="W63" t="s">
        <v>367</v>
      </c>
      <c r="Z63" t="s">
        <v>579</v>
      </c>
    </row>
  </sheetData>
  <mergeCells count="1">
    <mergeCell ref="D1:J1"/>
  </mergeCells>
  <phoneticPr fontId="2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E9EC-E930-1F48-A844-92D501F8E745}">
  <dimension ref="A1:O63"/>
  <sheetViews>
    <sheetView topLeftCell="E1" workbookViewId="0">
      <selection activeCell="I19" sqref="I19"/>
    </sheetView>
  </sheetViews>
  <sheetFormatPr baseColWidth="10" defaultRowHeight="16"/>
  <cols>
    <col min="1" max="1" width="26.6640625" bestFit="1" customWidth="1"/>
    <col min="7" max="7" width="28.1640625" bestFit="1" customWidth="1"/>
    <col min="8" max="8" width="28.1640625" customWidth="1"/>
    <col min="9" max="9" width="41.1640625" bestFit="1" customWidth="1"/>
    <col min="10" max="10" width="27.1640625" bestFit="1" customWidth="1"/>
    <col min="14" max="14" width="22.5" bestFit="1" customWidth="1"/>
    <col min="15" max="15" width="77.1640625" bestFit="1" customWidth="1"/>
  </cols>
  <sheetData>
    <row r="1" spans="1:15" s="119" customFormat="1" ht="34">
      <c r="A1" s="24" t="s">
        <v>438</v>
      </c>
      <c r="B1" s="24" t="s">
        <v>191</v>
      </c>
      <c r="C1" s="108" t="s">
        <v>193</v>
      </c>
      <c r="D1" s="130" t="s">
        <v>559</v>
      </c>
      <c r="E1" s="130" t="s">
        <v>560</v>
      </c>
      <c r="F1" s="130" t="s">
        <v>561</v>
      </c>
      <c r="G1" s="24" t="s">
        <v>573</v>
      </c>
      <c r="H1" s="24" t="s">
        <v>596</v>
      </c>
      <c r="I1" s="132" t="s">
        <v>580</v>
      </c>
      <c r="J1" s="119" t="s">
        <v>575</v>
      </c>
      <c r="N1" s="119" t="s">
        <v>191</v>
      </c>
      <c r="O1" s="119" t="s">
        <v>190</v>
      </c>
    </row>
    <row r="2" spans="1:15" ht="18" thickBot="1">
      <c r="A2" t="s">
        <v>270</v>
      </c>
      <c r="B2" t="s">
        <v>202</v>
      </c>
      <c r="C2" t="s">
        <v>364</v>
      </c>
      <c r="D2" s="129">
        <v>44290</v>
      </c>
      <c r="E2" s="3">
        <v>2020</v>
      </c>
      <c r="F2" s="3" t="s">
        <v>562</v>
      </c>
      <c r="G2" t="s">
        <v>588</v>
      </c>
      <c r="H2" t="s">
        <v>588</v>
      </c>
      <c r="I2" s="133" t="s">
        <v>589</v>
      </c>
      <c r="J2" t="s">
        <v>169</v>
      </c>
      <c r="K2" t="s">
        <v>574</v>
      </c>
      <c r="N2" t="s">
        <v>195</v>
      </c>
      <c r="O2" t="s">
        <v>576</v>
      </c>
    </row>
    <row r="3" spans="1:15" ht="17">
      <c r="A3" t="s">
        <v>299</v>
      </c>
      <c r="B3" t="s">
        <v>363</v>
      </c>
      <c r="C3" t="s">
        <v>364</v>
      </c>
      <c r="D3" s="129">
        <v>44297</v>
      </c>
      <c r="E3" s="3">
        <v>2020</v>
      </c>
      <c r="F3" s="3" t="s">
        <v>563</v>
      </c>
      <c r="J3" t="s">
        <v>145</v>
      </c>
      <c r="N3" t="s">
        <v>586</v>
      </c>
      <c r="O3" t="s">
        <v>587</v>
      </c>
    </row>
    <row r="4" spans="1:15" ht="34">
      <c r="A4" t="s">
        <v>369</v>
      </c>
      <c r="B4" t="s">
        <v>202</v>
      </c>
      <c r="C4" t="s">
        <v>364</v>
      </c>
      <c r="D4" s="3" t="s">
        <v>564</v>
      </c>
      <c r="E4" s="3">
        <v>2020</v>
      </c>
      <c r="G4" t="s">
        <v>588</v>
      </c>
      <c r="H4" t="s">
        <v>588</v>
      </c>
      <c r="I4" s="131" t="s">
        <v>589</v>
      </c>
      <c r="J4" t="s">
        <v>160</v>
      </c>
      <c r="N4" t="s">
        <v>202</v>
      </c>
      <c r="O4" t="s">
        <v>581</v>
      </c>
    </row>
    <row r="5" spans="1:15">
      <c r="A5" t="s">
        <v>369</v>
      </c>
      <c r="B5" t="s">
        <v>202</v>
      </c>
      <c r="C5" t="s">
        <v>364</v>
      </c>
      <c r="D5" s="3"/>
      <c r="E5" s="3"/>
      <c r="H5" t="s">
        <v>588</v>
      </c>
      <c r="N5" t="s">
        <v>578</v>
      </c>
      <c r="O5" t="s">
        <v>577</v>
      </c>
    </row>
    <row r="6" spans="1:15">
      <c r="A6" t="s">
        <v>369</v>
      </c>
      <c r="B6" t="s">
        <v>202</v>
      </c>
      <c r="C6" t="s">
        <v>364</v>
      </c>
      <c r="D6" s="3"/>
      <c r="E6" s="3"/>
      <c r="H6" t="s">
        <v>588</v>
      </c>
      <c r="N6" t="s">
        <v>582</v>
      </c>
      <c r="O6" t="s">
        <v>583</v>
      </c>
    </row>
    <row r="7" spans="1:15">
      <c r="A7" t="s">
        <v>369</v>
      </c>
      <c r="B7" t="s">
        <v>202</v>
      </c>
      <c r="C7" t="s">
        <v>364</v>
      </c>
      <c r="D7" s="3"/>
      <c r="E7" s="3"/>
      <c r="H7" t="s">
        <v>588</v>
      </c>
      <c r="N7" t="s">
        <v>585</v>
      </c>
      <c r="O7" t="s">
        <v>584</v>
      </c>
    </row>
    <row r="8" spans="1:15">
      <c r="A8" t="s">
        <v>380</v>
      </c>
      <c r="B8" t="s">
        <v>202</v>
      </c>
    </row>
    <row r="9" spans="1:15">
      <c r="A9" t="s">
        <v>380</v>
      </c>
      <c r="B9" t="s">
        <v>202</v>
      </c>
    </row>
    <row r="10" spans="1:15" ht="17">
      <c r="A10" t="s">
        <v>33</v>
      </c>
      <c r="B10" t="s">
        <v>202</v>
      </c>
      <c r="C10" t="s">
        <v>386</v>
      </c>
      <c r="D10" s="129">
        <v>44268</v>
      </c>
      <c r="E10" s="3">
        <v>2020</v>
      </c>
      <c r="G10" t="s">
        <v>579</v>
      </c>
      <c r="H10" t="s">
        <v>579</v>
      </c>
      <c r="I10" s="3" t="s">
        <v>127</v>
      </c>
      <c r="J10" s="3" t="s">
        <v>127</v>
      </c>
    </row>
    <row r="11" spans="1:15" ht="17">
      <c r="A11" t="s">
        <v>10</v>
      </c>
      <c r="B11" t="s">
        <v>202</v>
      </c>
      <c r="C11" t="s">
        <v>386</v>
      </c>
      <c r="D11" s="129">
        <v>44285</v>
      </c>
      <c r="E11" s="3">
        <v>2020</v>
      </c>
      <c r="F11" s="3" t="s">
        <v>565</v>
      </c>
      <c r="G11" t="s">
        <v>588</v>
      </c>
      <c r="H11" t="s">
        <v>588</v>
      </c>
      <c r="I11" s="3" t="s">
        <v>589</v>
      </c>
    </row>
    <row r="12" spans="1:15">
      <c r="A12" t="s">
        <v>269</v>
      </c>
      <c r="B12" t="s">
        <v>202</v>
      </c>
      <c r="C12" t="s">
        <v>386</v>
      </c>
      <c r="D12" s="129">
        <v>44270</v>
      </c>
      <c r="E12" s="3">
        <v>2020</v>
      </c>
      <c r="F12" s="3">
        <v>2</v>
      </c>
      <c r="G12" t="s">
        <v>579</v>
      </c>
      <c r="H12" t="s">
        <v>579</v>
      </c>
      <c r="I12" s="43" t="s">
        <v>165</v>
      </c>
    </row>
    <row r="13" spans="1:15">
      <c r="A13" t="s">
        <v>269</v>
      </c>
      <c r="B13" t="s">
        <v>202</v>
      </c>
      <c r="C13" t="s">
        <v>386</v>
      </c>
      <c r="D13" s="129"/>
      <c r="E13" s="3"/>
      <c r="F13" s="3"/>
      <c r="H13" t="s">
        <v>579</v>
      </c>
    </row>
    <row r="14" spans="1:15" ht="17" thickBot="1">
      <c r="A14" t="s">
        <v>269</v>
      </c>
      <c r="B14" t="s">
        <v>202</v>
      </c>
      <c r="C14" t="s">
        <v>386</v>
      </c>
      <c r="D14" s="129"/>
      <c r="E14" s="3"/>
      <c r="F14" s="3"/>
      <c r="H14" t="s">
        <v>579</v>
      </c>
    </row>
    <row r="15" spans="1:15" ht="17">
      <c r="A15" t="s">
        <v>268</v>
      </c>
      <c r="B15" t="s">
        <v>262</v>
      </c>
      <c r="C15" t="s">
        <v>386</v>
      </c>
      <c r="D15" s="129">
        <v>44280</v>
      </c>
      <c r="E15" s="3">
        <v>2020</v>
      </c>
      <c r="F15" s="3" t="s">
        <v>566</v>
      </c>
      <c r="G15" t="s">
        <v>590</v>
      </c>
      <c r="H15" t="s">
        <v>590</v>
      </c>
      <c r="J15" s="45" t="s">
        <v>163</v>
      </c>
    </row>
    <row r="16" spans="1:15">
      <c r="A16" t="s">
        <v>268</v>
      </c>
      <c r="B16" t="s">
        <v>262</v>
      </c>
      <c r="C16" t="s">
        <v>386</v>
      </c>
      <c r="D16" s="129"/>
      <c r="E16" s="3"/>
      <c r="F16" s="3"/>
      <c r="H16" t="s">
        <v>590</v>
      </c>
    </row>
    <row r="17" spans="1:11">
      <c r="A17" t="s">
        <v>268</v>
      </c>
      <c r="B17" t="s">
        <v>262</v>
      </c>
      <c r="C17" t="s">
        <v>386</v>
      </c>
      <c r="D17" s="129"/>
      <c r="E17" s="3"/>
      <c r="F17" s="3"/>
      <c r="H17" t="s">
        <v>590</v>
      </c>
    </row>
    <row r="18" spans="1:11">
      <c r="A18" t="s">
        <v>268</v>
      </c>
      <c r="B18" t="s">
        <v>262</v>
      </c>
      <c r="C18" t="s">
        <v>386</v>
      </c>
      <c r="D18" s="129"/>
      <c r="E18" s="3"/>
      <c r="F18" s="3"/>
      <c r="H18" t="s">
        <v>590</v>
      </c>
    </row>
    <row r="19" spans="1:11">
      <c r="A19" t="s">
        <v>306</v>
      </c>
      <c r="B19" t="s">
        <v>202</v>
      </c>
      <c r="C19" t="s">
        <v>364</v>
      </c>
      <c r="D19" s="129">
        <v>44289</v>
      </c>
      <c r="E19" s="3">
        <v>2020</v>
      </c>
      <c r="G19" t="s">
        <v>588</v>
      </c>
      <c r="H19" t="s">
        <v>588</v>
      </c>
      <c r="K19" t="s">
        <v>591</v>
      </c>
    </row>
    <row r="20" spans="1:11">
      <c r="A20" t="s">
        <v>306</v>
      </c>
      <c r="B20" t="s">
        <v>202</v>
      </c>
      <c r="C20" t="s">
        <v>364</v>
      </c>
      <c r="D20" s="129"/>
      <c r="E20" s="3"/>
      <c r="H20" t="s">
        <v>588</v>
      </c>
      <c r="K20" t="s">
        <v>579</v>
      </c>
    </row>
    <row r="21" spans="1:11">
      <c r="A21" t="s">
        <v>306</v>
      </c>
      <c r="B21" t="s">
        <v>202</v>
      </c>
      <c r="C21" t="s">
        <v>364</v>
      </c>
      <c r="D21" s="129"/>
      <c r="E21" s="3"/>
      <c r="H21" t="s">
        <v>588</v>
      </c>
      <c r="K21" t="s">
        <v>588</v>
      </c>
    </row>
    <row r="22" spans="1:11">
      <c r="A22" t="s">
        <v>306</v>
      </c>
      <c r="B22" t="s">
        <v>202</v>
      </c>
      <c r="C22" t="s">
        <v>364</v>
      </c>
      <c r="D22" s="129"/>
      <c r="E22" s="3"/>
      <c r="H22" t="s">
        <v>588</v>
      </c>
      <c r="K22" t="s">
        <v>590</v>
      </c>
    </row>
    <row r="23" spans="1:11" ht="18" thickBot="1">
      <c r="A23" t="s">
        <v>396</v>
      </c>
      <c r="B23" t="s">
        <v>202</v>
      </c>
      <c r="C23" t="s">
        <v>364</v>
      </c>
      <c r="D23" s="3" t="s">
        <v>229</v>
      </c>
      <c r="E23" s="3">
        <v>2020</v>
      </c>
      <c r="G23" t="s">
        <v>588</v>
      </c>
      <c r="H23" t="s">
        <v>588</v>
      </c>
      <c r="K23" t="s">
        <v>594</v>
      </c>
    </row>
    <row r="24" spans="1:11" ht="17">
      <c r="A24" t="s">
        <v>260</v>
      </c>
      <c r="B24" t="s">
        <v>592</v>
      </c>
      <c r="C24" t="s">
        <v>282</v>
      </c>
      <c r="D24" s="3" t="s">
        <v>567</v>
      </c>
      <c r="E24" s="3">
        <v>2020</v>
      </c>
      <c r="G24" t="s">
        <v>594</v>
      </c>
      <c r="H24" t="s">
        <v>594</v>
      </c>
      <c r="J24" s="5"/>
    </row>
    <row r="25" spans="1:11">
      <c r="A25" t="s">
        <v>260</v>
      </c>
      <c r="B25" t="s">
        <v>592</v>
      </c>
      <c r="C25" t="s">
        <v>282</v>
      </c>
      <c r="H25" t="s">
        <v>594</v>
      </c>
    </row>
    <row r="26" spans="1:11">
      <c r="A26" t="s">
        <v>260</v>
      </c>
      <c r="B26" t="s">
        <v>592</v>
      </c>
      <c r="C26" t="s">
        <v>282</v>
      </c>
      <c r="H26" t="s">
        <v>594</v>
      </c>
    </row>
    <row r="27" spans="1:11">
      <c r="A27" t="s">
        <v>260</v>
      </c>
      <c r="B27" t="s">
        <v>592</v>
      </c>
      <c r="C27" t="s">
        <v>282</v>
      </c>
      <c r="H27" t="s">
        <v>594</v>
      </c>
    </row>
    <row r="28" spans="1:11">
      <c r="A28" t="s">
        <v>260</v>
      </c>
      <c r="B28" t="s">
        <v>592</v>
      </c>
      <c r="C28" t="s">
        <v>282</v>
      </c>
      <c r="H28" t="s">
        <v>594</v>
      </c>
    </row>
    <row r="29" spans="1:11" ht="17">
      <c r="A29" t="s">
        <v>58</v>
      </c>
      <c r="B29" t="s">
        <v>403</v>
      </c>
      <c r="C29" t="s">
        <v>386</v>
      </c>
      <c r="D29" s="129">
        <v>44271</v>
      </c>
      <c r="E29" s="3">
        <v>2020</v>
      </c>
      <c r="F29" s="3" t="s">
        <v>568</v>
      </c>
    </row>
    <row r="30" spans="1:11" ht="17">
      <c r="A30" t="s">
        <v>301</v>
      </c>
      <c r="B30" t="s">
        <v>195</v>
      </c>
      <c r="C30" t="s">
        <v>364</v>
      </c>
      <c r="D30" s="129">
        <v>44309</v>
      </c>
      <c r="E30" s="3">
        <v>2020</v>
      </c>
      <c r="F30" s="3" t="s">
        <v>565</v>
      </c>
      <c r="G30" t="s">
        <v>590</v>
      </c>
      <c r="H30" t="s">
        <v>590</v>
      </c>
    </row>
    <row r="31" spans="1:11">
      <c r="A31" t="s">
        <v>301</v>
      </c>
      <c r="B31" t="s">
        <v>195</v>
      </c>
      <c r="C31" t="s">
        <v>364</v>
      </c>
      <c r="H31" t="s">
        <v>590</v>
      </c>
    </row>
    <row r="32" spans="1:11">
      <c r="A32" t="s">
        <v>301</v>
      </c>
      <c r="B32" t="s">
        <v>195</v>
      </c>
      <c r="C32" t="s">
        <v>364</v>
      </c>
      <c r="H32" t="s">
        <v>590</v>
      </c>
    </row>
    <row r="33" spans="1:10" ht="17">
      <c r="A33" t="s">
        <v>471</v>
      </c>
      <c r="B33" t="s">
        <v>202</v>
      </c>
      <c r="C33" t="s">
        <v>386</v>
      </c>
      <c r="D33" s="129">
        <v>44269</v>
      </c>
      <c r="E33" s="3">
        <v>2020</v>
      </c>
      <c r="F33" s="3" t="s">
        <v>565</v>
      </c>
      <c r="G33" t="s">
        <v>579</v>
      </c>
      <c r="H33" t="s">
        <v>579</v>
      </c>
    </row>
    <row r="34" spans="1:10">
      <c r="A34" t="s">
        <v>471</v>
      </c>
      <c r="B34" t="s">
        <v>202</v>
      </c>
      <c r="C34" t="s">
        <v>386</v>
      </c>
      <c r="H34" t="s">
        <v>579</v>
      </c>
    </row>
    <row r="35" spans="1:10">
      <c r="A35" t="s">
        <v>471</v>
      </c>
      <c r="B35" t="s">
        <v>202</v>
      </c>
      <c r="C35" t="s">
        <v>386</v>
      </c>
      <c r="H35" t="s">
        <v>579</v>
      </c>
    </row>
    <row r="36" spans="1:10" ht="34">
      <c r="A36" t="s">
        <v>408</v>
      </c>
      <c r="B36" t="s">
        <v>202</v>
      </c>
      <c r="C36" t="s">
        <v>386</v>
      </c>
      <c r="D36" s="3" t="s">
        <v>569</v>
      </c>
      <c r="E36" s="3">
        <v>2020</v>
      </c>
      <c r="G36" t="s">
        <v>579</v>
      </c>
      <c r="H36" t="s">
        <v>579</v>
      </c>
    </row>
    <row r="37" spans="1:10">
      <c r="A37" t="s">
        <v>357</v>
      </c>
      <c r="B37" t="s">
        <v>358</v>
      </c>
    </row>
    <row r="38" spans="1:10">
      <c r="A38" t="s">
        <v>237</v>
      </c>
      <c r="B38" t="s">
        <v>233</v>
      </c>
      <c r="C38" t="s">
        <v>386</v>
      </c>
      <c r="D38" s="129">
        <v>44281</v>
      </c>
      <c r="E38" s="3">
        <v>2020</v>
      </c>
      <c r="G38" t="s">
        <v>590</v>
      </c>
      <c r="H38" t="s">
        <v>590</v>
      </c>
    </row>
    <row r="39" spans="1:10" ht="17" thickBot="1">
      <c r="A39" t="s">
        <v>237</v>
      </c>
      <c r="B39" t="s">
        <v>233</v>
      </c>
      <c r="C39" t="s">
        <v>386</v>
      </c>
      <c r="H39" t="s">
        <v>590</v>
      </c>
    </row>
    <row r="40" spans="1:10" ht="17">
      <c r="A40" t="s">
        <v>412</v>
      </c>
      <c r="B40" t="s">
        <v>317</v>
      </c>
      <c r="C40" t="s">
        <v>386</v>
      </c>
      <c r="D40" s="129">
        <v>44274</v>
      </c>
      <c r="E40" s="3">
        <v>2020</v>
      </c>
      <c r="G40" t="s">
        <v>588</v>
      </c>
      <c r="H40" t="s">
        <v>588</v>
      </c>
      <c r="J40" s="121" t="s">
        <v>154</v>
      </c>
    </row>
    <row r="41" spans="1:10">
      <c r="A41" t="s">
        <v>412</v>
      </c>
      <c r="B41" t="s">
        <v>317</v>
      </c>
      <c r="C41" t="s">
        <v>386</v>
      </c>
      <c r="H41" t="s">
        <v>588</v>
      </c>
    </row>
    <row r="42" spans="1:10">
      <c r="A42" t="s">
        <v>415</v>
      </c>
      <c r="B42" t="s">
        <v>317</v>
      </c>
      <c r="C42" t="s">
        <v>416</v>
      </c>
      <c r="D42" s="129">
        <v>44370</v>
      </c>
      <c r="E42" s="3">
        <v>2020</v>
      </c>
      <c r="G42" t="s">
        <v>588</v>
      </c>
      <c r="H42" t="s">
        <v>588</v>
      </c>
    </row>
    <row r="43" spans="1:10">
      <c r="A43" t="s">
        <v>415</v>
      </c>
      <c r="B43" t="s">
        <v>317</v>
      </c>
      <c r="C43" t="s">
        <v>416</v>
      </c>
      <c r="H43" t="s">
        <v>588</v>
      </c>
    </row>
    <row r="44" spans="1:10" ht="17">
      <c r="A44" t="s">
        <v>417</v>
      </c>
      <c r="B44" t="s">
        <v>202</v>
      </c>
      <c r="C44" t="s">
        <v>282</v>
      </c>
      <c r="D44" s="129">
        <v>44338</v>
      </c>
      <c r="E44" s="3">
        <v>2020</v>
      </c>
      <c r="F44" s="3" t="s">
        <v>570</v>
      </c>
      <c r="G44" t="s">
        <v>593</v>
      </c>
      <c r="H44" t="s">
        <v>594</v>
      </c>
    </row>
    <row r="45" spans="1:10">
      <c r="A45" t="s">
        <v>417</v>
      </c>
      <c r="B45" t="s">
        <v>202</v>
      </c>
      <c r="C45" t="s">
        <v>282</v>
      </c>
      <c r="H45" t="s">
        <v>594</v>
      </c>
    </row>
    <row r="46" spans="1:10">
      <c r="A46" t="s">
        <v>417</v>
      </c>
      <c r="B46" t="s">
        <v>202</v>
      </c>
      <c r="C46" t="s">
        <v>282</v>
      </c>
      <c r="H46" t="s">
        <v>594</v>
      </c>
    </row>
    <row r="47" spans="1:10">
      <c r="A47" t="s">
        <v>417</v>
      </c>
      <c r="B47" t="s">
        <v>202</v>
      </c>
      <c r="C47" t="s">
        <v>282</v>
      </c>
      <c r="H47" t="s">
        <v>594</v>
      </c>
    </row>
    <row r="48" spans="1:10" ht="17">
      <c r="A48" t="s">
        <v>243</v>
      </c>
      <c r="B48" t="s">
        <v>202</v>
      </c>
      <c r="C48" t="s">
        <v>364</v>
      </c>
      <c r="D48" s="3" t="s">
        <v>571</v>
      </c>
      <c r="E48" s="3">
        <v>2020</v>
      </c>
      <c r="G48" t="s">
        <v>588</v>
      </c>
      <c r="H48" t="s">
        <v>588</v>
      </c>
    </row>
    <row r="49" spans="1:10" ht="17">
      <c r="A49" t="s">
        <v>201</v>
      </c>
      <c r="B49" t="s">
        <v>195</v>
      </c>
      <c r="C49" t="s">
        <v>282</v>
      </c>
      <c r="D49" s="129">
        <v>44334</v>
      </c>
      <c r="E49" s="3">
        <v>2020</v>
      </c>
      <c r="F49" s="3" t="s">
        <v>570</v>
      </c>
      <c r="G49" t="s">
        <v>594</v>
      </c>
      <c r="H49" t="s">
        <v>594</v>
      </c>
      <c r="J49" s="3" t="s">
        <v>114</v>
      </c>
    </row>
    <row r="50" spans="1:10" ht="18" thickBot="1">
      <c r="A50" t="s">
        <v>208</v>
      </c>
      <c r="B50" t="s">
        <v>210</v>
      </c>
      <c r="C50" t="s">
        <v>364</v>
      </c>
      <c r="D50" s="129">
        <v>44314</v>
      </c>
      <c r="E50" s="3">
        <v>2020</v>
      </c>
      <c r="F50" s="3" t="s">
        <v>572</v>
      </c>
      <c r="G50" t="s">
        <v>590</v>
      </c>
      <c r="H50" t="s">
        <v>590</v>
      </c>
    </row>
    <row r="51" spans="1:10" ht="17">
      <c r="A51" t="s">
        <v>208</v>
      </c>
      <c r="B51" t="s">
        <v>210</v>
      </c>
      <c r="C51" t="s">
        <v>364</v>
      </c>
      <c r="H51" t="s">
        <v>590</v>
      </c>
      <c r="J51" s="5" t="s">
        <v>116</v>
      </c>
    </row>
    <row r="52" spans="1:10">
      <c r="A52" t="s">
        <v>208</v>
      </c>
      <c r="B52" t="s">
        <v>210</v>
      </c>
      <c r="C52" t="s">
        <v>364</v>
      </c>
      <c r="H52" t="s">
        <v>590</v>
      </c>
    </row>
    <row r="53" spans="1:10" ht="17" thickBot="1">
      <c r="A53" t="s">
        <v>208</v>
      </c>
      <c r="B53" t="s">
        <v>210</v>
      </c>
      <c r="C53" t="s">
        <v>364</v>
      </c>
      <c r="H53" t="s">
        <v>590</v>
      </c>
    </row>
    <row r="54" spans="1:10" ht="17">
      <c r="A54" t="s">
        <v>240</v>
      </c>
      <c r="B54" t="s">
        <v>241</v>
      </c>
      <c r="C54" t="s">
        <v>386</v>
      </c>
      <c r="D54" s="129">
        <v>44281</v>
      </c>
      <c r="E54" s="3">
        <v>2020</v>
      </c>
      <c r="F54" s="3" t="s">
        <v>570</v>
      </c>
      <c r="G54" t="s">
        <v>590</v>
      </c>
      <c r="H54" t="s">
        <v>590</v>
      </c>
      <c r="J54" s="5" t="s">
        <v>132</v>
      </c>
    </row>
    <row r="55" spans="1:10">
      <c r="A55" t="s">
        <v>240</v>
      </c>
      <c r="B55" t="s">
        <v>241</v>
      </c>
      <c r="C55" t="s">
        <v>386</v>
      </c>
      <c r="H55" t="s">
        <v>590</v>
      </c>
    </row>
    <row r="56" spans="1:10">
      <c r="A56" t="s">
        <v>240</v>
      </c>
      <c r="B56" t="s">
        <v>241</v>
      </c>
      <c r="C56" t="s">
        <v>386</v>
      </c>
      <c r="H56" t="s">
        <v>590</v>
      </c>
    </row>
    <row r="57" spans="1:10">
      <c r="A57" t="s">
        <v>240</v>
      </c>
      <c r="B57" t="s">
        <v>241</v>
      </c>
      <c r="C57" t="s">
        <v>386</v>
      </c>
      <c r="H57" t="s">
        <v>590</v>
      </c>
    </row>
    <row r="58" spans="1:10">
      <c r="A58" t="s">
        <v>274</v>
      </c>
      <c r="B58" t="s">
        <v>202</v>
      </c>
      <c r="C58" t="s">
        <v>386</v>
      </c>
      <c r="D58" s="129">
        <v>44278</v>
      </c>
      <c r="E58" s="3">
        <v>2020</v>
      </c>
      <c r="G58" t="s">
        <v>579</v>
      </c>
      <c r="H58" t="s">
        <v>579</v>
      </c>
    </row>
    <row r="59" spans="1:10">
      <c r="A59" t="s">
        <v>274</v>
      </c>
      <c r="B59" t="s">
        <v>202</v>
      </c>
      <c r="C59" t="s">
        <v>386</v>
      </c>
      <c r="H59" t="s">
        <v>579</v>
      </c>
    </row>
    <row r="60" spans="1:10">
      <c r="A60" t="s">
        <v>274</v>
      </c>
      <c r="B60" t="s">
        <v>202</v>
      </c>
      <c r="C60" t="s">
        <v>386</v>
      </c>
      <c r="H60" t="s">
        <v>579</v>
      </c>
    </row>
    <row r="61" spans="1:10">
      <c r="A61" t="s">
        <v>274</v>
      </c>
      <c r="B61" t="s">
        <v>202</v>
      </c>
      <c r="C61" t="s">
        <v>386</v>
      </c>
      <c r="H61" t="s">
        <v>579</v>
      </c>
    </row>
    <row r="62" spans="1:10">
      <c r="A62" t="s">
        <v>305</v>
      </c>
      <c r="B62" t="s">
        <v>210</v>
      </c>
      <c r="C62" t="s">
        <v>386</v>
      </c>
      <c r="D62" s="129">
        <v>44272</v>
      </c>
      <c r="E62" s="3">
        <v>2020</v>
      </c>
      <c r="G62" t="s">
        <v>579</v>
      </c>
      <c r="H62" t="s">
        <v>579</v>
      </c>
    </row>
    <row r="63" spans="1:10">
      <c r="A63" t="s">
        <v>305</v>
      </c>
      <c r="B63" t="s">
        <v>210</v>
      </c>
      <c r="C63" t="s">
        <v>595</v>
      </c>
      <c r="H63" t="s">
        <v>579</v>
      </c>
    </row>
  </sheetData>
  <phoneticPr fontId="21" type="noConversion"/>
  <hyperlinks>
    <hyperlink ref="I2" r:id="rId1" xr:uid="{72D1D76C-CBE4-AA41-AA77-84958847A133}"/>
    <hyperlink ref="I4" r:id="rId2" xr:uid="{8738A167-2343-2B4A-8F1C-5A261284A6A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 Studies</vt:lpstr>
      <vt:lpstr>Analysis</vt:lpstr>
      <vt:lpstr>Converting Effect size</vt:lpstr>
      <vt:lpstr>Pilot Studies</vt:lpstr>
      <vt:lpstr> Political Response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PG-Antonucci, Mirko</cp:lastModifiedBy>
  <dcterms:created xsi:type="dcterms:W3CDTF">2021-05-11T08:36:30Z</dcterms:created>
  <dcterms:modified xsi:type="dcterms:W3CDTF">2024-02-14T16:57:19Z</dcterms:modified>
</cp:coreProperties>
</file>