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746b98e795164b/Documenti/Universitas/INFORMATICA/II Anno/Programmazione ad oggetti/2017/oop_project/MasterBranch/"/>
    </mc:Choice>
  </mc:AlternateContent>
  <xr:revisionPtr revIDLastSave="203" documentId="A2A2EAA0EA2ED2C453EDC1BDB73A7BBEBAD11999" xr6:coauthVersionLast="25" xr6:coauthVersionMax="25" xr10:uidLastSave="{E3C4CCB2-508F-46EA-8155-AAADF86F632B}"/>
  <bookViews>
    <workbookView xWindow="0" yWindow="4800" windowWidth="12343" windowHeight="6257" activeTab="1" xr2:uid="{1F8DE007-AF5C-4635-9AC8-17D62945ABE5}"/>
  </bookViews>
  <sheets>
    <sheet name="Foglio1" sheetId="1" r:id="rId1"/>
    <sheet name="Foglio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G2" i="2"/>
  <c r="G4" i="2" s="1"/>
  <c r="G7" i="2" l="1"/>
  <c r="G6" i="2"/>
  <c r="G5" i="2"/>
  <c r="G3" i="2"/>
  <c r="B10" i="2"/>
  <c r="C2" i="2"/>
  <c r="C5" i="2" l="1"/>
  <c r="D5" i="2" s="1"/>
  <c r="B13" i="2" s="1"/>
  <c r="C6" i="2"/>
  <c r="D6" i="2" s="1"/>
  <c r="B14" i="2" s="1"/>
  <c r="C3" i="2"/>
  <c r="D3" i="2" s="1"/>
  <c r="B11" i="2" s="1"/>
  <c r="C4" i="2"/>
  <c r="B10" i="1"/>
  <c r="B12" i="2" l="1"/>
  <c r="D4" i="2"/>
  <c r="C10" i="2"/>
  <c r="D10" i="2" s="1"/>
  <c r="B20" i="1"/>
  <c r="D14" i="2" l="1"/>
  <c r="D11" i="2"/>
  <c r="D12" i="2"/>
  <c r="D13" i="2"/>
  <c r="J17" i="1"/>
  <c r="B19" i="1"/>
  <c r="D20" i="1" s="1"/>
  <c r="B21" i="1"/>
  <c r="J15" i="1"/>
  <c r="J16" i="1"/>
  <c r="J14" i="1"/>
  <c r="J4" i="1"/>
  <c r="E4" i="1"/>
  <c r="E10" i="2" l="1"/>
  <c r="H4" i="1"/>
  <c r="D4" i="1" s="1"/>
  <c r="B11" i="1" s="1"/>
  <c r="H7" i="1"/>
  <c r="H6" i="1"/>
  <c r="C4" i="1"/>
  <c r="C5" i="1"/>
  <c r="D21" i="1"/>
  <c r="F19" i="1" s="1"/>
  <c r="D5" i="1" l="1"/>
  <c r="B12" i="1" s="1"/>
  <c r="E10" i="1" s="1"/>
  <c r="E12" i="1" s="1"/>
  <c r="C12" i="1" s="1"/>
  <c r="F21" i="1"/>
  <c r="E21" i="1" s="1"/>
  <c r="C11" i="1" l="1"/>
  <c r="E20" i="1"/>
  <c r="F23" i="1" s="1"/>
</calcChain>
</file>

<file path=xl/sharedStrings.xml><?xml version="1.0" encoding="utf-8"?>
<sst xmlns="http://schemas.openxmlformats.org/spreadsheetml/2006/main" count="54" uniqueCount="31">
  <si>
    <t>oggettoA.combina(oggettoB)</t>
  </si>
  <si>
    <t>Livello</t>
  </si>
  <si>
    <t>Parametro</t>
  </si>
  <si>
    <t>PercentualePartecipazione</t>
  </si>
  <si>
    <t>MaxLiv1</t>
  </si>
  <si>
    <t>magia</t>
  </si>
  <si>
    <t>puntiVita</t>
  </si>
  <si>
    <t>durezza</t>
  </si>
  <si>
    <t>Erba</t>
  </si>
  <si>
    <t>Cristallo</t>
  </si>
  <si>
    <t>spirito</t>
  </si>
  <si>
    <t>ErbaNuovo</t>
  </si>
  <si>
    <t>Spirito</t>
  </si>
  <si>
    <t>PercentualeRiduzione</t>
  </si>
  <si>
    <t>Mana</t>
  </si>
  <si>
    <t>ManaNuova</t>
  </si>
  <si>
    <t>ManaErba</t>
  </si>
  <si>
    <t>ManaCristallo</t>
  </si>
  <si>
    <t>Percentuali</t>
  </si>
  <si>
    <t>PuntiVita</t>
  </si>
  <si>
    <t>livello</t>
  </si>
  <si>
    <t>MediaPercentuali</t>
  </si>
  <si>
    <t>ErbaNormalizzato</t>
  </si>
  <si>
    <t>Rarita</t>
  </si>
  <si>
    <t>ManaTot</t>
  </si>
  <si>
    <t>Pietra</t>
  </si>
  <si>
    <t>attacco</t>
  </si>
  <si>
    <t>rarita</t>
  </si>
  <si>
    <t>NuovaPietra</t>
  </si>
  <si>
    <t>MediePerc</t>
  </si>
  <si>
    <t>Normalizzato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</si>
</sst>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3" borderId="0" xfId="0" applyFont="1" applyFill="1" applyBorder="1"/>
    <xf numFmtId="0" fontId="1" fillId="6" borderId="0" xfId="0" applyFont="1" applyFill="1" applyBorder="1"/>
    <xf numFmtId="0" fontId="1" fillId="2" borderId="0" xfId="0" applyFont="1" applyFill="1" applyBorder="1"/>
    <xf numFmtId="0" fontId="0" fillId="5" borderId="0" xfId="0" applyFill="1" applyBorder="1"/>
    <xf numFmtId="0" fontId="0" fillId="0" borderId="0" xfId="0" applyFill="1" applyBorder="1"/>
    <xf numFmtId="0" fontId="0" fillId="4" borderId="0" xfId="0" applyFill="1" applyBorder="1"/>
    <xf numFmtId="0" fontId="0" fillId="6" borderId="0" xfId="0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3" borderId="3" xfId="0" applyFont="1" applyFill="1" applyBorder="1"/>
    <xf numFmtId="0" fontId="0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ADB5-51D4-4365-AA3E-E89CE9D4231D}">
  <dimension ref="A1:J23"/>
  <sheetViews>
    <sheetView zoomScale="86" workbookViewId="0">
      <selection activeCell="J12" sqref="J12"/>
    </sheetView>
  </sheetViews>
  <sheetFormatPr defaultRowHeight="14.6" x14ac:dyDescent="0.4"/>
  <cols>
    <col min="1" max="1" width="10.921875" style="3" customWidth="1"/>
    <col min="2" max="2" width="9.23046875" style="3"/>
    <col min="3" max="3" width="14.53515625" style="3" customWidth="1"/>
    <col min="4" max="4" width="22.921875" style="3" customWidth="1"/>
    <col min="5" max="6" width="22.765625" style="3" customWidth="1"/>
    <col min="7" max="8" width="9.23046875" style="3"/>
    <col min="9" max="9" width="23.07421875" style="3" customWidth="1"/>
    <col min="10" max="10" width="16.23046875" style="3" customWidth="1"/>
    <col min="11" max="16384" width="9.23046875" style="3"/>
  </cols>
  <sheetData>
    <row r="1" spans="1:10" x14ac:dyDescent="0.4">
      <c r="A1" s="23" t="s">
        <v>0</v>
      </c>
      <c r="B1" s="23"/>
      <c r="C1" s="23"/>
      <c r="D1" s="23"/>
      <c r="E1" s="23"/>
      <c r="F1" s="23"/>
      <c r="G1" s="23"/>
      <c r="H1" s="18"/>
      <c r="I1" s="2"/>
    </row>
    <row r="2" spans="1:10" x14ac:dyDescent="0.4">
      <c r="A2" s="4" t="s">
        <v>2</v>
      </c>
      <c r="B2" s="13" t="s">
        <v>8</v>
      </c>
      <c r="C2" s="13"/>
      <c r="E2" s="4"/>
      <c r="F2" s="4"/>
      <c r="G2" s="6" t="s">
        <v>9</v>
      </c>
      <c r="H2" s="6"/>
      <c r="I2" s="7" t="s">
        <v>3</v>
      </c>
    </row>
    <row r="3" spans="1:10" x14ac:dyDescent="0.4">
      <c r="A3" s="20" t="s">
        <v>1</v>
      </c>
      <c r="B3" s="21">
        <v>1</v>
      </c>
      <c r="C3" s="9" t="s">
        <v>18</v>
      </c>
      <c r="D3" s="5" t="s">
        <v>21</v>
      </c>
      <c r="E3" s="14" t="s">
        <v>16</v>
      </c>
      <c r="F3" s="14"/>
      <c r="G3" s="21">
        <v>5</v>
      </c>
      <c r="H3" s="21"/>
      <c r="I3" s="15"/>
      <c r="J3" s="16" t="s">
        <v>17</v>
      </c>
    </row>
    <row r="4" spans="1:10" x14ac:dyDescent="0.4">
      <c r="A4" s="8" t="s">
        <v>10</v>
      </c>
      <c r="B4" s="10">
        <v>12</v>
      </c>
      <c r="C4" s="10">
        <f>B4*B$3/E$4</f>
        <v>0.48</v>
      </c>
      <c r="D4" s="3">
        <f>(C4+H4)/2</f>
        <v>0.24381679389312977</v>
      </c>
      <c r="E4" s="9">
        <f>SUM(B4:B6)*B3</f>
        <v>25</v>
      </c>
      <c r="F4" s="9"/>
      <c r="G4" s="11">
        <v>1</v>
      </c>
      <c r="H4" s="11">
        <f>G4*G$3/J$4</f>
        <v>7.6335877862595417E-3</v>
      </c>
      <c r="I4" s="9"/>
      <c r="J4" s="1">
        <f>SUM(G4:G6)*G3</f>
        <v>655</v>
      </c>
    </row>
    <row r="5" spans="1:10" x14ac:dyDescent="0.4">
      <c r="A5" s="10" t="s">
        <v>6</v>
      </c>
      <c r="B5" s="10">
        <v>13</v>
      </c>
      <c r="C5" s="10">
        <f>B5*B$3/E$4</f>
        <v>0.52</v>
      </c>
      <c r="D5" s="3">
        <f>(C5+H6+H7)/2</f>
        <v>0.79816793893129778</v>
      </c>
      <c r="E5" s="9"/>
      <c r="F5" s="9"/>
      <c r="G5" s="9"/>
      <c r="H5" s="11"/>
      <c r="I5" s="9"/>
      <c r="J5" s="9"/>
    </row>
    <row r="6" spans="1:10" x14ac:dyDescent="0.4">
      <c r="A6" s="11" t="s">
        <v>7</v>
      </c>
      <c r="B6" s="9"/>
      <c r="C6" s="9"/>
      <c r="D6" s="9"/>
      <c r="E6" s="9"/>
      <c r="F6" s="9"/>
      <c r="G6" s="11">
        <v>130</v>
      </c>
      <c r="H6" s="11">
        <f>G6*G$3/J$4</f>
        <v>0.99236641221374045</v>
      </c>
      <c r="I6" s="9"/>
      <c r="J6" s="9"/>
    </row>
    <row r="7" spans="1:10" x14ac:dyDescent="0.4">
      <c r="A7" s="11" t="s">
        <v>5</v>
      </c>
      <c r="B7" s="9"/>
      <c r="C7" s="9"/>
      <c r="D7" s="9"/>
      <c r="E7" s="9"/>
      <c r="F7" s="9"/>
      <c r="G7" s="11">
        <v>11</v>
      </c>
      <c r="H7" s="11">
        <f>G7*G$3/J$4</f>
        <v>8.3969465648854963E-2</v>
      </c>
      <c r="I7" s="9"/>
      <c r="J7" s="12"/>
    </row>
    <row r="8" spans="1:10" x14ac:dyDescent="0.4">
      <c r="B8" s="9"/>
      <c r="C8" s="9"/>
      <c r="D8" s="9"/>
      <c r="E8" s="9"/>
      <c r="F8" s="9"/>
      <c r="G8" s="9"/>
      <c r="H8" s="9"/>
      <c r="I8" s="9"/>
      <c r="J8" s="9"/>
    </row>
    <row r="9" spans="1:10" x14ac:dyDescent="0.4">
      <c r="A9" s="3" t="s">
        <v>11</v>
      </c>
      <c r="B9" s="9"/>
      <c r="C9" s="9" t="s">
        <v>22</v>
      </c>
      <c r="D9" s="9"/>
      <c r="E9" s="3" t="s">
        <v>14</v>
      </c>
      <c r="F9" s="9"/>
      <c r="G9" s="9"/>
      <c r="H9" s="9"/>
      <c r="I9" s="9"/>
      <c r="J9" s="9"/>
    </row>
    <row r="10" spans="1:10" x14ac:dyDescent="0.4">
      <c r="A10" s="3" t="s">
        <v>20</v>
      </c>
      <c r="B10" s="3">
        <f>B3</f>
        <v>1</v>
      </c>
      <c r="C10" s="9">
        <v>1</v>
      </c>
      <c r="E10" s="3">
        <f>(B11+B12)*B10</f>
        <v>707.5</v>
      </c>
    </row>
    <row r="11" spans="1:10" x14ac:dyDescent="0.4">
      <c r="A11" s="3" t="s">
        <v>12</v>
      </c>
      <c r="B11" s="3">
        <f>(B4*B3+D4*J4)/B3</f>
        <v>171.7</v>
      </c>
      <c r="C11" s="9">
        <f>B11*E12</f>
        <v>36.402826855123671</v>
      </c>
      <c r="E11" s="3" t="s">
        <v>13</v>
      </c>
    </row>
    <row r="12" spans="1:10" x14ac:dyDescent="0.4">
      <c r="A12" s="9" t="s">
        <v>19</v>
      </c>
      <c r="B12" s="3">
        <f>(B5*B3+D5*J4)/B3</f>
        <v>535.80000000000007</v>
      </c>
      <c r="C12" s="9">
        <f>B12*E12</f>
        <v>113.59717314487635</v>
      </c>
      <c r="E12" s="3">
        <f>J13*B10/E10</f>
        <v>0.21201413427561838</v>
      </c>
    </row>
    <row r="13" spans="1:10" x14ac:dyDescent="0.4">
      <c r="C13" s="9"/>
      <c r="I13" s="3" t="s">
        <v>4</v>
      </c>
      <c r="J13" s="3">
        <v>150</v>
      </c>
    </row>
    <row r="14" spans="1:10" x14ac:dyDescent="0.4">
      <c r="A14" s="4"/>
      <c r="B14" s="9"/>
      <c r="C14" s="9"/>
      <c r="I14" s="3">
        <v>2</v>
      </c>
      <c r="J14" s="3">
        <f>J$13*I14</f>
        <v>300</v>
      </c>
    </row>
    <row r="15" spans="1:10" x14ac:dyDescent="0.4">
      <c r="A15" s="4"/>
      <c r="I15" s="3">
        <v>3</v>
      </c>
      <c r="J15" s="3">
        <f t="shared" ref="J15:J16" si="0">J$13*I15</f>
        <v>450</v>
      </c>
    </row>
    <row r="16" spans="1:10" x14ac:dyDescent="0.4">
      <c r="A16" s="4"/>
      <c r="I16" s="3">
        <v>4</v>
      </c>
      <c r="J16" s="3">
        <f t="shared" si="0"/>
        <v>600</v>
      </c>
    </row>
    <row r="17" spans="1:10" x14ac:dyDescent="0.4">
      <c r="A17" s="4"/>
      <c r="I17" s="9">
        <v>5</v>
      </c>
      <c r="J17" s="3">
        <f>J$13*I17</f>
        <v>750</v>
      </c>
    </row>
    <row r="18" spans="1:10" x14ac:dyDescent="0.4">
      <c r="A18" s="3" t="s">
        <v>11</v>
      </c>
      <c r="B18" s="9"/>
      <c r="F18" s="3" t="s">
        <v>14</v>
      </c>
    </row>
    <row r="19" spans="1:10" x14ac:dyDescent="0.4">
      <c r="A19" s="9" t="s">
        <v>1</v>
      </c>
      <c r="B19" s="9">
        <f>B3</f>
        <v>1</v>
      </c>
      <c r="F19" s="3">
        <f>B19*SUM(D20:D21)</f>
        <v>735</v>
      </c>
    </row>
    <row r="20" spans="1:10" x14ac:dyDescent="0.4">
      <c r="A20" s="9" t="s">
        <v>12</v>
      </c>
      <c r="B20" s="9">
        <f>B4*B$3 + G$3*G4</f>
        <v>17</v>
      </c>
      <c r="D20" s="3">
        <f>B20/B$19</f>
        <v>17</v>
      </c>
      <c r="E20" s="3">
        <f>D20*F$21</f>
        <v>3.4693877551020407</v>
      </c>
      <c r="F20" s="3" t="s">
        <v>13</v>
      </c>
    </row>
    <row r="21" spans="1:10" x14ac:dyDescent="0.4">
      <c r="A21" s="17" t="s">
        <v>6</v>
      </c>
      <c r="B21" s="9">
        <f>(G6+G7)*G3+B5*B3</f>
        <v>718</v>
      </c>
      <c r="D21" s="3">
        <f>B21/B$19</f>
        <v>718</v>
      </c>
      <c r="E21" s="19">
        <f>D21*F$21</f>
        <v>146.53061224489795</v>
      </c>
      <c r="F21" s="3">
        <f>J13/F19</f>
        <v>0.20408163265306123</v>
      </c>
    </row>
    <row r="22" spans="1:10" x14ac:dyDescent="0.4">
      <c r="F22" s="3" t="s">
        <v>15</v>
      </c>
    </row>
    <row r="23" spans="1:10" x14ac:dyDescent="0.4">
      <c r="F23" s="3">
        <f>SUM(E20:E21)*B19</f>
        <v>150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10B5-802B-4845-89B2-508C48F2305C}">
  <dimension ref="A1:K14"/>
  <sheetViews>
    <sheetView tabSelected="1" workbookViewId="0">
      <selection activeCell="K3" sqref="K3"/>
    </sheetView>
  </sheetViews>
  <sheetFormatPr defaultRowHeight="14.6" x14ac:dyDescent="0.4"/>
  <cols>
    <col min="3" max="4" width="11.53515625" customWidth="1"/>
    <col min="7" max="7" width="11" customWidth="1"/>
  </cols>
  <sheetData>
    <row r="1" spans="1:11" x14ac:dyDescent="0.4">
      <c r="A1" s="22" t="s">
        <v>25</v>
      </c>
      <c r="C1" t="s">
        <v>24</v>
      </c>
      <c r="E1" s="22" t="s">
        <v>9</v>
      </c>
      <c r="G1" t="s">
        <v>24</v>
      </c>
    </row>
    <row r="2" spans="1:11" x14ac:dyDescent="0.4">
      <c r="A2" t="s">
        <v>1</v>
      </c>
      <c r="B2">
        <v>1</v>
      </c>
      <c r="C2">
        <f>SUM(B3:B6)*B2</f>
        <v>85</v>
      </c>
      <c r="D2" t="s">
        <v>29</v>
      </c>
      <c r="E2" t="s">
        <v>1</v>
      </c>
      <c r="F2">
        <v>5</v>
      </c>
      <c r="G2">
        <f>SUM(F3:F7)*F2</f>
        <v>710</v>
      </c>
      <c r="K2">
        <f>1135/5</f>
        <v>227</v>
      </c>
    </row>
    <row r="3" spans="1:11" x14ac:dyDescent="0.4">
      <c r="A3" t="s">
        <v>12</v>
      </c>
      <c r="B3">
        <v>20</v>
      </c>
      <c r="C3">
        <f>B3*B$2/C$2</f>
        <v>0.23529411764705882</v>
      </c>
      <c r="D3">
        <f>(C3+G3)/2</f>
        <v>0.15285832642916322</v>
      </c>
      <c r="E3" t="s">
        <v>10</v>
      </c>
      <c r="F3">
        <v>10</v>
      </c>
      <c r="G3">
        <f>F3*F$2/G$2</f>
        <v>7.0422535211267609E-2</v>
      </c>
    </row>
    <row r="4" spans="1:11" x14ac:dyDescent="0.4">
      <c r="A4" t="s">
        <v>23</v>
      </c>
      <c r="B4">
        <v>0</v>
      </c>
      <c r="C4">
        <f t="shared" ref="C4:C6" si="0">B4*B$2/C$2</f>
        <v>0</v>
      </c>
      <c r="D4">
        <f t="shared" ref="D4:D6" si="1">(C4+G4)/2</f>
        <v>0</v>
      </c>
      <c r="E4" t="s">
        <v>27</v>
      </c>
      <c r="F4">
        <v>0</v>
      </c>
      <c r="G4">
        <f t="shared" ref="G4:G7" si="2">F4*F$2/G$2</f>
        <v>0</v>
      </c>
    </row>
    <row r="5" spans="1:11" x14ac:dyDescent="0.4">
      <c r="A5" t="s">
        <v>26</v>
      </c>
      <c r="B5">
        <v>15</v>
      </c>
      <c r="C5">
        <f t="shared" si="0"/>
        <v>0.17647058823529413</v>
      </c>
      <c r="D5">
        <f t="shared" si="1"/>
        <v>0.22908036454018227</v>
      </c>
      <c r="E5" t="s">
        <v>26</v>
      </c>
      <c r="F5">
        <v>40</v>
      </c>
      <c r="G5">
        <f t="shared" si="2"/>
        <v>0.28169014084507044</v>
      </c>
    </row>
    <row r="6" spans="1:11" x14ac:dyDescent="0.4">
      <c r="A6" t="s">
        <v>7</v>
      </c>
      <c r="B6">
        <v>50</v>
      </c>
      <c r="C6">
        <f t="shared" si="0"/>
        <v>0.58823529411764708</v>
      </c>
      <c r="D6">
        <f t="shared" si="1"/>
        <v>0.30115990057995029</v>
      </c>
      <c r="E6" t="s">
        <v>7</v>
      </c>
      <c r="F6">
        <v>2</v>
      </c>
      <c r="G6">
        <f t="shared" si="2"/>
        <v>1.4084507042253521E-2</v>
      </c>
    </row>
    <row r="7" spans="1:11" x14ac:dyDescent="0.4">
      <c r="E7" t="s">
        <v>5</v>
      </c>
      <c r="F7">
        <v>90</v>
      </c>
      <c r="G7">
        <f t="shared" si="2"/>
        <v>0.63380281690140849</v>
      </c>
    </row>
    <row r="9" spans="1:11" x14ac:dyDescent="0.4">
      <c r="A9" t="s">
        <v>28</v>
      </c>
      <c r="C9" t="s">
        <v>24</v>
      </c>
      <c r="D9" t="s">
        <v>30</v>
      </c>
      <c r="E9" t="s">
        <v>24</v>
      </c>
    </row>
    <row r="10" spans="1:11" x14ac:dyDescent="0.4">
      <c r="A10" t="s">
        <v>1</v>
      </c>
      <c r="B10">
        <f>B2</f>
        <v>1</v>
      </c>
      <c r="C10">
        <f>SUM(B11:B14)</f>
        <v>570</v>
      </c>
      <c r="D10">
        <f>150*B10/C10</f>
        <v>0.26315789473684209</v>
      </c>
      <c r="E10">
        <f>SUM(D11:D14)</f>
        <v>150</v>
      </c>
    </row>
    <row r="11" spans="1:11" x14ac:dyDescent="0.4">
      <c r="A11" t="s">
        <v>12</v>
      </c>
      <c r="B11">
        <f>B3*B$2+D3*G$2</f>
        <v>128.52941176470588</v>
      </c>
      <c r="D11">
        <f>D$10*B11</f>
        <v>33.823529411764703</v>
      </c>
    </row>
    <row r="12" spans="1:11" x14ac:dyDescent="0.4">
      <c r="A12" t="s">
        <v>23</v>
      </c>
      <c r="B12">
        <f t="shared" ref="B12:B14" si="3">B4*B$2+C4*G$2</f>
        <v>0</v>
      </c>
      <c r="D12">
        <f t="shared" ref="D12:D14" si="4">D$10*B12</f>
        <v>0</v>
      </c>
    </row>
    <row r="13" spans="1:11" x14ac:dyDescent="0.4">
      <c r="A13" t="s">
        <v>26</v>
      </c>
      <c r="B13">
        <f>B5*B$2+D5*G$2</f>
        <v>177.64705882352942</v>
      </c>
      <c r="D13">
        <f t="shared" si="4"/>
        <v>46.749226006191947</v>
      </c>
    </row>
    <row r="14" spans="1:11" x14ac:dyDescent="0.4">
      <c r="A14" t="s">
        <v>7</v>
      </c>
      <c r="B14">
        <f>B6*B$2+D6*G$2</f>
        <v>263.8235294117647</v>
      </c>
      <c r="D14">
        <f t="shared" si="4"/>
        <v>69.427244582043343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2017-12-15T14:19:06Z</dcterms:created>
  <dcterms:modified xsi:type="dcterms:W3CDTF">2017-12-18T16:30:03Z</dcterms:modified>
</cp:coreProperties>
</file>