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/>
  </bookViews>
  <sheets>
    <sheet name="tabella " sheetId="1" r:id="rId1"/>
    <sheet name="grado rischio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C7" i="2"/>
  <c r="I4" i="1"/>
  <c r="I6"/>
  <c r="D74" l="1"/>
  <c r="C74"/>
  <c r="D73"/>
  <c r="C73"/>
  <c r="H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2"/>
  <c r="H5" l="1"/>
  <c r="H4"/>
  <c r="H2"/>
  <c r="J2"/>
</calcChain>
</file>

<file path=xl/sharedStrings.xml><?xml version="1.0" encoding="utf-8"?>
<sst xmlns="http://schemas.openxmlformats.org/spreadsheetml/2006/main" count="90" uniqueCount="90">
  <si>
    <t xml:space="preserve">SOCIETA' </t>
  </si>
  <si>
    <t>A2a</t>
  </si>
  <si>
    <t>Acea</t>
  </si>
  <si>
    <t>Alleanza Assicurazioni</t>
  </si>
  <si>
    <t>Arnoldo Mondadori Editore</t>
  </si>
  <si>
    <t>Assicurazioni Generali</t>
  </si>
  <si>
    <t>Atlantia</t>
  </si>
  <si>
    <t>Autogrill</t>
  </si>
  <si>
    <t>Autostrada Torino Milano</t>
  </si>
  <si>
    <t>Azimut Holding</t>
  </si>
  <si>
    <t>Banca Carige</t>
  </si>
  <si>
    <t>Banca Italease</t>
  </si>
  <si>
    <t>Banca Monte Dei Paschi Di Siena</t>
  </si>
  <si>
    <t>Banca Popolare Dell'Emilia Romagna</t>
  </si>
  <si>
    <t>Banca Popolare Di Milano</t>
  </si>
  <si>
    <t>Banco Popolare</t>
  </si>
  <si>
    <t>Benetton Group</t>
  </si>
  <si>
    <t>Beni Stabili</t>
  </si>
  <si>
    <t>Bulgari</t>
  </si>
  <si>
    <t>Buzzi Unicem</t>
  </si>
  <si>
    <t>C.I.R.</t>
  </si>
  <si>
    <t>Credito Bergamasco</t>
  </si>
  <si>
    <t>Credito Emiliano</t>
  </si>
  <si>
    <t>Credito Valtellinese</t>
  </si>
  <si>
    <t>Davide Campari - Milano</t>
  </si>
  <si>
    <t>Edison</t>
  </si>
  <si>
    <t>Enel</t>
  </si>
  <si>
    <t>Eni</t>
  </si>
  <si>
    <t>Enia</t>
  </si>
  <si>
    <t>Erg</t>
  </si>
  <si>
    <t>Exor</t>
  </si>
  <si>
    <t>Fastweb</t>
  </si>
  <si>
    <t>Fiat</t>
  </si>
  <si>
    <t>Finmeccanica</t>
  </si>
  <si>
    <t>Fondiaria - Sai</t>
  </si>
  <si>
    <t>Gemina</t>
  </si>
  <si>
    <t>Geox</t>
  </si>
  <si>
    <t>Gruppo Editoriale L'Espresso</t>
  </si>
  <si>
    <t>Hera</t>
  </si>
  <si>
    <t>Impregilo</t>
  </si>
  <si>
    <t>Indesit Company</t>
  </si>
  <si>
    <t>Intesa Sanpaolo</t>
  </si>
  <si>
    <t>Iride</t>
  </si>
  <si>
    <t>Italcementi</t>
  </si>
  <si>
    <t>Italmobiliare</t>
  </si>
  <si>
    <t>Lottomatica</t>
  </si>
  <si>
    <t>Luxottica Group</t>
  </si>
  <si>
    <t>Maire Tecnimont</t>
  </si>
  <si>
    <t>Mediaset</t>
  </si>
  <si>
    <t>Mediobanca</t>
  </si>
  <si>
    <t>Mediolanum</t>
  </si>
  <si>
    <t>Milano Assicurazioni</t>
  </si>
  <si>
    <t>Parmalat</t>
  </si>
  <si>
    <t>Pirelli &amp; C.</t>
  </si>
  <si>
    <t>Pirelli &amp; C. Real Estate</t>
  </si>
  <si>
    <t>Prysmian</t>
  </si>
  <si>
    <t>Rcs Mediagroup</t>
  </si>
  <si>
    <t>Recordati</t>
  </si>
  <si>
    <t>Saipem</t>
  </si>
  <si>
    <t>Saras</t>
  </si>
  <si>
    <t>Seat Pagine Gialle</t>
  </si>
  <si>
    <t>Snam Rete Gas</t>
  </si>
  <si>
    <t>Società Cattolica Assicurazioni</t>
  </si>
  <si>
    <t>Societa' Iniziative Autostradali E Servizi - Sias</t>
  </si>
  <si>
    <t>Telecom Italia</t>
  </si>
  <si>
    <t>Tenaris</t>
  </si>
  <si>
    <t>Terna</t>
  </si>
  <si>
    <t>Tiscali</t>
  </si>
  <si>
    <t>Tod'S</t>
  </si>
  <si>
    <t>Unicredit</t>
  </si>
  <si>
    <t>Unione Di Banche Italiane</t>
  </si>
  <si>
    <t>Unipol</t>
  </si>
  <si>
    <t>Totale consiglio</t>
  </si>
  <si>
    <t>Amministratori di fiducia e del "giro"</t>
  </si>
  <si>
    <t>Conta =0</t>
  </si>
  <si>
    <t>Conta &gt; 49,9</t>
  </si>
  <si>
    <t>Conta &gt; 33,3</t>
  </si>
  <si>
    <t>% sul Tot. Consiglio</t>
  </si>
  <si>
    <t>Media</t>
  </si>
  <si>
    <t>Devianza</t>
  </si>
  <si>
    <t xml:space="preserve">Conta &gt; 0 </t>
  </si>
  <si>
    <t>Conta &lt; 33,3</t>
  </si>
  <si>
    <t>Rischio Conflitto di Interessi</t>
  </si>
  <si>
    <t>Livello</t>
  </si>
  <si>
    <t>N° Società</t>
  </si>
  <si>
    <t>% Amministratori stretti</t>
  </si>
  <si>
    <t>&lt; 1/3</t>
  </si>
  <si>
    <t>tra &gt; 1/3 e &lt; 1/2</t>
  </si>
  <si>
    <t>&gt; 1/2</t>
  </si>
  <si>
    <t>Totale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</si>
</sst>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distributed"/>
    </xf>
    <xf numFmtId="0" fontId="2" fillId="0" borderId="2" xfId="0" applyFont="1" applyBorder="1" applyAlignment="1">
      <alignment horizontal="center" vertical="distributed"/>
    </xf>
    <xf numFmtId="0" fontId="3" fillId="0" borderId="2" xfId="0" applyFont="1" applyBorder="1" applyAlignment="1">
      <alignment horizontal="center" vertical="distributed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/>
    <xf numFmtId="1" fontId="3" fillId="0" borderId="2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distributed"/>
    </xf>
    <xf numFmtId="0" fontId="1" fillId="0" borderId="2" xfId="0" applyFont="1" applyBorder="1" applyAlignment="1">
      <alignment horizontal="center"/>
    </xf>
  </cellXfs>
  <cellStyles count="1">
    <cellStyle name="Normale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abSelected="1" workbookViewId="0">
      <selection activeCell="I9" sqref="I9"/>
    </sheetView>
  </sheetViews>
  <sheetFormatPr defaultRowHeight="12.75"/>
  <cols>
    <col min="1" max="1" width="3" style="1" bestFit="1" customWidth="1"/>
    <col min="2" max="2" width="37.85546875" style="1" bestFit="1" customWidth="1"/>
    <col min="3" max="3" width="7.5703125" style="1" bestFit="1" customWidth="1"/>
    <col min="4" max="4" width="13.140625" style="1" bestFit="1" customWidth="1"/>
    <col min="5" max="5" width="6.5703125" style="5" customWidth="1"/>
    <col min="6" max="6" width="9.140625" style="1"/>
    <col min="7" max="7" width="10.7109375" style="1" bestFit="1" customWidth="1"/>
    <col min="8" max="16384" width="9.140625" style="1"/>
  </cols>
  <sheetData>
    <row r="1" spans="1:10" s="6" customFormat="1" ht="51">
      <c r="A1" s="7"/>
      <c r="B1" s="7" t="s">
        <v>0</v>
      </c>
      <c r="C1" s="7" t="s">
        <v>72</v>
      </c>
      <c r="D1" s="8" t="s">
        <v>73</v>
      </c>
      <c r="E1" s="8" t="s">
        <v>77</v>
      </c>
    </row>
    <row r="2" spans="1:10">
      <c r="A2" s="9">
        <v>1</v>
      </c>
      <c r="B2" s="3" t="s">
        <v>1</v>
      </c>
      <c r="C2" s="10">
        <v>8</v>
      </c>
      <c r="D2" s="10">
        <v>3</v>
      </c>
      <c r="E2" s="16">
        <f>D2/C2</f>
        <v>0.375</v>
      </c>
      <c r="G2" s="1" t="s">
        <v>74</v>
      </c>
      <c r="H2" s="11">
        <f>COUNTIFS(E2:E72,"=0")</f>
        <v>29</v>
      </c>
      <c r="I2" s="1" t="s">
        <v>80</v>
      </c>
      <c r="J2" s="11">
        <f>COUNTIFS(E2:E72,"&gt;0")</f>
        <v>42</v>
      </c>
    </row>
    <row r="3" spans="1:10">
      <c r="A3" s="9">
        <v>2</v>
      </c>
      <c r="B3" s="3" t="s">
        <v>2</v>
      </c>
      <c r="C3" s="10">
        <v>9</v>
      </c>
      <c r="D3" s="10">
        <v>0</v>
      </c>
      <c r="E3" s="16">
        <f t="shared" ref="E3:E66" si="0">D3/C3</f>
        <v>0</v>
      </c>
      <c r="G3" s="1" t="s">
        <v>75</v>
      </c>
      <c r="H3" s="1">
        <f>COUNTIFS(E2:E72,"&gt;49,9%")</f>
        <v>3</v>
      </c>
    </row>
    <row r="4" spans="1:10">
      <c r="A4" s="9">
        <v>3</v>
      </c>
      <c r="B4" s="3" t="s">
        <v>3</v>
      </c>
      <c r="C4" s="10">
        <v>12</v>
      </c>
      <c r="D4" s="10">
        <v>3</v>
      </c>
      <c r="E4" s="16">
        <f t="shared" si="0"/>
        <v>0.25</v>
      </c>
      <c r="G4" s="1" t="s">
        <v>76</v>
      </c>
      <c r="H4" s="11">
        <f>COUNTIFS(E2:E72,"&gt;33,3%")</f>
        <v>18</v>
      </c>
      <c r="I4" s="1">
        <f>18-3</f>
        <v>15</v>
      </c>
    </row>
    <row r="5" spans="1:10">
      <c r="A5" s="9">
        <v>4</v>
      </c>
      <c r="B5" s="3" t="s">
        <v>4</v>
      </c>
      <c r="C5" s="10">
        <v>11</v>
      </c>
      <c r="D5" s="10">
        <v>4</v>
      </c>
      <c r="E5" s="16">
        <f t="shared" si="0"/>
        <v>0.36363636363636365</v>
      </c>
      <c r="G5" s="1" t="s">
        <v>81</v>
      </c>
      <c r="H5" s="11">
        <f>COUNTIFS(E2:E72,"&lt;33,3%")</f>
        <v>53</v>
      </c>
    </row>
    <row r="6" spans="1:10">
      <c r="A6" s="9">
        <v>5</v>
      </c>
      <c r="B6" s="3" t="s">
        <v>5</v>
      </c>
      <c r="C6" s="10">
        <v>19</v>
      </c>
      <c r="D6" s="10">
        <v>8</v>
      </c>
      <c r="E6" s="16">
        <f t="shared" si="0"/>
        <v>0.42105263157894735</v>
      </c>
      <c r="I6" s="11">
        <f>53-29</f>
        <v>24</v>
      </c>
    </row>
    <row r="7" spans="1:10">
      <c r="A7" s="9">
        <v>6</v>
      </c>
      <c r="B7" s="3" t="s">
        <v>6</v>
      </c>
      <c r="C7" s="10">
        <v>14</v>
      </c>
      <c r="D7" s="10">
        <v>5</v>
      </c>
      <c r="E7" s="16">
        <f t="shared" si="0"/>
        <v>0.35714285714285715</v>
      </c>
    </row>
    <row r="8" spans="1:10">
      <c r="A8" s="9">
        <v>7</v>
      </c>
      <c r="B8" s="3" t="s">
        <v>7</v>
      </c>
      <c r="C8" s="10">
        <v>12</v>
      </c>
      <c r="D8" s="10">
        <v>6</v>
      </c>
      <c r="E8" s="16">
        <f t="shared" si="0"/>
        <v>0.5</v>
      </c>
    </row>
    <row r="9" spans="1:10">
      <c r="A9" s="9">
        <v>8</v>
      </c>
      <c r="B9" s="3" t="s">
        <v>8</v>
      </c>
      <c r="C9" s="10">
        <v>13</v>
      </c>
      <c r="D9" s="10">
        <v>5</v>
      </c>
      <c r="E9" s="16">
        <f t="shared" si="0"/>
        <v>0.38461538461538464</v>
      </c>
    </row>
    <row r="10" spans="1:10">
      <c r="A10" s="9">
        <v>9</v>
      </c>
      <c r="B10" s="3" t="s">
        <v>9</v>
      </c>
      <c r="C10" s="10">
        <v>10</v>
      </c>
      <c r="D10" s="10">
        <v>0</v>
      </c>
      <c r="E10" s="16">
        <f t="shared" si="0"/>
        <v>0</v>
      </c>
    </row>
    <row r="11" spans="1:10">
      <c r="A11" s="9">
        <v>10</v>
      </c>
      <c r="B11" s="3" t="s">
        <v>10</v>
      </c>
      <c r="C11" s="10">
        <v>18</v>
      </c>
      <c r="D11" s="10">
        <v>0</v>
      </c>
      <c r="E11" s="16">
        <f t="shared" si="0"/>
        <v>0</v>
      </c>
    </row>
    <row r="12" spans="1:10">
      <c r="A12" s="9">
        <v>11</v>
      </c>
      <c r="B12" s="3" t="s">
        <v>11</v>
      </c>
      <c r="C12" s="10">
        <v>11</v>
      </c>
      <c r="D12" s="10">
        <v>1</v>
      </c>
      <c r="E12" s="16">
        <f t="shared" si="0"/>
        <v>9.0909090909090912E-2</v>
      </c>
    </row>
    <row r="13" spans="1:10">
      <c r="A13" s="9">
        <v>12</v>
      </c>
      <c r="B13" s="3" t="s">
        <v>12</v>
      </c>
      <c r="C13" s="10">
        <v>10</v>
      </c>
      <c r="D13" s="10">
        <v>0</v>
      </c>
      <c r="E13" s="16">
        <f t="shared" si="0"/>
        <v>0</v>
      </c>
    </row>
    <row r="14" spans="1:10">
      <c r="A14" s="9">
        <v>13</v>
      </c>
      <c r="B14" s="3" t="s">
        <v>13</v>
      </c>
      <c r="C14" s="10">
        <v>19</v>
      </c>
      <c r="D14" s="10">
        <v>0</v>
      </c>
      <c r="E14" s="16">
        <f t="shared" si="0"/>
        <v>0</v>
      </c>
    </row>
    <row r="15" spans="1:10">
      <c r="A15" s="9">
        <v>14</v>
      </c>
      <c r="B15" s="3" t="s">
        <v>14</v>
      </c>
      <c r="C15" s="10">
        <v>20</v>
      </c>
      <c r="D15" s="10">
        <v>0</v>
      </c>
      <c r="E15" s="16">
        <f t="shared" si="0"/>
        <v>0</v>
      </c>
    </row>
    <row r="16" spans="1:10">
      <c r="A16" s="9">
        <v>16</v>
      </c>
      <c r="B16" s="3" t="s">
        <v>15</v>
      </c>
      <c r="C16" s="10">
        <v>12</v>
      </c>
      <c r="D16" s="10">
        <v>3</v>
      </c>
      <c r="E16" s="16">
        <f t="shared" si="0"/>
        <v>0.25</v>
      </c>
    </row>
    <row r="17" spans="1:5">
      <c r="A17" s="9">
        <v>17</v>
      </c>
      <c r="B17" s="3" t="s">
        <v>16</v>
      </c>
      <c r="C17" s="10">
        <v>11</v>
      </c>
      <c r="D17" s="10">
        <v>5</v>
      </c>
      <c r="E17" s="16">
        <f t="shared" si="0"/>
        <v>0.45454545454545453</v>
      </c>
    </row>
    <row r="18" spans="1:5">
      <c r="A18" s="9">
        <v>18</v>
      </c>
      <c r="B18" s="3" t="s">
        <v>17</v>
      </c>
      <c r="C18" s="10">
        <v>7</v>
      </c>
      <c r="D18" s="10">
        <v>1</v>
      </c>
      <c r="E18" s="16">
        <f t="shared" si="0"/>
        <v>0.14285714285714285</v>
      </c>
    </row>
    <row r="19" spans="1:5">
      <c r="A19" s="9">
        <v>19</v>
      </c>
      <c r="B19" s="3" t="s">
        <v>18</v>
      </c>
      <c r="C19" s="10">
        <v>7</v>
      </c>
      <c r="D19" s="10">
        <v>0</v>
      </c>
      <c r="E19" s="16">
        <f t="shared" si="0"/>
        <v>0</v>
      </c>
    </row>
    <row r="20" spans="1:5">
      <c r="A20" s="9">
        <v>20</v>
      </c>
      <c r="B20" s="3" t="s">
        <v>19</v>
      </c>
      <c r="C20" s="10">
        <v>13</v>
      </c>
      <c r="D20" s="10">
        <v>0</v>
      </c>
      <c r="E20" s="16">
        <f t="shared" si="0"/>
        <v>0</v>
      </c>
    </row>
    <row r="21" spans="1:5">
      <c r="A21" s="9">
        <v>21</v>
      </c>
      <c r="B21" s="3" t="s">
        <v>20</v>
      </c>
      <c r="C21" s="10">
        <v>13</v>
      </c>
      <c r="D21" s="10">
        <v>3</v>
      </c>
      <c r="E21" s="16">
        <f t="shared" si="0"/>
        <v>0.23076923076923078</v>
      </c>
    </row>
    <row r="22" spans="1:5">
      <c r="A22" s="9">
        <v>22</v>
      </c>
      <c r="B22" s="3" t="s">
        <v>21</v>
      </c>
      <c r="C22" s="10">
        <v>17</v>
      </c>
      <c r="D22" s="10">
        <v>2</v>
      </c>
      <c r="E22" s="16">
        <f t="shared" si="0"/>
        <v>0.11764705882352941</v>
      </c>
    </row>
    <row r="23" spans="1:5">
      <c r="A23" s="9">
        <v>23</v>
      </c>
      <c r="B23" s="3" t="s">
        <v>22</v>
      </c>
      <c r="C23" s="10">
        <v>14</v>
      </c>
      <c r="D23" s="10">
        <v>0</v>
      </c>
      <c r="E23" s="16">
        <f t="shared" si="0"/>
        <v>0</v>
      </c>
    </row>
    <row r="24" spans="1:5">
      <c r="A24" s="9">
        <v>24</v>
      </c>
      <c r="B24" s="3" t="s">
        <v>23</v>
      </c>
      <c r="C24" s="10">
        <v>15</v>
      </c>
      <c r="D24" s="10">
        <v>0</v>
      </c>
      <c r="E24" s="16">
        <f t="shared" si="0"/>
        <v>0</v>
      </c>
    </row>
    <row r="25" spans="1:5">
      <c r="A25" s="9">
        <v>25</v>
      </c>
      <c r="B25" s="3" t="s">
        <v>24</v>
      </c>
      <c r="C25" s="10">
        <v>9</v>
      </c>
      <c r="D25" s="10">
        <v>0</v>
      </c>
      <c r="E25" s="16">
        <f t="shared" si="0"/>
        <v>0</v>
      </c>
    </row>
    <row r="26" spans="1:5">
      <c r="A26" s="9">
        <v>26</v>
      </c>
      <c r="B26" s="3" t="s">
        <v>25</v>
      </c>
      <c r="C26" s="10">
        <v>13</v>
      </c>
      <c r="D26" s="10">
        <v>3</v>
      </c>
      <c r="E26" s="16">
        <f t="shared" si="0"/>
        <v>0.23076923076923078</v>
      </c>
    </row>
    <row r="27" spans="1:5">
      <c r="A27" s="9">
        <v>27</v>
      </c>
      <c r="B27" s="3" t="s">
        <v>26</v>
      </c>
      <c r="C27" s="10">
        <v>9</v>
      </c>
      <c r="D27" s="10">
        <v>0</v>
      </c>
      <c r="E27" s="16">
        <f t="shared" si="0"/>
        <v>0</v>
      </c>
    </row>
    <row r="28" spans="1:5">
      <c r="A28" s="9">
        <v>28</v>
      </c>
      <c r="B28" s="3" t="s">
        <v>27</v>
      </c>
      <c r="C28" s="10">
        <v>9</v>
      </c>
      <c r="D28" s="10">
        <v>1</v>
      </c>
      <c r="E28" s="16">
        <f t="shared" si="0"/>
        <v>0.1111111111111111</v>
      </c>
    </row>
    <row r="29" spans="1:5">
      <c r="A29" s="9">
        <v>29</v>
      </c>
      <c r="B29" s="3" t="s">
        <v>28</v>
      </c>
      <c r="C29" s="10">
        <v>11</v>
      </c>
      <c r="D29" s="10">
        <v>0</v>
      </c>
      <c r="E29" s="16">
        <f t="shared" si="0"/>
        <v>0</v>
      </c>
    </row>
    <row r="30" spans="1:5">
      <c r="A30" s="9">
        <v>30</v>
      </c>
      <c r="B30" s="3" t="s">
        <v>29</v>
      </c>
      <c r="C30" s="10">
        <v>12</v>
      </c>
      <c r="D30" s="10">
        <v>0</v>
      </c>
      <c r="E30" s="16">
        <f t="shared" si="0"/>
        <v>0</v>
      </c>
    </row>
    <row r="31" spans="1:5">
      <c r="A31" s="9">
        <v>31</v>
      </c>
      <c r="B31" s="3" t="s">
        <v>30</v>
      </c>
      <c r="C31" s="10">
        <v>17</v>
      </c>
      <c r="D31" s="10">
        <v>5</v>
      </c>
      <c r="E31" s="16">
        <f t="shared" si="0"/>
        <v>0.29411764705882354</v>
      </c>
    </row>
    <row r="32" spans="1:5">
      <c r="A32" s="9">
        <v>32</v>
      </c>
      <c r="B32" s="3" t="s">
        <v>31</v>
      </c>
      <c r="C32" s="10">
        <v>11</v>
      </c>
      <c r="D32" s="10">
        <v>0</v>
      </c>
      <c r="E32" s="16">
        <f t="shared" si="0"/>
        <v>0</v>
      </c>
    </row>
    <row r="33" spans="1:5">
      <c r="A33" s="9">
        <v>33</v>
      </c>
      <c r="B33" s="3" t="s">
        <v>32</v>
      </c>
      <c r="C33" s="10">
        <v>15</v>
      </c>
      <c r="D33" s="10">
        <v>4</v>
      </c>
      <c r="E33" s="16">
        <f t="shared" si="0"/>
        <v>0.26666666666666666</v>
      </c>
    </row>
    <row r="34" spans="1:5">
      <c r="A34" s="9">
        <v>34</v>
      </c>
      <c r="B34" s="3" t="s">
        <v>33</v>
      </c>
      <c r="C34" s="10">
        <v>12</v>
      </c>
      <c r="D34" s="10">
        <v>0</v>
      </c>
      <c r="E34" s="16">
        <f t="shared" si="0"/>
        <v>0</v>
      </c>
    </row>
    <row r="35" spans="1:5">
      <c r="A35" s="9">
        <v>35</v>
      </c>
      <c r="B35" s="3" t="s">
        <v>34</v>
      </c>
      <c r="C35" s="10">
        <v>19</v>
      </c>
      <c r="D35" s="10">
        <v>8</v>
      </c>
      <c r="E35" s="16">
        <f t="shared" si="0"/>
        <v>0.42105263157894735</v>
      </c>
    </row>
    <row r="36" spans="1:5">
      <c r="A36" s="9">
        <v>36</v>
      </c>
      <c r="B36" s="3" t="s">
        <v>35</v>
      </c>
      <c r="C36" s="10">
        <v>11</v>
      </c>
      <c r="D36" s="10">
        <v>3</v>
      </c>
      <c r="E36" s="16">
        <f t="shared" si="0"/>
        <v>0.27272727272727271</v>
      </c>
    </row>
    <row r="37" spans="1:5">
      <c r="A37" s="9">
        <v>37</v>
      </c>
      <c r="B37" s="3" t="s">
        <v>36</v>
      </c>
      <c r="C37" s="10">
        <v>9</v>
      </c>
      <c r="D37" s="10">
        <v>0</v>
      </c>
      <c r="E37" s="16">
        <f t="shared" si="0"/>
        <v>0</v>
      </c>
    </row>
    <row r="38" spans="1:5">
      <c r="A38" s="9">
        <v>38</v>
      </c>
      <c r="B38" s="3" t="s">
        <v>37</v>
      </c>
      <c r="C38" s="10">
        <v>11</v>
      </c>
      <c r="D38" s="10">
        <v>4</v>
      </c>
      <c r="E38" s="16">
        <f t="shared" si="0"/>
        <v>0.36363636363636365</v>
      </c>
    </row>
    <row r="39" spans="1:5">
      <c r="A39" s="9">
        <v>39</v>
      </c>
      <c r="B39" s="3" t="s">
        <v>38</v>
      </c>
      <c r="C39" s="10">
        <v>17</v>
      </c>
      <c r="D39" s="10">
        <v>0</v>
      </c>
      <c r="E39" s="16">
        <f t="shared" si="0"/>
        <v>0</v>
      </c>
    </row>
    <row r="40" spans="1:5">
      <c r="A40" s="9">
        <v>40</v>
      </c>
      <c r="B40" s="3" t="s">
        <v>39</v>
      </c>
      <c r="C40" s="10">
        <v>15</v>
      </c>
      <c r="D40" s="10">
        <v>6</v>
      </c>
      <c r="E40" s="16">
        <f t="shared" si="0"/>
        <v>0.4</v>
      </c>
    </row>
    <row r="41" spans="1:5">
      <c r="A41" s="9">
        <v>41</v>
      </c>
      <c r="B41" s="3" t="s">
        <v>40</v>
      </c>
      <c r="C41" s="10">
        <v>13</v>
      </c>
      <c r="D41" s="10">
        <v>0</v>
      </c>
      <c r="E41" s="16">
        <f t="shared" si="0"/>
        <v>0</v>
      </c>
    </row>
    <row r="42" spans="1:5">
      <c r="A42" s="9">
        <v>42</v>
      </c>
      <c r="B42" s="3" t="s">
        <v>41</v>
      </c>
      <c r="C42" s="10">
        <v>11</v>
      </c>
      <c r="D42" s="10">
        <v>3</v>
      </c>
      <c r="E42" s="16">
        <f t="shared" si="0"/>
        <v>0.27272727272727271</v>
      </c>
    </row>
    <row r="43" spans="1:5">
      <c r="A43" s="9">
        <v>43</v>
      </c>
      <c r="B43" s="3" t="s">
        <v>42</v>
      </c>
      <c r="C43" s="10">
        <v>12</v>
      </c>
      <c r="D43" s="10">
        <v>2</v>
      </c>
      <c r="E43" s="16">
        <f t="shared" si="0"/>
        <v>0.16666666666666666</v>
      </c>
    </row>
    <row r="44" spans="1:5">
      <c r="A44" s="9">
        <v>44</v>
      </c>
      <c r="B44" s="3" t="s">
        <v>43</v>
      </c>
      <c r="C44" s="10">
        <v>19</v>
      </c>
      <c r="D44" s="10">
        <v>6</v>
      </c>
      <c r="E44" s="16">
        <f t="shared" si="0"/>
        <v>0.31578947368421051</v>
      </c>
    </row>
    <row r="45" spans="1:5">
      <c r="A45" s="9">
        <v>45</v>
      </c>
      <c r="B45" s="3" t="s">
        <v>44</v>
      </c>
      <c r="C45" s="10">
        <v>12</v>
      </c>
      <c r="D45" s="10">
        <v>5</v>
      </c>
      <c r="E45" s="16">
        <f t="shared" si="0"/>
        <v>0.41666666666666669</v>
      </c>
    </row>
    <row r="46" spans="1:5">
      <c r="A46" s="9">
        <v>46</v>
      </c>
      <c r="B46" s="3" t="s">
        <v>45</v>
      </c>
      <c r="C46" s="10">
        <v>13</v>
      </c>
      <c r="D46" s="10">
        <v>2</v>
      </c>
      <c r="E46" s="16">
        <f t="shared" si="0"/>
        <v>0.15384615384615385</v>
      </c>
    </row>
    <row r="47" spans="1:5">
      <c r="A47" s="9">
        <v>47</v>
      </c>
      <c r="B47" s="3" t="s">
        <v>46</v>
      </c>
      <c r="C47" s="10">
        <v>15</v>
      </c>
      <c r="D47" s="10">
        <v>4</v>
      </c>
      <c r="E47" s="16">
        <f t="shared" si="0"/>
        <v>0.26666666666666666</v>
      </c>
    </row>
    <row r="48" spans="1:5">
      <c r="A48" s="9">
        <v>48</v>
      </c>
      <c r="B48" s="3" t="s">
        <v>47</v>
      </c>
      <c r="C48" s="10">
        <v>9</v>
      </c>
      <c r="D48" s="10">
        <v>0</v>
      </c>
      <c r="E48" s="16">
        <f t="shared" si="0"/>
        <v>0</v>
      </c>
    </row>
    <row r="49" spans="1:5">
      <c r="A49" s="9">
        <v>49</v>
      </c>
      <c r="B49" s="3" t="s">
        <v>48</v>
      </c>
      <c r="C49" s="10">
        <v>15</v>
      </c>
      <c r="D49" s="10">
        <v>7</v>
      </c>
      <c r="E49" s="16">
        <f t="shared" si="0"/>
        <v>0.46666666666666667</v>
      </c>
    </row>
    <row r="50" spans="1:5">
      <c r="A50" s="9">
        <v>50</v>
      </c>
      <c r="B50" s="3" t="s">
        <v>49</v>
      </c>
      <c r="C50" s="10">
        <v>23</v>
      </c>
      <c r="D50" s="10">
        <v>14</v>
      </c>
      <c r="E50" s="16">
        <f t="shared" si="0"/>
        <v>0.60869565217391308</v>
      </c>
    </row>
    <row r="51" spans="1:5">
      <c r="A51" s="9">
        <v>51</v>
      </c>
      <c r="B51" s="3" t="s">
        <v>50</v>
      </c>
      <c r="C51" s="10">
        <v>14</v>
      </c>
      <c r="D51" s="10">
        <v>4</v>
      </c>
      <c r="E51" s="16">
        <f t="shared" si="0"/>
        <v>0.2857142857142857</v>
      </c>
    </row>
    <row r="52" spans="1:5">
      <c r="A52" s="9">
        <v>52</v>
      </c>
      <c r="B52" s="3" t="s">
        <v>51</v>
      </c>
      <c r="C52" s="10">
        <v>19</v>
      </c>
      <c r="D52" s="10">
        <v>8</v>
      </c>
      <c r="E52" s="16">
        <f t="shared" si="0"/>
        <v>0.42105263157894735</v>
      </c>
    </row>
    <row r="53" spans="1:5">
      <c r="A53" s="9">
        <v>53</v>
      </c>
      <c r="B53" s="3" t="s">
        <v>52</v>
      </c>
      <c r="C53" s="10">
        <v>11</v>
      </c>
      <c r="D53" s="10">
        <v>2</v>
      </c>
      <c r="E53" s="16">
        <f t="shared" si="0"/>
        <v>0.18181818181818182</v>
      </c>
    </row>
    <row r="54" spans="1:5">
      <c r="A54" s="9">
        <v>54</v>
      </c>
      <c r="B54" s="3" t="s">
        <v>53</v>
      </c>
      <c r="C54" s="10">
        <v>20</v>
      </c>
      <c r="D54" s="10">
        <v>11</v>
      </c>
      <c r="E54" s="16">
        <f t="shared" si="0"/>
        <v>0.55000000000000004</v>
      </c>
    </row>
    <row r="55" spans="1:5">
      <c r="A55" s="9">
        <v>55</v>
      </c>
      <c r="B55" s="3" t="s">
        <v>54</v>
      </c>
      <c r="C55" s="10">
        <v>15</v>
      </c>
      <c r="D55" s="10">
        <v>2</v>
      </c>
      <c r="E55" s="16">
        <f t="shared" si="0"/>
        <v>0.13333333333333333</v>
      </c>
    </row>
    <row r="56" spans="1:5">
      <c r="A56" s="9">
        <v>56</v>
      </c>
      <c r="B56" s="3" t="s">
        <v>55</v>
      </c>
      <c r="C56" s="10">
        <v>12</v>
      </c>
      <c r="D56" s="10">
        <v>0</v>
      </c>
      <c r="E56" s="16">
        <f t="shared" si="0"/>
        <v>0</v>
      </c>
    </row>
    <row r="57" spans="1:5">
      <c r="A57" s="9">
        <v>57</v>
      </c>
      <c r="B57" s="3" t="s">
        <v>56</v>
      </c>
      <c r="C57" s="10">
        <v>22</v>
      </c>
      <c r="D57" s="10">
        <v>10</v>
      </c>
      <c r="E57" s="16">
        <f t="shared" si="0"/>
        <v>0.45454545454545453</v>
      </c>
    </row>
    <row r="58" spans="1:5">
      <c r="A58" s="9">
        <v>58</v>
      </c>
      <c r="B58" s="3" t="s">
        <v>57</v>
      </c>
      <c r="C58" s="10">
        <v>9</v>
      </c>
      <c r="D58" s="10">
        <v>0</v>
      </c>
      <c r="E58" s="16">
        <f t="shared" si="0"/>
        <v>0</v>
      </c>
    </row>
    <row r="59" spans="1:5">
      <c r="A59" s="9">
        <v>59</v>
      </c>
      <c r="B59" s="3" t="s">
        <v>58</v>
      </c>
      <c r="C59" s="10">
        <v>9</v>
      </c>
      <c r="D59" s="10">
        <v>0</v>
      </c>
      <c r="E59" s="16">
        <f t="shared" si="0"/>
        <v>0</v>
      </c>
    </row>
    <row r="60" spans="1:5">
      <c r="A60" s="9">
        <v>60</v>
      </c>
      <c r="B60" s="3" t="s">
        <v>59</v>
      </c>
      <c r="C60" s="10">
        <v>9</v>
      </c>
      <c r="D60" s="10">
        <v>1</v>
      </c>
      <c r="E60" s="16">
        <f t="shared" si="0"/>
        <v>0.1111111111111111</v>
      </c>
    </row>
    <row r="61" spans="1:5">
      <c r="A61" s="9">
        <v>61</v>
      </c>
      <c r="B61" s="3" t="s">
        <v>60</v>
      </c>
      <c r="C61" s="10">
        <v>11</v>
      </c>
      <c r="D61" s="10">
        <v>0</v>
      </c>
      <c r="E61" s="16">
        <f t="shared" si="0"/>
        <v>0</v>
      </c>
    </row>
    <row r="62" spans="1:5">
      <c r="A62" s="9">
        <v>62</v>
      </c>
      <c r="B62" s="3" t="s">
        <v>61</v>
      </c>
      <c r="C62" s="10">
        <v>9</v>
      </c>
      <c r="D62" s="10">
        <v>0</v>
      </c>
      <c r="E62" s="16">
        <f t="shared" si="0"/>
        <v>0</v>
      </c>
    </row>
    <row r="63" spans="1:5">
      <c r="A63" s="9">
        <v>63</v>
      </c>
      <c r="B63" s="3" t="s">
        <v>62</v>
      </c>
      <c r="C63" s="10">
        <v>18</v>
      </c>
      <c r="D63" s="10">
        <v>1</v>
      </c>
      <c r="E63" s="16">
        <f t="shared" si="0"/>
        <v>5.5555555555555552E-2</v>
      </c>
    </row>
    <row r="64" spans="1:5">
      <c r="A64" s="9">
        <v>64</v>
      </c>
      <c r="B64" s="3" t="s">
        <v>63</v>
      </c>
      <c r="C64" s="10">
        <v>14</v>
      </c>
      <c r="D64" s="10">
        <v>6</v>
      </c>
      <c r="E64" s="16">
        <f t="shared" si="0"/>
        <v>0.42857142857142855</v>
      </c>
    </row>
    <row r="65" spans="1:5">
      <c r="A65" s="9">
        <v>65</v>
      </c>
      <c r="B65" s="3" t="s">
        <v>64</v>
      </c>
      <c r="C65" s="10">
        <v>15</v>
      </c>
      <c r="D65" s="10">
        <v>7</v>
      </c>
      <c r="E65" s="16">
        <f t="shared" si="0"/>
        <v>0.46666666666666667</v>
      </c>
    </row>
    <row r="66" spans="1:5">
      <c r="A66" s="9">
        <v>66</v>
      </c>
      <c r="B66" s="3" t="s">
        <v>65</v>
      </c>
      <c r="C66" s="10">
        <v>7</v>
      </c>
      <c r="D66" s="10">
        <v>0</v>
      </c>
      <c r="E66" s="16">
        <f t="shared" si="0"/>
        <v>0</v>
      </c>
    </row>
    <row r="67" spans="1:5">
      <c r="A67" s="9">
        <v>67</v>
      </c>
      <c r="B67" s="3" t="s">
        <v>66</v>
      </c>
      <c r="C67" s="10">
        <v>9</v>
      </c>
      <c r="D67" s="10">
        <v>0</v>
      </c>
      <c r="E67" s="16">
        <f t="shared" ref="E67:E72" si="1">D67/C67</f>
        <v>0</v>
      </c>
    </row>
    <row r="68" spans="1:5">
      <c r="A68" s="9">
        <v>68</v>
      </c>
      <c r="B68" s="3" t="s">
        <v>67</v>
      </c>
      <c r="C68" s="10">
        <v>5</v>
      </c>
      <c r="D68" s="10">
        <v>0</v>
      </c>
      <c r="E68" s="16">
        <f t="shared" si="1"/>
        <v>0</v>
      </c>
    </row>
    <row r="69" spans="1:5">
      <c r="A69" s="9">
        <v>69</v>
      </c>
      <c r="B69" s="3" t="s">
        <v>68</v>
      </c>
      <c r="C69" s="10">
        <v>12</v>
      </c>
      <c r="D69" s="10">
        <v>1</v>
      </c>
      <c r="E69" s="16">
        <f t="shared" si="1"/>
        <v>8.3333333333333329E-2</v>
      </c>
    </row>
    <row r="70" spans="1:5">
      <c r="A70" s="9">
        <v>70</v>
      </c>
      <c r="B70" s="3" t="s">
        <v>69</v>
      </c>
      <c r="C70" s="10">
        <v>23</v>
      </c>
      <c r="D70" s="10">
        <v>4</v>
      </c>
      <c r="E70" s="16">
        <f t="shared" si="1"/>
        <v>0.17391304347826086</v>
      </c>
    </row>
    <row r="71" spans="1:5">
      <c r="A71" s="9">
        <v>71</v>
      </c>
      <c r="B71" s="3" t="s">
        <v>70</v>
      </c>
      <c r="C71" s="10">
        <v>11</v>
      </c>
      <c r="D71" s="10">
        <v>1</v>
      </c>
      <c r="E71" s="16">
        <f t="shared" si="1"/>
        <v>9.0909090909090912E-2</v>
      </c>
    </row>
    <row r="72" spans="1:5" ht="13.5" thickBot="1">
      <c r="A72" s="14">
        <v>72</v>
      </c>
      <c r="B72" s="4" t="s">
        <v>71</v>
      </c>
      <c r="C72" s="15">
        <v>25</v>
      </c>
      <c r="D72" s="15">
        <v>0</v>
      </c>
      <c r="E72" s="17">
        <f t="shared" si="1"/>
        <v>0</v>
      </c>
    </row>
    <row r="73" spans="1:5">
      <c r="B73" s="2" t="s">
        <v>78</v>
      </c>
      <c r="C73" s="13">
        <f>AVERAGE(C2:C72)</f>
        <v>13.183098591549296</v>
      </c>
      <c r="D73" s="13">
        <f>AVERAGE(D2:D72)</f>
        <v>2.591549295774648</v>
      </c>
    </row>
    <row r="74" spans="1:5">
      <c r="B74" s="3" t="s">
        <v>79</v>
      </c>
      <c r="C74" s="12">
        <f>STDEVP(C2:C72)</f>
        <v>4.2370261267462599</v>
      </c>
      <c r="D74" s="12">
        <f>STDEVP(D2:D72)</f>
        <v>3.1064560886432178</v>
      </c>
    </row>
  </sheetData>
  <conditionalFormatting sqref="E1:E1048576">
    <cfRule type="cellIs" dxfId="1" priority="2" operator="greaterThan">
      <formula>"49.9%"</formula>
    </cfRule>
  </conditionalFormatting>
  <conditionalFormatting sqref="E2:E72">
    <cfRule type="cellIs" dxfId="0" priority="1" operator="greaterThan">
      <formula>0.499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defaultRowHeight="15"/>
  <cols>
    <col min="1" max="1" width="9.140625" style="18"/>
    <col min="2" max="2" width="16.28515625" style="18" customWidth="1"/>
    <col min="3" max="3" width="10" style="18" bestFit="1" customWidth="1"/>
  </cols>
  <sheetData>
    <row r="1" spans="1:3">
      <c r="A1" s="26" t="s">
        <v>82</v>
      </c>
      <c r="B1" s="26"/>
      <c r="C1" s="26"/>
    </row>
    <row r="2" spans="1:3" ht="45">
      <c r="A2" s="24" t="s">
        <v>83</v>
      </c>
      <c r="B2" s="25" t="s">
        <v>85</v>
      </c>
      <c r="C2" s="24" t="s">
        <v>84</v>
      </c>
    </row>
    <row r="3" spans="1:3">
      <c r="A3" s="19">
        <v>0</v>
      </c>
      <c r="B3" s="22">
        <v>0</v>
      </c>
      <c r="C3" s="19">
        <v>29</v>
      </c>
    </row>
    <row r="4" spans="1:3">
      <c r="A4" s="19">
        <v>1</v>
      </c>
      <c r="B4" s="22" t="s">
        <v>86</v>
      </c>
      <c r="C4" s="19">
        <v>24</v>
      </c>
    </row>
    <row r="5" spans="1:3">
      <c r="A5" s="19">
        <v>2</v>
      </c>
      <c r="B5" s="22" t="s">
        <v>87</v>
      </c>
      <c r="C5" s="19">
        <v>15</v>
      </c>
    </row>
    <row r="6" spans="1:3">
      <c r="A6" s="19">
        <v>3</v>
      </c>
      <c r="B6" s="23" t="s">
        <v>88</v>
      </c>
      <c r="C6" s="20">
        <v>3</v>
      </c>
    </row>
    <row r="7" spans="1:3">
      <c r="B7" s="21" t="s">
        <v>89</v>
      </c>
      <c r="C7" s="19">
        <f>SUM(C3:C6)</f>
        <v>71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tabella </vt:lpstr>
      <vt:lpstr>grado rischio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2009-09-13T13:49:32Z</dcterms:created>
  <dcterms:modified xsi:type="dcterms:W3CDTF">2009-09-29T12:58:10Z</dcterms:modified>
</cp:coreProperties>
</file>