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1295" windowHeight="8640" firstSheet="1" activeTab="7"/>
  </bookViews>
  <sheets>
    <sheet name="TABELLA AMMINISTRATORI" sheetId="5" r:id="rId1"/>
    <sheet name="FIDUCIA" sheetId="1" r:id="rId2"/>
    <sheet name="SOCIETA' FIDUCIA" sheetId="4" r:id="rId3"/>
    <sheet name="&quot;GIRO&quot;" sheetId="2" r:id="rId4"/>
    <sheet name="SOCIETA' GIRO" sheetId="6" r:id="rId5"/>
    <sheet name="INDIPENDENTE" sheetId="3" r:id="rId6"/>
    <sheet name="SOCIETA' IND." sheetId="7" r:id="rId7"/>
    <sheet name="SINTESI TOT." sheetId="8" r:id="rId8"/>
    <sheet name="controllo amm." sheetId="9" r:id="rId9"/>
  </sheets>
  <calcPr calcId="124519"/>
</workbook>
</file>

<file path=xl/calcChain.xml><?xml version="1.0" encoding="utf-8"?>
<calcChain xmlns="http://schemas.openxmlformats.org/spreadsheetml/2006/main">
  <c r="M10" i="8"/>
  <c r="B10"/>
  <c r="P10" s="1"/>
  <c r="C14" l="1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14"/>
  <c r="B2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13"/>
  <c r="B21" s="1"/>
  <c r="C12"/>
  <c r="C17" s="1"/>
  <c r="D12"/>
  <c r="D17" s="1"/>
  <c r="E12"/>
  <c r="E17" s="1"/>
  <c r="F12"/>
  <c r="F17" s="1"/>
  <c r="G12"/>
  <c r="G17" s="1"/>
  <c r="H12"/>
  <c r="H17" s="1"/>
  <c r="I12"/>
  <c r="I17" s="1"/>
  <c r="J12"/>
  <c r="J17" s="1"/>
  <c r="K12"/>
  <c r="K17" s="1"/>
  <c r="L12"/>
  <c r="L17" s="1"/>
  <c r="M12"/>
  <c r="M17" s="1"/>
  <c r="N12"/>
  <c r="N17" s="1"/>
  <c r="O12"/>
  <c r="O17" s="1"/>
  <c r="P12"/>
  <c r="P17" s="1"/>
  <c r="Q12"/>
  <c r="Q17" s="1"/>
  <c r="R12"/>
  <c r="R17" s="1"/>
  <c r="S12"/>
  <c r="S17" s="1"/>
  <c r="T12"/>
  <c r="T17" s="1"/>
  <c r="U12"/>
  <c r="U17" s="1"/>
  <c r="V12"/>
  <c r="V17" s="1"/>
  <c r="W12"/>
  <c r="W17" s="1"/>
  <c r="X12"/>
  <c r="X17" s="1"/>
  <c r="Y12"/>
  <c r="Y17" s="1"/>
  <c r="Z12"/>
  <c r="Z17" s="1"/>
  <c r="AA12"/>
  <c r="AA17" s="1"/>
  <c r="AB12"/>
  <c r="AB17" s="1"/>
  <c r="AC12"/>
  <c r="AC17" s="1"/>
  <c r="AD12"/>
  <c r="AD17" s="1"/>
  <c r="AE12"/>
  <c r="AE17" s="1"/>
  <c r="AF12"/>
  <c r="AF17" s="1"/>
  <c r="AG12"/>
  <c r="AG17" s="1"/>
  <c r="AH12"/>
  <c r="AH17" s="1"/>
  <c r="AI12"/>
  <c r="AI17" s="1"/>
  <c r="AJ12"/>
  <c r="AJ17" s="1"/>
  <c r="AK12"/>
  <c r="AK17" s="1"/>
  <c r="AL12"/>
  <c r="AL17" s="1"/>
  <c r="AM12"/>
  <c r="AM17" s="1"/>
  <c r="AN12"/>
  <c r="AN17" s="1"/>
  <c r="AO12"/>
  <c r="AO17" s="1"/>
  <c r="AP12"/>
  <c r="AP17" s="1"/>
  <c r="AQ12"/>
  <c r="AQ17" s="1"/>
  <c r="AR12"/>
  <c r="AR17" s="1"/>
  <c r="AS12"/>
  <c r="AS17" s="1"/>
  <c r="AT12"/>
  <c r="AT17" s="1"/>
  <c r="AU12"/>
  <c r="AU17" s="1"/>
  <c r="AV12"/>
  <c r="AV17" s="1"/>
  <c r="AW12"/>
  <c r="AW17" s="1"/>
  <c r="AX12"/>
  <c r="AX17" s="1"/>
  <c r="AY12"/>
  <c r="AY17" s="1"/>
  <c r="AZ12"/>
  <c r="AZ17" s="1"/>
  <c r="BA12"/>
  <c r="BA17" s="1"/>
  <c r="BB12"/>
  <c r="BB17" s="1"/>
  <c r="BC12"/>
  <c r="BC17" s="1"/>
  <c r="BD12"/>
  <c r="BD17" s="1"/>
  <c r="BE12"/>
  <c r="BE17" s="1"/>
  <c r="BF12"/>
  <c r="BF17" s="1"/>
  <c r="BG12"/>
  <c r="BG17" s="1"/>
  <c r="BH12"/>
  <c r="BH17" s="1"/>
  <c r="BI12"/>
  <c r="BI17" s="1"/>
  <c r="BJ12"/>
  <c r="BJ17" s="1"/>
  <c r="BK12"/>
  <c r="BK17" s="1"/>
  <c r="BL12"/>
  <c r="BL17" s="1"/>
  <c r="BM12"/>
  <c r="BM17" s="1"/>
  <c r="BN12"/>
  <c r="BN17" s="1"/>
  <c r="BO12"/>
  <c r="BO17" s="1"/>
  <c r="BP12"/>
  <c r="BP17" s="1"/>
  <c r="BQ12"/>
  <c r="BQ17" s="1"/>
  <c r="BR12"/>
  <c r="BR17" s="1"/>
  <c r="BS12"/>
  <c r="BS17" s="1"/>
  <c r="BT12"/>
  <c r="BT17" s="1"/>
  <c r="B12"/>
  <c r="B17" s="1"/>
  <c r="B18" s="1"/>
  <c r="C4"/>
  <c r="C6" s="1"/>
  <c r="D4"/>
  <c r="D6" s="1"/>
  <c r="E4"/>
  <c r="E6" s="1"/>
  <c r="F4"/>
  <c r="F6" s="1"/>
  <c r="G4"/>
  <c r="G6" s="1"/>
  <c r="H4"/>
  <c r="H6" s="1"/>
  <c r="I4"/>
  <c r="I6" s="1"/>
  <c r="J4"/>
  <c r="J6" s="1"/>
  <c r="K4"/>
  <c r="K6" s="1"/>
  <c r="L4"/>
  <c r="L6" s="1"/>
  <c r="M4"/>
  <c r="M6" s="1"/>
  <c r="N4"/>
  <c r="N6" s="1"/>
  <c r="O4"/>
  <c r="O6" s="1"/>
  <c r="P4"/>
  <c r="P6" s="1"/>
  <c r="Q4"/>
  <c r="Q6" s="1"/>
  <c r="R4"/>
  <c r="R6" s="1"/>
  <c r="S4"/>
  <c r="S6" s="1"/>
  <c r="T4"/>
  <c r="T6" s="1"/>
  <c r="U4"/>
  <c r="U6" s="1"/>
  <c r="V4"/>
  <c r="V6" s="1"/>
  <c r="W4"/>
  <c r="W6" s="1"/>
  <c r="X4"/>
  <c r="X6" s="1"/>
  <c r="Y4"/>
  <c r="Y6" s="1"/>
  <c r="Z4"/>
  <c r="Z6" s="1"/>
  <c r="AA4"/>
  <c r="AA6" s="1"/>
  <c r="AB4"/>
  <c r="AB6" s="1"/>
  <c r="AC4"/>
  <c r="AC6" s="1"/>
  <c r="AD4"/>
  <c r="AD6" s="1"/>
  <c r="AE4"/>
  <c r="AE6" s="1"/>
  <c r="AF4"/>
  <c r="AF6" s="1"/>
  <c r="AG4"/>
  <c r="AG6" s="1"/>
  <c r="AH4"/>
  <c r="AH6" s="1"/>
  <c r="AI4"/>
  <c r="AI6" s="1"/>
  <c r="AJ4"/>
  <c r="AJ6" s="1"/>
  <c r="AK4"/>
  <c r="AK6" s="1"/>
  <c r="AL4"/>
  <c r="AL6" s="1"/>
  <c r="AM4"/>
  <c r="AM6" s="1"/>
  <c r="AN4"/>
  <c r="AN6" s="1"/>
  <c r="AO4"/>
  <c r="AO6" s="1"/>
  <c r="AP4"/>
  <c r="AP6" s="1"/>
  <c r="AQ4"/>
  <c r="AQ6" s="1"/>
  <c r="AR4"/>
  <c r="AR6" s="1"/>
  <c r="AS4"/>
  <c r="AS6" s="1"/>
  <c r="AT4"/>
  <c r="AT6" s="1"/>
  <c r="AU4"/>
  <c r="AU6" s="1"/>
  <c r="AV4"/>
  <c r="AV6" s="1"/>
  <c r="AW4"/>
  <c r="AW6" s="1"/>
  <c r="AX4"/>
  <c r="AX6" s="1"/>
  <c r="AY4"/>
  <c r="AY6" s="1"/>
  <c r="AZ4"/>
  <c r="AZ6" s="1"/>
  <c r="BA4"/>
  <c r="BA6" s="1"/>
  <c r="BB4"/>
  <c r="BB6" s="1"/>
  <c r="BC4"/>
  <c r="BC6" s="1"/>
  <c r="BD4"/>
  <c r="BD6" s="1"/>
  <c r="BE4"/>
  <c r="BE6" s="1"/>
  <c r="BF4"/>
  <c r="BF6" s="1"/>
  <c r="BG4"/>
  <c r="BG6" s="1"/>
  <c r="BH4"/>
  <c r="BH6" s="1"/>
  <c r="BI4"/>
  <c r="BI6" s="1"/>
  <c r="BJ4"/>
  <c r="BJ6" s="1"/>
  <c r="BK4"/>
  <c r="BK6" s="1"/>
  <c r="BL4"/>
  <c r="BL6" s="1"/>
  <c r="BM4"/>
  <c r="BM6" s="1"/>
  <c r="BN4"/>
  <c r="BN6" s="1"/>
  <c r="BO4"/>
  <c r="BO6" s="1"/>
  <c r="BP4"/>
  <c r="BP6" s="1"/>
  <c r="BQ4"/>
  <c r="BQ6" s="1"/>
  <c r="BR4"/>
  <c r="BR6" s="1"/>
  <c r="BS4"/>
  <c r="BS6" s="1"/>
  <c r="BT4"/>
  <c r="BT6" s="1"/>
  <c r="B4"/>
  <c r="C49" i="7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49"/>
  <c r="B50" s="1"/>
  <c r="A50" i="3"/>
  <c r="C51" i="6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51"/>
  <c r="C55" i="2"/>
  <c r="D55"/>
  <c r="E55"/>
  <c r="F55"/>
  <c r="G55"/>
  <c r="H55"/>
  <c r="I55"/>
  <c r="J55"/>
  <c r="K55"/>
  <c r="L55"/>
  <c r="M55"/>
  <c r="N55"/>
  <c r="A55"/>
  <c r="C30" i="4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30"/>
  <c r="C32" s="1"/>
  <c r="C32" i="1"/>
  <c r="D32"/>
  <c r="E32"/>
  <c r="F32"/>
  <c r="G32"/>
  <c r="H32"/>
  <c r="I32"/>
  <c r="J32"/>
  <c r="K32"/>
  <c r="L32"/>
  <c r="M32"/>
  <c r="N32"/>
  <c r="O32"/>
  <c r="A32"/>
  <c r="B52" i="6" l="1"/>
  <c r="B15" i="8"/>
  <c r="V15"/>
  <c r="T15"/>
  <c r="R15"/>
  <c r="P15"/>
  <c r="N15"/>
  <c r="L15"/>
  <c r="J15"/>
  <c r="H15"/>
  <c r="F15"/>
  <c r="D15"/>
  <c r="BT15"/>
  <c r="BR15"/>
  <c r="BP15"/>
  <c r="BN15"/>
  <c r="BL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B9"/>
  <c r="M9"/>
  <c r="B6"/>
  <c r="B7" s="1"/>
  <c r="W15"/>
  <c r="U15"/>
  <c r="S15"/>
  <c r="Q15"/>
  <c r="O15"/>
  <c r="M15"/>
  <c r="K15"/>
  <c r="I15"/>
  <c r="G15"/>
  <c r="E15"/>
  <c r="C15"/>
  <c r="BS15"/>
  <c r="BQ15"/>
  <c r="BO15"/>
  <c r="BM15"/>
  <c r="BK15"/>
  <c r="BI15"/>
  <c r="BG15"/>
  <c r="BE15"/>
  <c r="BC15"/>
  <c r="BA15"/>
  <c r="AY15"/>
  <c r="AW15"/>
  <c r="AU15"/>
  <c r="AS15"/>
  <c r="AQ15"/>
  <c r="AO15"/>
  <c r="AM15"/>
  <c r="AK15"/>
  <c r="AI15"/>
  <c r="AG15"/>
  <c r="AE15"/>
  <c r="AC15"/>
  <c r="AA15"/>
  <c r="Y15"/>
  <c r="B20"/>
  <c r="P9" l="1"/>
  <c r="B16"/>
</calcChain>
</file>

<file path=xl/sharedStrings.xml><?xml version="1.0" encoding="utf-8"?>
<sst xmlns="http://schemas.openxmlformats.org/spreadsheetml/2006/main" count="936" uniqueCount="190">
  <si>
    <t xml:space="preserve">AMMINISTRATORE </t>
  </si>
  <si>
    <t>CODIFICA</t>
  </si>
  <si>
    <t>STRETTO</t>
  </si>
  <si>
    <t>IN SENSO</t>
  </si>
  <si>
    <t>N° INCARICHI</t>
  </si>
  <si>
    <t>Benetton Gilberto</t>
  </si>
  <si>
    <t>N° Incarichi</t>
  </si>
  <si>
    <t>SOCIETA' COIVOLTE</t>
  </si>
  <si>
    <t>Ligresti Jonella</t>
  </si>
  <si>
    <t>Pesenti Carlo</t>
  </si>
  <si>
    <t>Mion Gianni</t>
  </si>
  <si>
    <t>Pagliaro Renato</t>
  </si>
  <si>
    <t>Perissinotto Giovanni</t>
  </si>
  <si>
    <t>Secchi Carlo</t>
  </si>
  <si>
    <t>Berlusconi Marina Elvira</t>
  </si>
  <si>
    <t>Bernheim Antoine</t>
  </si>
  <si>
    <t>Bombassei Alberto</t>
  </si>
  <si>
    <t>Cannatelli Pasquale</t>
  </si>
  <si>
    <t>Clo' Alberto</t>
  </si>
  <si>
    <t>Costamagna Claudio</t>
  </si>
  <si>
    <t>Del Vecchio Leonardo</t>
  </si>
  <si>
    <t>Della Valle Diego</t>
  </si>
  <si>
    <t>Di Maio Maurizio</t>
  </si>
  <si>
    <t>Elkann John Philip</t>
  </si>
  <si>
    <t>Ermolli Bruno</t>
  </si>
  <si>
    <t>Galateri Di Genola E Suniglia Gabriele</t>
  </si>
  <si>
    <t>Garavoglia Luca</t>
  </si>
  <si>
    <t>Greco Mario</t>
  </si>
  <si>
    <t>Gros Pietro Gian Maria</t>
  </si>
  <si>
    <t>Libonati Berardino</t>
  </si>
  <si>
    <t>Ligresti Giulia Maria</t>
  </si>
  <si>
    <t>Minucci Aldo</t>
  </si>
  <si>
    <t>Pesenti Giampiero</t>
  </si>
  <si>
    <t>Poli Roberto</t>
  </si>
  <si>
    <t>Rispoli Vittorio</t>
  </si>
  <si>
    <t>Sacchi Alberto</t>
  </si>
  <si>
    <t>Talarico Antonio</t>
  </si>
  <si>
    <t>Tronchetti Provera Marco</t>
  </si>
  <si>
    <t>Zuccoli Giuliano</t>
  </si>
  <si>
    <t>Agnelli Andrea</t>
  </si>
  <si>
    <t>Alberti Piergiorgio</t>
  </si>
  <si>
    <t>Angioni Giovanni</t>
  </si>
  <si>
    <t>Arona Enrico</t>
  </si>
  <si>
    <t>Barel Di Sant'albano Carlo</t>
  </si>
  <si>
    <t>Baronio Franco</t>
  </si>
  <si>
    <t>Belcredi Massimo</t>
  </si>
  <si>
    <t>Ben Ammar Tarak</t>
  </si>
  <si>
    <t>Benassi Lino</t>
  </si>
  <si>
    <t>Benetton Alessandro</t>
  </si>
  <si>
    <t>Berger Roland</t>
  </si>
  <si>
    <t>Berlusconi Piersilvio</t>
  </si>
  <si>
    <t>Bertazzoni Roberto</t>
  </si>
  <si>
    <t>Bianchi Luigi Arturo</t>
  </si>
  <si>
    <t>Brandolini D'adda Tiberto</t>
  </si>
  <si>
    <t>Broggini Andrea</t>
  </si>
  <si>
    <t>Brunetti Giorgio</t>
  </si>
  <si>
    <t>Calandra Buonaura Vincenzo</t>
  </si>
  <si>
    <t>Caltagirone Francesco Gaetano</t>
  </si>
  <si>
    <t>Camadini Giuseppe</t>
  </si>
  <si>
    <t>Cao Stefano</t>
  </si>
  <si>
    <t>Carbonato Gianfranco</t>
  </si>
  <si>
    <t>Castellucci Giovanni</t>
  </si>
  <si>
    <t>Catania Elio Cosimo</t>
  </si>
  <si>
    <t>Cattaneo Ernesto</t>
  </si>
  <si>
    <t>Cocchi Mario</t>
  </si>
  <si>
    <t>Collina Piero</t>
  </si>
  <si>
    <t>Colombo Paolo Andrea Pio</t>
  </si>
  <si>
    <t>Cominelli Claudio</t>
  </si>
  <si>
    <t>Cordero Di Montezemolo Luca</t>
  </si>
  <si>
    <t>Corradi Enrico</t>
  </si>
  <si>
    <t>Cucchiani Enrico Tommaso</t>
  </si>
  <si>
    <t>De Benedetti Carlo</t>
  </si>
  <si>
    <t>De Benedetti Rodolfo</t>
  </si>
  <si>
    <t>De Conto Claudio</t>
  </si>
  <si>
    <t>De Tilla Maurizio</t>
  </si>
  <si>
    <t>Debenedetti Franco</t>
  </si>
  <si>
    <t>Doris Ennio</t>
  </si>
  <si>
    <t>Erede Sergio</t>
  </si>
  <si>
    <t>Falck Federico</t>
  </si>
  <si>
    <t>Faroni Maurizio</t>
  </si>
  <si>
    <t>Ferrero Cesare</t>
  </si>
  <si>
    <t>Ferrero Pietro</t>
  </si>
  <si>
    <t>Fontana Giuseppe</t>
  </si>
  <si>
    <t>Gavio Beniamino</t>
  </si>
  <si>
    <t>Gavio Daniela</t>
  </si>
  <si>
    <t>Giussani Alberto</t>
  </si>
  <si>
    <t>Gnudi Piero</t>
  </si>
  <si>
    <t>Grande Stevens Franzo</t>
  </si>
  <si>
    <t>Guerra Andrea</t>
  </si>
  <si>
    <t>Hennekinne Loic</t>
  </si>
  <si>
    <t>Ligresti Gioacchino Paolo</t>
  </si>
  <si>
    <t>Lo Vecchio Consolazione Lucia Lia</t>
  </si>
  <si>
    <t>Lucchini Italo</t>
  </si>
  <si>
    <t>Malguzzi Alfredo Michele</t>
  </si>
  <si>
    <t>Mangiagalli Marco</t>
  </si>
  <si>
    <t>Maramotti Luigi</t>
  </si>
  <si>
    <t>Marcegaglia Emma</t>
  </si>
  <si>
    <t>Marchionni Fausto</t>
  </si>
  <si>
    <t>Marocco Antonio Maria</t>
  </si>
  <si>
    <t>Marri Alberto</t>
  </si>
  <si>
    <t>Marrone Virgilio</t>
  </si>
  <si>
    <t>Mattioli Francesco Paolo</t>
  </si>
  <si>
    <t>Messina Alfredo</t>
  </si>
  <si>
    <t>Mincato Vittorio</t>
  </si>
  <si>
    <t>Minolfi Massimo</t>
  </si>
  <si>
    <t>Moratti Massimo</t>
  </si>
  <si>
    <t>Nagel Alberto</t>
  </si>
  <si>
    <t>Novarese Andrea</t>
  </si>
  <si>
    <t>Palenzona Fabrizio</t>
  </si>
  <si>
    <t>Paolucci Umberto</t>
  </si>
  <si>
    <t>Paravicini Crespi Luca</t>
  </si>
  <si>
    <t>Pellicioli Lorenzo</t>
  </si>
  <si>
    <t>Piaggio Giuseppe</t>
  </si>
  <si>
    <t>Pini Massimo</t>
  </si>
  <si>
    <t>Rampl Dieter</t>
  </si>
  <si>
    <t>Randazzo Francesco</t>
  </si>
  <si>
    <t>Ravanelli Renato Amilcare</t>
  </si>
  <si>
    <t>Reboa Marco</t>
  </si>
  <si>
    <t>Recchi Claudio</t>
  </si>
  <si>
    <t>Resca Mario</t>
  </si>
  <si>
    <t>Rocca Gianfelice</t>
  </si>
  <si>
    <t>Rossetti Paolo</t>
  </si>
  <si>
    <t>Roth Luigi</t>
  </si>
  <si>
    <t>Rucellai Cosimo</t>
  </si>
  <si>
    <t>Salza Enrico</t>
  </si>
  <si>
    <t>Saviotti Pierfrancesco</t>
  </si>
  <si>
    <t>Scaroni Paolo</t>
  </si>
  <si>
    <t>Stefanini Pierluigi</t>
  </si>
  <si>
    <t>Taranto Francesco</t>
  </si>
  <si>
    <t>Tondato Da Ruos Gianmario</t>
  </si>
  <si>
    <t>Viero Andrea</t>
  </si>
  <si>
    <t>Vinci Francesco Saverio</t>
  </si>
  <si>
    <t>Vitale Marco</t>
  </si>
  <si>
    <t>Zanetti Emilio</t>
  </si>
  <si>
    <t>TABELLA AMMINISTRATORI CON Più DI UN INCARICO</t>
  </si>
  <si>
    <t>Cognome e Nome</t>
  </si>
  <si>
    <t>N°</t>
  </si>
  <si>
    <t>N° AMM.</t>
  </si>
  <si>
    <t>ok</t>
  </si>
  <si>
    <t>Edizione Srl</t>
  </si>
  <si>
    <t>Azioinista</t>
  </si>
  <si>
    <t>Premafin Finanziaria SPA Holding</t>
  </si>
  <si>
    <t>OK</t>
  </si>
  <si>
    <t>SI</t>
  </si>
  <si>
    <t>AMPIO</t>
  </si>
  <si>
    <t>Assicurazioni Generali</t>
  </si>
  <si>
    <t>quasi indipendente</t>
  </si>
  <si>
    <t>Berlusconi Silvio</t>
  </si>
  <si>
    <t>AMMINISTRATORI DI FIDUCIA</t>
  </si>
  <si>
    <t>AMMINISTRATORI DEL "GIRO"</t>
  </si>
  <si>
    <t>AMMINISTRATORI INDIPENDENTI</t>
  </si>
  <si>
    <t>Giovanni Agnelli &amp; C.</t>
  </si>
  <si>
    <t>NO</t>
  </si>
  <si>
    <t>no</t>
  </si>
  <si>
    <t>DA CODICE AUT. e/o  T.U.F.</t>
  </si>
  <si>
    <t>si</t>
  </si>
  <si>
    <t>Fond. Banca del Monte di Lombardia</t>
  </si>
  <si>
    <t>Capital Research and Manag.</t>
  </si>
  <si>
    <t>not</t>
  </si>
  <si>
    <t>manca banca popolare di sondrio</t>
  </si>
  <si>
    <t xml:space="preserve">9 &gt; 2 </t>
  </si>
  <si>
    <t xml:space="preserve">14 &gt; 2 </t>
  </si>
  <si>
    <t>tipo</t>
  </si>
  <si>
    <t>fiducia</t>
  </si>
  <si>
    <t>giro</t>
  </si>
  <si>
    <t>indipendente</t>
  </si>
  <si>
    <t>conta se &gt; 0</t>
  </si>
  <si>
    <t xml:space="preserve">conta se &gt; 0 </t>
  </si>
  <si>
    <t>entrambe le ipotesi</t>
  </si>
  <si>
    <t>conta se &gt; 1</t>
  </si>
  <si>
    <t>conta &gt; 0</t>
  </si>
  <si>
    <t>giro &gt;0</t>
  </si>
  <si>
    <t>fiducia &gt;0</t>
  </si>
  <si>
    <t>sia di fiducia che del giro</t>
  </si>
  <si>
    <t>solo di fiducia</t>
  </si>
  <si>
    <t>solo giro</t>
  </si>
  <si>
    <t>solo ind.</t>
  </si>
  <si>
    <t>ind &gt; 0</t>
  </si>
  <si>
    <t xml:space="preserve">ind. &gt; 0 </t>
  </si>
  <si>
    <t>somma di ok fid. E giro</t>
  </si>
  <si>
    <t xml:space="preserve">somma ok fid. Giro e ind. </t>
  </si>
  <si>
    <t>esclusivamente ind.</t>
  </si>
  <si>
    <t>Conta se &gt; 2</t>
  </si>
  <si>
    <t>società hanno sia amm. di fiducia, giro, e ind.</t>
  </si>
  <si>
    <t>conta ind. Se ind.</t>
  </si>
  <si>
    <t>soc. senza collegamenti</t>
  </si>
  <si>
    <t>fiducia e giro</t>
  </si>
  <si>
    <t>con collegamenti</t>
  </si>
  <si>
    <t>ind.</t>
  </si>
  <si>
    <t>somma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</si>
</sst>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 applyAlignment="1"/>
    <xf numFmtId="0" fontId="0" fillId="0" borderId="1" xfId="0" applyFill="1" applyBorder="1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distributed"/>
    </xf>
    <xf numFmtId="0" fontId="8" fillId="0" borderId="1" xfId="0" applyFont="1" applyBorder="1"/>
  </cellXfs>
  <cellStyles count="1">
    <cellStyle name="Normale" xfId="0" builtinId="0"/>
  </cellStyles>
  <dxfs count="5">
    <dxf>
      <font>
        <color rgb="FF7030A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9"/>
  <sheetViews>
    <sheetView topLeftCell="A22" workbookViewId="0">
      <selection activeCell="B40" sqref="B40:C40"/>
    </sheetView>
  </sheetViews>
  <sheetFormatPr defaultRowHeight="15"/>
  <cols>
    <col min="1" max="1" width="9.140625" style="8"/>
    <col min="2" max="2" width="38.85546875" customWidth="1"/>
    <col min="3" max="3" width="11" bestFit="1" customWidth="1"/>
  </cols>
  <sheetData>
    <row r="1" spans="1:4">
      <c r="A1" s="38" t="s">
        <v>134</v>
      </c>
      <c r="B1" s="38"/>
    </row>
    <row r="2" spans="1:4">
      <c r="A2" s="6" t="s">
        <v>136</v>
      </c>
      <c r="B2" s="7" t="s">
        <v>135</v>
      </c>
      <c r="C2" t="s">
        <v>6</v>
      </c>
    </row>
    <row r="3" spans="1:4">
      <c r="A3" s="6">
        <v>1</v>
      </c>
      <c r="B3" s="3" t="s">
        <v>5</v>
      </c>
      <c r="C3" s="1">
        <v>5</v>
      </c>
      <c r="D3" t="s">
        <v>138</v>
      </c>
    </row>
    <row r="4" spans="1:4">
      <c r="A4" s="6">
        <v>2</v>
      </c>
      <c r="B4" s="3" t="s">
        <v>8</v>
      </c>
      <c r="C4" s="1">
        <v>5</v>
      </c>
      <c r="D4" t="s">
        <v>142</v>
      </c>
    </row>
    <row r="5" spans="1:4">
      <c r="A5" s="6">
        <v>3</v>
      </c>
      <c r="B5" s="3" t="s">
        <v>9</v>
      </c>
      <c r="C5" s="1">
        <v>5</v>
      </c>
      <c r="D5" t="s">
        <v>142</v>
      </c>
    </row>
    <row r="6" spans="1:4">
      <c r="A6" s="6">
        <v>4</v>
      </c>
      <c r="B6" s="3" t="s">
        <v>10</v>
      </c>
      <c r="C6" s="1">
        <v>4</v>
      </c>
      <c r="D6" t="s">
        <v>142</v>
      </c>
    </row>
    <row r="7" spans="1:4">
      <c r="A7" s="6">
        <v>5</v>
      </c>
      <c r="B7" s="3" t="s">
        <v>11</v>
      </c>
      <c r="C7" s="1">
        <v>4</v>
      </c>
      <c r="D7" t="s">
        <v>138</v>
      </c>
    </row>
    <row r="8" spans="1:4">
      <c r="A8" s="6">
        <v>6</v>
      </c>
      <c r="B8" s="3" t="s">
        <v>12</v>
      </c>
      <c r="C8" s="1">
        <v>4</v>
      </c>
      <c r="D8" t="s">
        <v>138</v>
      </c>
    </row>
    <row r="9" spans="1:4">
      <c r="A9" s="6">
        <v>7</v>
      </c>
      <c r="B9" s="3" t="s">
        <v>13</v>
      </c>
      <c r="C9" s="1">
        <v>4</v>
      </c>
      <c r="D9" t="s">
        <v>138</v>
      </c>
    </row>
    <row r="10" spans="1:4">
      <c r="A10" s="6">
        <v>8</v>
      </c>
      <c r="B10" s="3" t="s">
        <v>14</v>
      </c>
      <c r="C10" s="1">
        <v>3</v>
      </c>
      <c r="D10" t="s">
        <v>138</v>
      </c>
    </row>
    <row r="11" spans="1:4">
      <c r="A11" s="6">
        <v>9</v>
      </c>
      <c r="B11" s="3" t="s">
        <v>15</v>
      </c>
      <c r="C11" s="1">
        <v>3</v>
      </c>
      <c r="D11" t="s">
        <v>142</v>
      </c>
    </row>
    <row r="12" spans="1:4">
      <c r="A12" s="6">
        <v>10</v>
      </c>
      <c r="B12" s="3" t="s">
        <v>16</v>
      </c>
      <c r="C12" s="1">
        <v>3</v>
      </c>
      <c r="D12" t="s">
        <v>142</v>
      </c>
    </row>
    <row r="13" spans="1:4">
      <c r="A13" s="6">
        <v>11</v>
      </c>
      <c r="B13" s="3" t="s">
        <v>17</v>
      </c>
      <c r="C13" s="1">
        <v>3</v>
      </c>
      <c r="D13" t="s">
        <v>142</v>
      </c>
    </row>
    <row r="14" spans="1:4">
      <c r="A14" s="6">
        <v>12</v>
      </c>
      <c r="B14" s="3" t="s">
        <v>18</v>
      </c>
      <c r="C14" s="1">
        <v>3</v>
      </c>
      <c r="D14" t="s">
        <v>142</v>
      </c>
    </row>
    <row r="15" spans="1:4">
      <c r="A15" s="6">
        <v>13</v>
      </c>
      <c r="B15" s="3" t="s">
        <v>19</v>
      </c>
      <c r="C15" s="1">
        <v>3</v>
      </c>
      <c r="D15" t="s">
        <v>142</v>
      </c>
    </row>
    <row r="16" spans="1:4">
      <c r="A16" s="6">
        <v>14</v>
      </c>
      <c r="B16" s="3" t="s">
        <v>20</v>
      </c>
      <c r="C16" s="1">
        <v>3</v>
      </c>
      <c r="D16" t="s">
        <v>142</v>
      </c>
    </row>
    <row r="17" spans="1:4">
      <c r="A17" s="6">
        <v>15</v>
      </c>
      <c r="B17" s="3" t="s">
        <v>21</v>
      </c>
      <c r="C17" s="1">
        <v>3</v>
      </c>
      <c r="D17" t="s">
        <v>142</v>
      </c>
    </row>
    <row r="18" spans="1:4">
      <c r="A18" s="6">
        <v>16</v>
      </c>
      <c r="B18" s="3" t="s">
        <v>22</v>
      </c>
      <c r="C18" s="1">
        <v>3</v>
      </c>
      <c r="D18" t="s">
        <v>142</v>
      </c>
    </row>
    <row r="19" spans="1:4">
      <c r="A19" s="6">
        <v>17</v>
      </c>
      <c r="B19" s="3" t="s">
        <v>23</v>
      </c>
      <c r="C19" s="1">
        <v>3</v>
      </c>
      <c r="D19" t="s">
        <v>138</v>
      </c>
    </row>
    <row r="20" spans="1:4">
      <c r="A20" s="6">
        <v>18</v>
      </c>
      <c r="B20" s="3" t="s">
        <v>24</v>
      </c>
      <c r="C20" s="1">
        <v>3</v>
      </c>
      <c r="D20" t="s">
        <v>138</v>
      </c>
    </row>
    <row r="21" spans="1:4">
      <c r="A21" s="6">
        <v>19</v>
      </c>
      <c r="B21" s="3" t="s">
        <v>25</v>
      </c>
      <c r="C21" s="1">
        <v>3</v>
      </c>
      <c r="D21" t="s">
        <v>142</v>
      </c>
    </row>
    <row r="22" spans="1:4">
      <c r="A22" s="6">
        <v>20</v>
      </c>
      <c r="B22" s="3" t="s">
        <v>26</v>
      </c>
      <c r="C22" s="1">
        <v>3</v>
      </c>
      <c r="D22" t="s">
        <v>142</v>
      </c>
    </row>
    <row r="23" spans="1:4">
      <c r="A23" s="6">
        <v>21</v>
      </c>
      <c r="B23" s="3" t="s">
        <v>27</v>
      </c>
      <c r="C23" s="1">
        <v>3</v>
      </c>
      <c r="D23" t="s">
        <v>142</v>
      </c>
    </row>
    <row r="24" spans="1:4">
      <c r="A24" s="6">
        <v>22</v>
      </c>
      <c r="B24" s="3" t="s">
        <v>28</v>
      </c>
      <c r="C24" s="1">
        <v>3</v>
      </c>
      <c r="D24" t="s">
        <v>142</v>
      </c>
    </row>
    <row r="25" spans="1:4">
      <c r="A25" s="6">
        <v>23</v>
      </c>
      <c r="B25" s="3" t="s">
        <v>29</v>
      </c>
      <c r="C25" s="1">
        <v>3</v>
      </c>
      <c r="D25" t="s">
        <v>142</v>
      </c>
    </row>
    <row r="26" spans="1:4">
      <c r="A26" s="6">
        <v>24</v>
      </c>
      <c r="B26" s="3" t="s">
        <v>30</v>
      </c>
      <c r="C26" s="1">
        <v>3</v>
      </c>
      <c r="D26" t="s">
        <v>142</v>
      </c>
    </row>
    <row r="27" spans="1:4">
      <c r="A27" s="6">
        <v>25</v>
      </c>
      <c r="B27" s="3" t="s">
        <v>31</v>
      </c>
      <c r="C27" s="1">
        <v>3</v>
      </c>
      <c r="D27" t="s">
        <v>142</v>
      </c>
    </row>
    <row r="28" spans="1:4">
      <c r="A28" s="6">
        <v>26</v>
      </c>
      <c r="B28" s="3" t="s">
        <v>32</v>
      </c>
      <c r="C28" s="1">
        <v>3</v>
      </c>
      <c r="D28" t="s">
        <v>142</v>
      </c>
    </row>
    <row r="29" spans="1:4">
      <c r="A29" s="6">
        <v>27</v>
      </c>
      <c r="B29" s="3" t="s">
        <v>33</v>
      </c>
      <c r="C29" s="1">
        <v>3</v>
      </c>
      <c r="D29" t="s">
        <v>142</v>
      </c>
    </row>
    <row r="30" spans="1:4">
      <c r="A30" s="6">
        <v>28</v>
      </c>
      <c r="B30" s="3" t="s">
        <v>34</v>
      </c>
      <c r="C30" s="1">
        <v>3</v>
      </c>
      <c r="D30" t="s">
        <v>142</v>
      </c>
    </row>
    <row r="31" spans="1:4">
      <c r="A31" s="6">
        <v>29</v>
      </c>
      <c r="B31" s="3" t="s">
        <v>35</v>
      </c>
      <c r="C31" s="1">
        <v>3</v>
      </c>
      <c r="D31" t="s">
        <v>142</v>
      </c>
    </row>
    <row r="32" spans="1:4">
      <c r="A32" s="6">
        <v>30</v>
      </c>
      <c r="B32" s="3" t="s">
        <v>36</v>
      </c>
      <c r="C32" s="1">
        <v>3</v>
      </c>
      <c r="D32" t="s">
        <v>142</v>
      </c>
    </row>
    <row r="33" spans="1:4">
      <c r="A33" s="6">
        <v>31</v>
      </c>
      <c r="B33" s="3" t="s">
        <v>37</v>
      </c>
      <c r="C33" s="1">
        <v>3</v>
      </c>
      <c r="D33" t="s">
        <v>142</v>
      </c>
    </row>
    <row r="34" spans="1:4">
      <c r="A34" s="6">
        <v>32</v>
      </c>
      <c r="B34" s="3" t="s">
        <v>38</v>
      </c>
      <c r="C34" s="1">
        <v>3</v>
      </c>
      <c r="D34" t="s">
        <v>142</v>
      </c>
    </row>
    <row r="35" spans="1:4">
      <c r="A35" s="6">
        <v>33</v>
      </c>
      <c r="B35" s="3" t="s">
        <v>39</v>
      </c>
      <c r="C35" s="1">
        <v>2</v>
      </c>
      <c r="D35" t="s">
        <v>142</v>
      </c>
    </row>
    <row r="36" spans="1:4">
      <c r="A36" s="6">
        <v>34</v>
      </c>
      <c r="B36" s="3" t="s">
        <v>40</v>
      </c>
      <c r="C36" s="1">
        <v>2</v>
      </c>
      <c r="D36" t="s">
        <v>142</v>
      </c>
    </row>
    <row r="37" spans="1:4">
      <c r="A37" s="6">
        <v>35</v>
      </c>
      <c r="B37" s="3" t="s">
        <v>41</v>
      </c>
      <c r="C37" s="1">
        <v>2</v>
      </c>
      <c r="D37" t="s">
        <v>142</v>
      </c>
    </row>
    <row r="38" spans="1:4">
      <c r="A38" s="6">
        <v>36</v>
      </c>
      <c r="B38" s="3" t="s">
        <v>42</v>
      </c>
      <c r="C38" s="1">
        <v>2</v>
      </c>
      <c r="D38" t="s">
        <v>142</v>
      </c>
    </row>
    <row r="39" spans="1:4">
      <c r="A39" s="6">
        <v>37</v>
      </c>
      <c r="B39" s="3" t="s">
        <v>43</v>
      </c>
      <c r="C39" s="1">
        <v>2</v>
      </c>
      <c r="D39" t="s">
        <v>142</v>
      </c>
    </row>
    <row r="40" spans="1:4">
      <c r="A40" s="6">
        <v>38</v>
      </c>
      <c r="B40" s="48" t="s">
        <v>44</v>
      </c>
      <c r="C40" s="1">
        <v>2</v>
      </c>
      <c r="D40" t="s">
        <v>142</v>
      </c>
    </row>
    <row r="41" spans="1:4">
      <c r="A41" s="6">
        <v>39</v>
      </c>
      <c r="B41" s="3" t="s">
        <v>45</v>
      </c>
      <c r="C41" s="1">
        <v>2</v>
      </c>
      <c r="D41" t="s">
        <v>142</v>
      </c>
    </row>
    <row r="42" spans="1:4">
      <c r="A42" s="6">
        <v>40</v>
      </c>
      <c r="B42" s="3" t="s">
        <v>46</v>
      </c>
      <c r="C42" s="1">
        <v>2</v>
      </c>
      <c r="D42" t="s">
        <v>138</v>
      </c>
    </row>
    <row r="43" spans="1:4">
      <c r="A43" s="6">
        <v>41</v>
      </c>
      <c r="B43" s="3" t="s">
        <v>47</v>
      </c>
      <c r="C43" s="1">
        <v>2</v>
      </c>
      <c r="D43" t="s">
        <v>138</v>
      </c>
    </row>
    <row r="44" spans="1:4">
      <c r="A44" s="6">
        <v>42</v>
      </c>
      <c r="B44" s="3" t="s">
        <v>48</v>
      </c>
      <c r="C44" s="1">
        <v>2</v>
      </c>
      <c r="D44" t="s">
        <v>138</v>
      </c>
    </row>
    <row r="45" spans="1:4">
      <c r="A45" s="6">
        <v>43</v>
      </c>
      <c r="B45" s="3" t="s">
        <v>49</v>
      </c>
      <c r="C45" s="1">
        <v>2</v>
      </c>
      <c r="D45" t="s">
        <v>138</v>
      </c>
    </row>
    <row r="46" spans="1:4">
      <c r="A46" s="6">
        <v>44</v>
      </c>
      <c r="B46" s="3" t="s">
        <v>50</v>
      </c>
      <c r="C46" s="1">
        <v>2</v>
      </c>
      <c r="D46" t="s">
        <v>138</v>
      </c>
    </row>
    <row r="47" spans="1:4">
      <c r="A47" s="6">
        <v>45</v>
      </c>
      <c r="B47" s="3" t="s">
        <v>51</v>
      </c>
      <c r="C47" s="1">
        <v>2</v>
      </c>
      <c r="D47" t="s">
        <v>138</v>
      </c>
    </row>
    <row r="48" spans="1:4">
      <c r="A48" s="6">
        <v>46</v>
      </c>
      <c r="B48" s="3" t="s">
        <v>52</v>
      </c>
      <c r="C48" s="1">
        <v>2</v>
      </c>
      <c r="D48" t="s">
        <v>138</v>
      </c>
    </row>
    <row r="49" spans="1:4">
      <c r="A49" s="6">
        <v>47</v>
      </c>
      <c r="B49" s="3" t="s">
        <v>53</v>
      </c>
      <c r="C49" s="1">
        <v>2</v>
      </c>
      <c r="D49" t="s">
        <v>138</v>
      </c>
    </row>
    <row r="50" spans="1:4">
      <c r="A50" s="6">
        <v>48</v>
      </c>
      <c r="B50" s="3" t="s">
        <v>54</v>
      </c>
      <c r="C50" s="1">
        <v>2</v>
      </c>
      <c r="D50" t="s">
        <v>138</v>
      </c>
    </row>
    <row r="51" spans="1:4">
      <c r="A51" s="6">
        <v>49</v>
      </c>
      <c r="B51" s="3" t="s">
        <v>55</v>
      </c>
      <c r="C51" s="1">
        <v>2</v>
      </c>
      <c r="D51" t="s">
        <v>138</v>
      </c>
    </row>
    <row r="52" spans="1:4">
      <c r="A52" s="6">
        <v>50</v>
      </c>
      <c r="B52" s="3" t="s">
        <v>56</v>
      </c>
      <c r="C52" s="1">
        <v>2</v>
      </c>
      <c r="D52" t="s">
        <v>138</v>
      </c>
    </row>
    <row r="53" spans="1:4">
      <c r="A53" s="6">
        <v>51</v>
      </c>
      <c r="B53" s="3" t="s">
        <v>57</v>
      </c>
      <c r="C53" s="1">
        <v>2</v>
      </c>
      <c r="D53" t="s">
        <v>138</v>
      </c>
    </row>
    <row r="54" spans="1:4">
      <c r="A54" s="6">
        <v>52</v>
      </c>
      <c r="B54" s="3" t="s">
        <v>58</v>
      </c>
      <c r="C54" s="1">
        <v>2</v>
      </c>
      <c r="D54" t="s">
        <v>138</v>
      </c>
    </row>
    <row r="55" spans="1:4">
      <c r="A55" s="6">
        <v>53</v>
      </c>
      <c r="B55" s="3" t="s">
        <v>59</v>
      </c>
      <c r="C55" s="1">
        <v>2</v>
      </c>
      <c r="D55" t="s">
        <v>138</v>
      </c>
    </row>
    <row r="56" spans="1:4">
      <c r="A56" s="6">
        <v>54</v>
      </c>
      <c r="B56" s="3" t="s">
        <v>60</v>
      </c>
      <c r="C56" s="1">
        <v>2</v>
      </c>
      <c r="D56" t="s">
        <v>138</v>
      </c>
    </row>
    <row r="57" spans="1:4">
      <c r="A57" s="6">
        <v>55</v>
      </c>
      <c r="B57" s="3" t="s">
        <v>61</v>
      </c>
      <c r="C57" s="1">
        <v>2</v>
      </c>
      <c r="D57" t="s">
        <v>138</v>
      </c>
    </row>
    <row r="58" spans="1:4">
      <c r="A58" s="6">
        <v>56</v>
      </c>
      <c r="B58" s="3" t="s">
        <v>62</v>
      </c>
      <c r="C58" s="1">
        <v>2</v>
      </c>
      <c r="D58" t="s">
        <v>138</v>
      </c>
    </row>
    <row r="59" spans="1:4">
      <c r="A59" s="6">
        <v>57</v>
      </c>
      <c r="B59" s="3" t="s">
        <v>63</v>
      </c>
      <c r="C59" s="1">
        <v>2</v>
      </c>
      <c r="D59" t="s">
        <v>138</v>
      </c>
    </row>
    <row r="60" spans="1:4">
      <c r="A60" s="6">
        <v>58</v>
      </c>
      <c r="B60" s="3" t="s">
        <v>64</v>
      </c>
      <c r="C60" s="1">
        <v>2</v>
      </c>
      <c r="D60" t="s">
        <v>138</v>
      </c>
    </row>
    <row r="61" spans="1:4">
      <c r="A61" s="6">
        <v>59</v>
      </c>
      <c r="B61" s="3" t="s">
        <v>65</v>
      </c>
      <c r="C61" s="1">
        <v>2</v>
      </c>
      <c r="D61" t="s">
        <v>138</v>
      </c>
    </row>
    <row r="62" spans="1:4">
      <c r="A62" s="6">
        <v>60</v>
      </c>
      <c r="B62" s="3" t="s">
        <v>66</v>
      </c>
      <c r="C62" s="1">
        <v>2</v>
      </c>
      <c r="D62" t="s">
        <v>138</v>
      </c>
    </row>
    <row r="63" spans="1:4">
      <c r="A63" s="6">
        <v>61</v>
      </c>
      <c r="B63" s="3" t="s">
        <v>67</v>
      </c>
      <c r="C63" s="1">
        <v>2</v>
      </c>
      <c r="D63" t="s">
        <v>138</v>
      </c>
    </row>
    <row r="64" spans="1:4">
      <c r="A64" s="6">
        <v>62</v>
      </c>
      <c r="B64" s="3" t="s">
        <v>68</v>
      </c>
      <c r="C64" s="1">
        <v>2</v>
      </c>
      <c r="D64" t="s">
        <v>138</v>
      </c>
    </row>
    <row r="65" spans="1:5">
      <c r="A65" s="6">
        <v>63</v>
      </c>
      <c r="B65" s="3" t="s">
        <v>69</v>
      </c>
      <c r="C65" s="1">
        <v>2</v>
      </c>
      <c r="D65" t="s">
        <v>138</v>
      </c>
    </row>
    <row r="66" spans="1:5">
      <c r="A66" s="6">
        <v>64</v>
      </c>
      <c r="B66" s="3" t="s">
        <v>70</v>
      </c>
      <c r="C66" s="1">
        <v>2</v>
      </c>
      <c r="D66" t="s">
        <v>138</v>
      </c>
    </row>
    <row r="67" spans="1:5">
      <c r="A67" s="6">
        <v>65</v>
      </c>
      <c r="B67" s="3" t="s">
        <v>71</v>
      </c>
      <c r="C67" s="1">
        <v>2</v>
      </c>
      <c r="D67" t="s">
        <v>138</v>
      </c>
    </row>
    <row r="68" spans="1:5">
      <c r="A68" s="6">
        <v>66</v>
      </c>
      <c r="B68" s="3" t="s">
        <v>72</v>
      </c>
      <c r="C68" s="1">
        <v>2</v>
      </c>
      <c r="D68" t="s">
        <v>138</v>
      </c>
    </row>
    <row r="69" spans="1:5">
      <c r="A69" s="6">
        <v>67</v>
      </c>
      <c r="B69" s="3" t="s">
        <v>73</v>
      </c>
      <c r="C69" s="1">
        <v>2</v>
      </c>
      <c r="D69" t="s">
        <v>138</v>
      </c>
    </row>
    <row r="70" spans="1:5">
      <c r="A70" s="6">
        <v>68</v>
      </c>
      <c r="B70" s="3" t="s">
        <v>74</v>
      </c>
      <c r="C70" s="1">
        <v>2</v>
      </c>
      <c r="D70" t="s">
        <v>138</v>
      </c>
    </row>
    <row r="71" spans="1:5">
      <c r="A71" s="6">
        <v>69</v>
      </c>
      <c r="B71" s="3" t="s">
        <v>75</v>
      </c>
      <c r="C71" s="1">
        <v>2</v>
      </c>
      <c r="D71" t="s">
        <v>138</v>
      </c>
    </row>
    <row r="72" spans="1:5">
      <c r="A72" s="6">
        <v>70</v>
      </c>
      <c r="B72" s="3" t="s">
        <v>76</v>
      </c>
      <c r="C72" s="1">
        <v>2</v>
      </c>
      <c r="D72" t="s">
        <v>138</v>
      </c>
    </row>
    <row r="73" spans="1:5">
      <c r="A73" s="6">
        <v>71</v>
      </c>
      <c r="B73" s="3" t="s">
        <v>77</v>
      </c>
      <c r="C73" s="1">
        <v>2</v>
      </c>
      <c r="D73" t="s">
        <v>138</v>
      </c>
    </row>
    <row r="74" spans="1:5" s="12" customFormat="1">
      <c r="A74" s="15">
        <v>72</v>
      </c>
      <c r="B74" s="9" t="s">
        <v>78</v>
      </c>
      <c r="C74" s="10">
        <v>2</v>
      </c>
      <c r="D74" s="12" t="s">
        <v>158</v>
      </c>
      <c r="E74" s="12" t="s">
        <v>159</v>
      </c>
    </row>
    <row r="75" spans="1:5">
      <c r="A75" s="6">
        <v>73</v>
      </c>
      <c r="B75" s="3" t="s">
        <v>79</v>
      </c>
      <c r="C75" s="1">
        <v>2</v>
      </c>
      <c r="D75" t="s">
        <v>138</v>
      </c>
    </row>
    <row r="76" spans="1:5">
      <c r="A76" s="6">
        <v>74</v>
      </c>
      <c r="B76" s="3" t="s">
        <v>80</v>
      </c>
      <c r="C76" s="1">
        <v>2</v>
      </c>
      <c r="D76" t="s">
        <v>138</v>
      </c>
    </row>
    <row r="77" spans="1:5">
      <c r="A77" s="6">
        <v>75</v>
      </c>
      <c r="B77" s="3" t="s">
        <v>81</v>
      </c>
      <c r="C77" s="1">
        <v>2</v>
      </c>
      <c r="D77" t="s">
        <v>138</v>
      </c>
    </row>
    <row r="78" spans="1:5" s="12" customFormat="1">
      <c r="A78" s="15">
        <v>76</v>
      </c>
      <c r="B78" s="9" t="s">
        <v>82</v>
      </c>
      <c r="C78" s="10">
        <v>2</v>
      </c>
      <c r="D78" s="12" t="s">
        <v>158</v>
      </c>
    </row>
    <row r="79" spans="1:5">
      <c r="A79" s="6">
        <v>77</v>
      </c>
      <c r="B79" s="3" t="s">
        <v>83</v>
      </c>
      <c r="C79" s="1">
        <v>2</v>
      </c>
      <c r="D79" t="s">
        <v>138</v>
      </c>
    </row>
    <row r="80" spans="1:5">
      <c r="A80" s="6">
        <v>78</v>
      </c>
      <c r="B80" s="3" t="s">
        <v>84</v>
      </c>
      <c r="C80" s="1">
        <v>2</v>
      </c>
      <c r="D80" t="s">
        <v>138</v>
      </c>
    </row>
    <row r="81" spans="1:4">
      <c r="A81" s="6">
        <v>79</v>
      </c>
      <c r="B81" s="3" t="s">
        <v>85</v>
      </c>
      <c r="C81" s="1">
        <v>2</v>
      </c>
      <c r="D81" t="s">
        <v>138</v>
      </c>
    </row>
    <row r="82" spans="1:4">
      <c r="A82" s="6">
        <v>80</v>
      </c>
      <c r="B82" s="3" t="s">
        <v>86</v>
      </c>
      <c r="C82" s="1">
        <v>2</v>
      </c>
      <c r="D82" t="s">
        <v>138</v>
      </c>
    </row>
    <row r="83" spans="1:4">
      <c r="A83" s="6">
        <v>81</v>
      </c>
      <c r="B83" s="3" t="s">
        <v>87</v>
      </c>
      <c r="C83" s="1">
        <v>2</v>
      </c>
      <c r="D83" t="s">
        <v>138</v>
      </c>
    </row>
    <row r="84" spans="1:4">
      <c r="A84" s="6">
        <v>82</v>
      </c>
      <c r="B84" s="3" t="s">
        <v>88</v>
      </c>
      <c r="C84" s="1">
        <v>2</v>
      </c>
      <c r="D84" t="s">
        <v>138</v>
      </c>
    </row>
    <row r="85" spans="1:4">
      <c r="A85" s="6">
        <v>83</v>
      </c>
      <c r="B85" s="3" t="s">
        <v>89</v>
      </c>
      <c r="C85" s="1">
        <v>2</v>
      </c>
      <c r="D85" t="s">
        <v>138</v>
      </c>
    </row>
    <row r="86" spans="1:4">
      <c r="A86" s="6">
        <v>84</v>
      </c>
      <c r="B86" s="3" t="s">
        <v>90</v>
      </c>
      <c r="C86" s="1">
        <v>2</v>
      </c>
      <c r="D86" t="s">
        <v>138</v>
      </c>
    </row>
    <row r="87" spans="1:4">
      <c r="A87" s="6">
        <v>85</v>
      </c>
      <c r="B87" s="3" t="s">
        <v>91</v>
      </c>
      <c r="C87" s="1">
        <v>2</v>
      </c>
      <c r="D87" t="s">
        <v>138</v>
      </c>
    </row>
    <row r="88" spans="1:4">
      <c r="A88" s="6">
        <v>86</v>
      </c>
      <c r="B88" s="3" t="s">
        <v>92</v>
      </c>
      <c r="C88" s="1">
        <v>2</v>
      </c>
      <c r="D88" t="s">
        <v>138</v>
      </c>
    </row>
    <row r="89" spans="1:4">
      <c r="A89" s="6">
        <v>87</v>
      </c>
      <c r="B89" s="3" t="s">
        <v>93</v>
      </c>
      <c r="C89" s="1">
        <v>2</v>
      </c>
      <c r="D89" t="s">
        <v>138</v>
      </c>
    </row>
    <row r="90" spans="1:4">
      <c r="A90" s="6">
        <v>88</v>
      </c>
      <c r="B90" s="3" t="s">
        <v>94</v>
      </c>
      <c r="C90" s="1">
        <v>2</v>
      </c>
      <c r="D90" t="s">
        <v>138</v>
      </c>
    </row>
    <row r="91" spans="1:4">
      <c r="A91" s="6">
        <v>89</v>
      </c>
      <c r="B91" s="3" t="s">
        <v>95</v>
      </c>
      <c r="C91" s="1">
        <v>2</v>
      </c>
      <c r="D91" t="s">
        <v>138</v>
      </c>
    </row>
    <row r="92" spans="1:4">
      <c r="A92" s="6">
        <v>90</v>
      </c>
      <c r="B92" s="3" t="s">
        <v>96</v>
      </c>
      <c r="C92" s="1">
        <v>2</v>
      </c>
      <c r="D92" t="s">
        <v>138</v>
      </c>
    </row>
    <row r="93" spans="1:4">
      <c r="A93" s="6">
        <v>91</v>
      </c>
      <c r="B93" s="3" t="s">
        <v>97</v>
      </c>
      <c r="C93" s="1">
        <v>2</v>
      </c>
      <c r="D93" t="s">
        <v>138</v>
      </c>
    </row>
    <row r="94" spans="1:4">
      <c r="A94" s="6">
        <v>92</v>
      </c>
      <c r="B94" s="3" t="s">
        <v>98</v>
      </c>
      <c r="C94" s="1">
        <v>2</v>
      </c>
      <c r="D94" t="s">
        <v>138</v>
      </c>
    </row>
    <row r="95" spans="1:4">
      <c r="A95" s="6">
        <v>93</v>
      </c>
      <c r="B95" s="3" t="s">
        <v>99</v>
      </c>
      <c r="C95" s="1">
        <v>2</v>
      </c>
      <c r="D95" t="s">
        <v>138</v>
      </c>
    </row>
    <row r="96" spans="1:4">
      <c r="A96" s="6">
        <v>94</v>
      </c>
      <c r="B96" s="3" t="s">
        <v>100</v>
      </c>
      <c r="C96" s="1">
        <v>2</v>
      </c>
      <c r="D96" t="s">
        <v>138</v>
      </c>
    </row>
    <row r="97" spans="1:4">
      <c r="A97" s="6">
        <v>95</v>
      </c>
      <c r="B97" s="3" t="s">
        <v>101</v>
      </c>
      <c r="C97" s="1">
        <v>2</v>
      </c>
      <c r="D97" t="s">
        <v>138</v>
      </c>
    </row>
    <row r="98" spans="1:4">
      <c r="A98" s="6">
        <v>96</v>
      </c>
      <c r="B98" s="3" t="s">
        <v>102</v>
      </c>
      <c r="C98" s="1">
        <v>2</v>
      </c>
      <c r="D98" t="s">
        <v>138</v>
      </c>
    </row>
    <row r="99" spans="1:4">
      <c r="A99" s="6">
        <v>97</v>
      </c>
      <c r="B99" s="3" t="s">
        <v>103</v>
      </c>
      <c r="C99" s="1">
        <v>2</v>
      </c>
      <c r="D99" t="s">
        <v>138</v>
      </c>
    </row>
    <row r="100" spans="1:4">
      <c r="A100" s="6">
        <v>98</v>
      </c>
      <c r="B100" s="3" t="s">
        <v>104</v>
      </c>
      <c r="C100" s="1">
        <v>2</v>
      </c>
      <c r="D100" t="s">
        <v>138</v>
      </c>
    </row>
    <row r="101" spans="1:4">
      <c r="A101" s="6">
        <v>99</v>
      </c>
      <c r="B101" s="3" t="s">
        <v>105</v>
      </c>
      <c r="C101" s="1">
        <v>2</v>
      </c>
      <c r="D101" t="s">
        <v>138</v>
      </c>
    </row>
    <row r="102" spans="1:4">
      <c r="A102" s="6">
        <v>100</v>
      </c>
      <c r="B102" s="3" t="s">
        <v>106</v>
      </c>
      <c r="C102" s="1">
        <v>2</v>
      </c>
      <c r="D102" t="s">
        <v>138</v>
      </c>
    </row>
    <row r="103" spans="1:4">
      <c r="A103" s="6">
        <v>101</v>
      </c>
      <c r="B103" s="3" t="s">
        <v>107</v>
      </c>
      <c r="C103" s="1">
        <v>2</v>
      </c>
      <c r="D103" t="s">
        <v>138</v>
      </c>
    </row>
    <row r="104" spans="1:4">
      <c r="A104" s="6">
        <v>102</v>
      </c>
      <c r="B104" s="3" t="s">
        <v>108</v>
      </c>
      <c r="C104" s="1">
        <v>2</v>
      </c>
      <c r="D104" t="s">
        <v>138</v>
      </c>
    </row>
    <row r="105" spans="1:4">
      <c r="A105" s="6">
        <v>103</v>
      </c>
      <c r="B105" s="3" t="s">
        <v>109</v>
      </c>
      <c r="C105" s="1">
        <v>2</v>
      </c>
      <c r="D105" t="s">
        <v>138</v>
      </c>
    </row>
    <row r="106" spans="1:4">
      <c r="A106" s="6">
        <v>104</v>
      </c>
      <c r="B106" s="3" t="s">
        <v>110</v>
      </c>
      <c r="C106" s="1">
        <v>2</v>
      </c>
      <c r="D106" t="s">
        <v>138</v>
      </c>
    </row>
    <row r="107" spans="1:4">
      <c r="A107" s="6">
        <v>105</v>
      </c>
      <c r="B107" s="3" t="s">
        <v>111</v>
      </c>
      <c r="C107" s="1">
        <v>2</v>
      </c>
      <c r="D107" t="s">
        <v>138</v>
      </c>
    </row>
    <row r="108" spans="1:4">
      <c r="A108" s="6">
        <v>106</v>
      </c>
      <c r="B108" s="3" t="s">
        <v>112</v>
      </c>
      <c r="C108" s="1">
        <v>2</v>
      </c>
      <c r="D108" t="s">
        <v>138</v>
      </c>
    </row>
    <row r="109" spans="1:4">
      <c r="A109" s="6">
        <v>107</v>
      </c>
      <c r="B109" s="3" t="s">
        <v>113</v>
      </c>
      <c r="C109" s="1">
        <v>2</v>
      </c>
      <c r="D109" t="s">
        <v>138</v>
      </c>
    </row>
    <row r="110" spans="1:4">
      <c r="A110" s="6">
        <v>108</v>
      </c>
      <c r="B110" s="3" t="s">
        <v>114</v>
      </c>
      <c r="C110" s="1">
        <v>2</v>
      </c>
      <c r="D110" t="s">
        <v>138</v>
      </c>
    </row>
    <row r="111" spans="1:4">
      <c r="A111" s="6">
        <v>109</v>
      </c>
      <c r="B111" s="3" t="s">
        <v>115</v>
      </c>
      <c r="C111" s="1">
        <v>2</v>
      </c>
      <c r="D111" t="s">
        <v>138</v>
      </c>
    </row>
    <row r="112" spans="1:4">
      <c r="A112" s="6">
        <v>110</v>
      </c>
      <c r="B112" s="3" t="s">
        <v>116</v>
      </c>
      <c r="C112" s="1">
        <v>2</v>
      </c>
      <c r="D112" t="s">
        <v>138</v>
      </c>
    </row>
    <row r="113" spans="1:4">
      <c r="A113" s="6">
        <v>111</v>
      </c>
      <c r="B113" s="3" t="s">
        <v>117</v>
      </c>
      <c r="C113" s="1">
        <v>2</v>
      </c>
      <c r="D113" t="s">
        <v>138</v>
      </c>
    </row>
    <row r="114" spans="1:4">
      <c r="A114" s="6">
        <v>112</v>
      </c>
      <c r="B114" s="3" t="s">
        <v>118</v>
      </c>
      <c r="C114" s="1">
        <v>2</v>
      </c>
      <c r="D114" t="s">
        <v>138</v>
      </c>
    </row>
    <row r="115" spans="1:4">
      <c r="A115" s="6">
        <v>113</v>
      </c>
      <c r="B115" s="3" t="s">
        <v>119</v>
      </c>
      <c r="C115" s="1">
        <v>2</v>
      </c>
      <c r="D115" t="s">
        <v>138</v>
      </c>
    </row>
    <row r="116" spans="1:4">
      <c r="A116" s="6">
        <v>114</v>
      </c>
      <c r="B116" s="3" t="s">
        <v>120</v>
      </c>
      <c r="C116" s="1">
        <v>2</v>
      </c>
      <c r="D116" t="s">
        <v>138</v>
      </c>
    </row>
    <row r="117" spans="1:4">
      <c r="A117" s="6">
        <v>115</v>
      </c>
      <c r="B117" s="3" t="s">
        <v>121</v>
      </c>
      <c r="C117" s="1">
        <v>2</v>
      </c>
      <c r="D117" t="s">
        <v>138</v>
      </c>
    </row>
    <row r="118" spans="1:4">
      <c r="A118" s="6">
        <v>116</v>
      </c>
      <c r="B118" s="3" t="s">
        <v>122</v>
      </c>
      <c r="C118" s="1">
        <v>2</v>
      </c>
      <c r="D118" t="s">
        <v>138</v>
      </c>
    </row>
    <row r="119" spans="1:4">
      <c r="A119" s="6">
        <v>117</v>
      </c>
      <c r="B119" s="3" t="s">
        <v>123</v>
      </c>
      <c r="C119" s="1">
        <v>2</v>
      </c>
      <c r="D119" t="s">
        <v>138</v>
      </c>
    </row>
    <row r="120" spans="1:4">
      <c r="A120" s="6">
        <v>118</v>
      </c>
      <c r="B120" s="3" t="s">
        <v>124</v>
      </c>
      <c r="C120" s="1">
        <v>2</v>
      </c>
      <c r="D120" t="s">
        <v>138</v>
      </c>
    </row>
    <row r="121" spans="1:4">
      <c r="A121" s="6">
        <v>119</v>
      </c>
      <c r="B121" s="3" t="s">
        <v>125</v>
      </c>
      <c r="C121" s="1">
        <v>2</v>
      </c>
      <c r="D121" t="s">
        <v>138</v>
      </c>
    </row>
    <row r="122" spans="1:4">
      <c r="A122" s="6">
        <v>120</v>
      </c>
      <c r="B122" s="3" t="s">
        <v>126</v>
      </c>
      <c r="C122" s="1">
        <v>2</v>
      </c>
      <c r="D122" t="s">
        <v>138</v>
      </c>
    </row>
    <row r="123" spans="1:4">
      <c r="A123" s="6">
        <v>121</v>
      </c>
      <c r="B123" s="3" t="s">
        <v>127</v>
      </c>
      <c r="C123" s="1">
        <v>2</v>
      </c>
      <c r="D123" t="s">
        <v>138</v>
      </c>
    </row>
    <row r="124" spans="1:4">
      <c r="A124" s="6">
        <v>122</v>
      </c>
      <c r="B124" s="3" t="s">
        <v>128</v>
      </c>
      <c r="C124" s="1">
        <v>2</v>
      </c>
      <c r="D124" t="s">
        <v>138</v>
      </c>
    </row>
    <row r="125" spans="1:4">
      <c r="A125" s="6">
        <v>123</v>
      </c>
      <c r="B125" s="3" t="s">
        <v>129</v>
      </c>
      <c r="C125" s="1">
        <v>2</v>
      </c>
      <c r="D125" t="s">
        <v>138</v>
      </c>
    </row>
    <row r="126" spans="1:4">
      <c r="A126" s="6">
        <v>124</v>
      </c>
      <c r="B126" s="3" t="s">
        <v>130</v>
      </c>
      <c r="C126" s="1">
        <v>2</v>
      </c>
      <c r="D126" t="s">
        <v>138</v>
      </c>
    </row>
    <row r="127" spans="1:4">
      <c r="A127" s="6">
        <v>125</v>
      </c>
      <c r="B127" s="3" t="s">
        <v>131</v>
      </c>
      <c r="C127" s="1">
        <v>2</v>
      </c>
      <c r="D127" t="s">
        <v>138</v>
      </c>
    </row>
    <row r="128" spans="1:4">
      <c r="A128" s="6">
        <v>126</v>
      </c>
      <c r="B128" s="3" t="s">
        <v>132</v>
      </c>
      <c r="C128" s="1">
        <v>2</v>
      </c>
      <c r="D128" t="s">
        <v>138</v>
      </c>
    </row>
    <row r="129" spans="1:4">
      <c r="A129" s="6">
        <v>127</v>
      </c>
      <c r="B129" s="3" t="s">
        <v>133</v>
      </c>
      <c r="C129" s="1">
        <v>2</v>
      </c>
      <c r="D129" t="s">
        <v>138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4"/>
  <sheetViews>
    <sheetView topLeftCell="A7" workbookViewId="0">
      <selection activeCell="F23" sqref="F23"/>
    </sheetView>
  </sheetViews>
  <sheetFormatPr defaultRowHeight="15"/>
  <cols>
    <col min="1" max="1" width="31.140625" bestFit="1" customWidth="1"/>
    <col min="2" max="2" width="11" style="1" bestFit="1" customWidth="1"/>
    <col min="3" max="3" width="7" style="1" bestFit="1" customWidth="1"/>
    <col min="4" max="5" width="7" style="1" customWidth="1"/>
    <col min="6" max="6" width="6.42578125" style="1" customWidth="1"/>
    <col min="7" max="7" width="6.5703125" style="1" customWidth="1"/>
    <col min="8" max="8" width="7.28515625" style="1" customWidth="1"/>
    <col min="9" max="9" width="6.5703125" style="1" customWidth="1"/>
    <col min="10" max="12" width="7.28515625" style="1" customWidth="1"/>
    <col min="13" max="13" width="6.28515625" style="1" customWidth="1"/>
    <col min="14" max="14" width="7.7109375" style="1" customWidth="1"/>
    <col min="16" max="16" width="33.85546875" bestFit="1" customWidth="1"/>
  </cols>
  <sheetData>
    <row r="1" spans="1:17">
      <c r="A1" s="39" t="s">
        <v>148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19"/>
    </row>
    <row r="2" spans="1:17">
      <c r="A2" s="38" t="s">
        <v>0</v>
      </c>
      <c r="B2" s="38" t="s">
        <v>6</v>
      </c>
      <c r="C2" s="39" t="s">
        <v>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19"/>
    </row>
    <row r="3" spans="1:17">
      <c r="A3" s="38"/>
      <c r="B3" s="39"/>
      <c r="C3" s="6">
        <v>7</v>
      </c>
      <c r="D3" s="6">
        <v>6</v>
      </c>
      <c r="E3" s="6">
        <v>5</v>
      </c>
      <c r="F3" s="6">
        <v>4</v>
      </c>
      <c r="G3" s="6">
        <v>3</v>
      </c>
      <c r="H3" s="6">
        <v>2</v>
      </c>
      <c r="I3" s="6">
        <v>1</v>
      </c>
      <c r="J3" s="6">
        <v>86</v>
      </c>
      <c r="K3" s="6">
        <v>81</v>
      </c>
      <c r="L3" s="6">
        <v>80</v>
      </c>
      <c r="M3" s="6">
        <v>10</v>
      </c>
      <c r="N3" s="6">
        <v>11</v>
      </c>
      <c r="O3" s="20">
        <v>110</v>
      </c>
      <c r="P3" s="6" t="s">
        <v>140</v>
      </c>
      <c r="Q3" t="s">
        <v>160</v>
      </c>
    </row>
    <row r="4" spans="1:17">
      <c r="A4" s="3" t="s">
        <v>5</v>
      </c>
      <c r="B4" s="14">
        <v>5</v>
      </c>
      <c r="C4" s="4">
        <v>2</v>
      </c>
      <c r="D4" s="4">
        <v>1</v>
      </c>
      <c r="E4" s="4"/>
      <c r="F4" s="4"/>
      <c r="G4" s="4"/>
      <c r="H4" s="4">
        <v>2</v>
      </c>
      <c r="I4" s="4"/>
      <c r="J4" s="4"/>
      <c r="K4" s="4"/>
      <c r="L4" s="14"/>
      <c r="M4" s="4"/>
      <c r="N4" s="4"/>
      <c r="O4" s="14">
        <v>1</v>
      </c>
      <c r="P4" s="16" t="s">
        <v>139</v>
      </c>
    </row>
    <row r="5" spans="1:17">
      <c r="A5" s="3" t="s">
        <v>8</v>
      </c>
      <c r="B5" s="14">
        <v>5</v>
      </c>
      <c r="C5" s="4"/>
      <c r="D5" s="4">
        <v>1</v>
      </c>
      <c r="E5" s="4"/>
      <c r="F5" s="4"/>
      <c r="G5" s="4"/>
      <c r="H5" s="4">
        <v>2</v>
      </c>
      <c r="I5" s="4"/>
      <c r="J5" s="4">
        <v>1</v>
      </c>
      <c r="K5" s="14"/>
      <c r="L5" s="4">
        <v>1</v>
      </c>
      <c r="M5" s="4"/>
      <c r="N5" s="4"/>
      <c r="O5" s="14">
        <v>1</v>
      </c>
      <c r="P5" s="17" t="s">
        <v>141</v>
      </c>
    </row>
    <row r="6" spans="1:17">
      <c r="A6" s="3" t="s">
        <v>12</v>
      </c>
      <c r="B6" s="14">
        <v>4</v>
      </c>
      <c r="C6" s="4">
        <v>1</v>
      </c>
      <c r="D6" s="4"/>
      <c r="E6" s="4"/>
      <c r="F6" s="4"/>
      <c r="G6" s="4">
        <v>1</v>
      </c>
      <c r="H6" s="4">
        <v>1</v>
      </c>
      <c r="I6" s="4"/>
      <c r="J6" s="4"/>
      <c r="K6" s="14">
        <v>1</v>
      </c>
      <c r="L6" s="4">
        <v>1</v>
      </c>
      <c r="M6" s="4"/>
      <c r="N6" s="4">
        <v>1</v>
      </c>
      <c r="O6" s="14"/>
      <c r="P6" s="3" t="s">
        <v>145</v>
      </c>
    </row>
    <row r="7" spans="1:17">
      <c r="A7" s="3" t="s">
        <v>14</v>
      </c>
      <c r="B7" s="14">
        <v>3</v>
      </c>
      <c r="C7" s="4">
        <v>1</v>
      </c>
      <c r="D7" s="4">
        <v>1</v>
      </c>
      <c r="E7" s="4"/>
      <c r="F7" s="4"/>
      <c r="G7" s="4"/>
      <c r="H7" s="4">
        <v>1</v>
      </c>
      <c r="I7" s="4"/>
      <c r="J7" s="4"/>
      <c r="K7" s="4"/>
      <c r="L7" s="4"/>
      <c r="M7" s="4"/>
      <c r="N7" s="4"/>
      <c r="O7" s="14"/>
      <c r="P7" s="3" t="s">
        <v>147</v>
      </c>
    </row>
    <row r="8" spans="1:17">
      <c r="A8" s="3" t="s">
        <v>17</v>
      </c>
      <c r="B8" s="14">
        <v>3</v>
      </c>
      <c r="C8" s="4">
        <v>2</v>
      </c>
      <c r="D8" s="4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14"/>
      <c r="P8" s="3" t="s">
        <v>147</v>
      </c>
    </row>
    <row r="9" spans="1:17">
      <c r="A9" s="3" t="s">
        <v>23</v>
      </c>
      <c r="B9" s="14">
        <v>3</v>
      </c>
      <c r="C9" s="4">
        <v>1</v>
      </c>
      <c r="D9" s="4">
        <v>1</v>
      </c>
      <c r="E9" s="4"/>
      <c r="F9" s="4">
        <v>1</v>
      </c>
      <c r="G9" s="4"/>
      <c r="H9" s="4"/>
      <c r="I9" s="4"/>
      <c r="J9" s="4"/>
      <c r="K9" s="4"/>
      <c r="L9" s="4"/>
      <c r="M9" s="4"/>
      <c r="N9" s="4"/>
      <c r="O9" s="14">
        <v>1</v>
      </c>
      <c r="P9" s="3" t="s">
        <v>151</v>
      </c>
    </row>
    <row r="10" spans="1:17">
      <c r="A10" s="3" t="s">
        <v>24</v>
      </c>
      <c r="B10" s="14">
        <v>3</v>
      </c>
      <c r="C10" s="4">
        <v>2</v>
      </c>
      <c r="D10" s="4">
        <v>1</v>
      </c>
      <c r="E10" s="4"/>
      <c r="F10" s="4"/>
      <c r="G10" s="4"/>
      <c r="H10" s="4"/>
      <c r="I10" s="4"/>
      <c r="J10" s="4"/>
      <c r="K10" s="4"/>
      <c r="L10" s="4"/>
      <c r="M10" s="4"/>
      <c r="N10" s="4">
        <v>1</v>
      </c>
      <c r="O10" s="14"/>
      <c r="P10" s="3" t="s">
        <v>147</v>
      </c>
    </row>
    <row r="11" spans="1:17">
      <c r="A11" s="3" t="s">
        <v>30</v>
      </c>
      <c r="B11" s="14">
        <v>3</v>
      </c>
      <c r="C11" s="4"/>
      <c r="D11" s="4">
        <v>1</v>
      </c>
      <c r="E11" s="4"/>
      <c r="F11" s="4"/>
      <c r="G11" s="4"/>
      <c r="H11" s="4">
        <v>1</v>
      </c>
      <c r="I11" s="4"/>
      <c r="J11" s="4">
        <v>1</v>
      </c>
      <c r="K11" s="4"/>
      <c r="L11" s="4"/>
      <c r="M11" s="4"/>
      <c r="N11" s="4"/>
      <c r="O11" s="14">
        <v>1</v>
      </c>
      <c r="P11" s="17" t="s">
        <v>141</v>
      </c>
    </row>
    <row r="12" spans="1:17">
      <c r="A12" s="3" t="s">
        <v>36</v>
      </c>
      <c r="B12" s="14">
        <v>3</v>
      </c>
      <c r="C12" s="4"/>
      <c r="D12" s="4">
        <v>1</v>
      </c>
      <c r="E12" s="4"/>
      <c r="F12" s="4"/>
      <c r="G12" s="4"/>
      <c r="H12" s="4"/>
      <c r="I12" s="4"/>
      <c r="J12" s="4">
        <v>1</v>
      </c>
      <c r="K12" s="4"/>
      <c r="L12" s="4">
        <v>1</v>
      </c>
      <c r="M12" s="4"/>
      <c r="N12" s="4"/>
      <c r="O12" s="14"/>
      <c r="P12" s="17" t="s">
        <v>141</v>
      </c>
    </row>
    <row r="13" spans="1:17">
      <c r="A13" s="3" t="s">
        <v>39</v>
      </c>
      <c r="B13" s="14">
        <v>2</v>
      </c>
      <c r="C13" s="4">
        <v>1</v>
      </c>
      <c r="D13" s="4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14"/>
      <c r="P13" s="3" t="s">
        <v>151</v>
      </c>
    </row>
    <row r="14" spans="1:17">
      <c r="A14" s="3" t="s">
        <v>43</v>
      </c>
      <c r="B14" s="14">
        <v>2</v>
      </c>
      <c r="C14" s="4">
        <v>1</v>
      </c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14"/>
      <c r="P14" s="3" t="s">
        <v>151</v>
      </c>
    </row>
    <row r="15" spans="1:17">
      <c r="A15" s="3" t="s">
        <v>48</v>
      </c>
      <c r="B15" s="14">
        <v>2</v>
      </c>
      <c r="C15" s="4">
        <v>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4"/>
      <c r="P15" s="16" t="s">
        <v>139</v>
      </c>
    </row>
    <row r="16" spans="1:17">
      <c r="A16" s="3" t="s">
        <v>53</v>
      </c>
      <c r="B16" s="14">
        <v>2</v>
      </c>
      <c r="C16" s="4">
        <v>1</v>
      </c>
      <c r="D16" s="4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14"/>
      <c r="P16" s="3" t="s">
        <v>151</v>
      </c>
    </row>
    <row r="17" spans="1:16">
      <c r="A17" s="3" t="s">
        <v>55</v>
      </c>
      <c r="B17" s="14">
        <v>2</v>
      </c>
      <c r="C17" s="4">
        <v>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4"/>
      <c r="P17" s="16" t="s">
        <v>139</v>
      </c>
    </row>
    <row r="18" spans="1:16">
      <c r="A18" s="3" t="s">
        <v>58</v>
      </c>
      <c r="B18" s="14">
        <v>2</v>
      </c>
      <c r="C18" s="4"/>
      <c r="D18" s="4"/>
      <c r="E18" s="4"/>
      <c r="F18" s="4"/>
      <c r="G18" s="4"/>
      <c r="H18" s="4">
        <v>2</v>
      </c>
      <c r="I18" s="4"/>
      <c r="J18" s="4"/>
      <c r="K18" s="4"/>
      <c r="L18" s="4"/>
      <c r="M18" s="4"/>
      <c r="N18" s="4"/>
      <c r="O18" s="14"/>
      <c r="P18" s="3" t="s">
        <v>156</v>
      </c>
    </row>
    <row r="19" spans="1:16">
      <c r="A19" s="3" t="s">
        <v>66</v>
      </c>
      <c r="B19" s="14">
        <v>2</v>
      </c>
      <c r="C19" s="4"/>
      <c r="D19" s="4"/>
      <c r="E19" s="4"/>
      <c r="F19" s="4"/>
      <c r="G19" s="4"/>
      <c r="H19" s="4">
        <v>2</v>
      </c>
      <c r="I19" s="4"/>
      <c r="J19" s="4"/>
      <c r="K19" s="4"/>
      <c r="L19" s="4"/>
      <c r="M19" s="4"/>
      <c r="N19" s="4"/>
      <c r="O19" s="14"/>
      <c r="P19" s="3" t="s">
        <v>157</v>
      </c>
    </row>
    <row r="20" spans="1:16">
      <c r="A20" s="3" t="s">
        <v>71</v>
      </c>
      <c r="B20" s="14">
        <v>2</v>
      </c>
      <c r="C20" s="4">
        <v>1</v>
      </c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14"/>
      <c r="P20" s="3" t="s">
        <v>71</v>
      </c>
    </row>
    <row r="21" spans="1:16">
      <c r="A21" s="3" t="s">
        <v>72</v>
      </c>
      <c r="B21" s="14">
        <v>2</v>
      </c>
      <c r="C21" s="4">
        <v>1</v>
      </c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14"/>
      <c r="P21" s="3" t="s">
        <v>71</v>
      </c>
    </row>
    <row r="22" spans="1:16">
      <c r="A22" s="3" t="s">
        <v>76</v>
      </c>
      <c r="B22" s="14">
        <v>2</v>
      </c>
      <c r="C22" s="4">
        <v>1</v>
      </c>
      <c r="D22" s="4"/>
      <c r="E22" s="4"/>
      <c r="F22" s="4"/>
      <c r="G22" s="4"/>
      <c r="H22" s="4"/>
      <c r="I22" s="4">
        <v>1</v>
      </c>
      <c r="J22" s="4"/>
      <c r="K22" s="4"/>
      <c r="L22" s="4"/>
      <c r="M22" s="4"/>
      <c r="N22" s="4">
        <v>1</v>
      </c>
      <c r="O22" s="14"/>
      <c r="P22" s="18" t="s">
        <v>76</v>
      </c>
    </row>
    <row r="23" spans="1:16">
      <c r="A23" s="3" t="s">
        <v>87</v>
      </c>
      <c r="B23" s="14">
        <v>2</v>
      </c>
      <c r="C23" s="4">
        <v>1</v>
      </c>
      <c r="D23" s="4"/>
      <c r="E23" s="4"/>
      <c r="F23" s="4">
        <v>1</v>
      </c>
      <c r="G23" s="4"/>
      <c r="H23" s="4"/>
      <c r="I23" s="4"/>
      <c r="J23" s="4"/>
      <c r="K23" s="4"/>
      <c r="L23" s="4"/>
      <c r="M23" s="4"/>
      <c r="N23" s="4"/>
      <c r="O23" s="14">
        <v>1</v>
      </c>
      <c r="P23" s="3" t="s">
        <v>151</v>
      </c>
    </row>
    <row r="24" spans="1:16">
      <c r="A24" s="3" t="s">
        <v>90</v>
      </c>
      <c r="B24" s="14">
        <v>2</v>
      </c>
      <c r="C24" s="4"/>
      <c r="D24" s="4">
        <v>1</v>
      </c>
      <c r="E24" s="4"/>
      <c r="F24" s="4"/>
      <c r="G24" s="4"/>
      <c r="H24" s="4"/>
      <c r="I24" s="4"/>
      <c r="J24" s="4">
        <v>1</v>
      </c>
      <c r="K24" s="4"/>
      <c r="L24" s="4"/>
      <c r="M24" s="4"/>
      <c r="N24" s="4"/>
      <c r="O24" s="14"/>
      <c r="P24" s="17" t="s">
        <v>141</v>
      </c>
    </row>
    <row r="25" spans="1:16">
      <c r="A25" s="3" t="s">
        <v>91</v>
      </c>
      <c r="B25" s="14">
        <v>2</v>
      </c>
      <c r="C25" s="4"/>
      <c r="D25" s="4">
        <v>1</v>
      </c>
      <c r="E25" s="4"/>
      <c r="F25" s="4"/>
      <c r="G25" s="4"/>
      <c r="H25" s="4"/>
      <c r="I25" s="4"/>
      <c r="J25" s="4">
        <v>1</v>
      </c>
      <c r="K25" s="4"/>
      <c r="L25" s="4"/>
      <c r="M25" s="4"/>
      <c r="N25" s="4"/>
      <c r="O25" s="14"/>
      <c r="P25" s="17" t="s">
        <v>141</v>
      </c>
    </row>
    <row r="26" spans="1:16">
      <c r="A26" s="3" t="s">
        <v>93</v>
      </c>
      <c r="B26" s="14">
        <v>2</v>
      </c>
      <c r="C26" s="4">
        <v>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14"/>
      <c r="P26" s="16" t="s">
        <v>139</v>
      </c>
    </row>
    <row r="27" spans="1:16">
      <c r="A27" s="3" t="s">
        <v>97</v>
      </c>
      <c r="B27" s="14">
        <v>2</v>
      </c>
      <c r="C27" s="4"/>
      <c r="D27" s="4">
        <v>1</v>
      </c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14"/>
      <c r="P27" s="17" t="s">
        <v>141</v>
      </c>
    </row>
    <row r="28" spans="1:16">
      <c r="A28" s="3" t="s">
        <v>102</v>
      </c>
      <c r="B28" s="14">
        <v>2</v>
      </c>
      <c r="C28" s="14">
        <v>1</v>
      </c>
      <c r="D28" s="14">
        <v>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3"/>
      <c r="P28" s="3" t="s">
        <v>147</v>
      </c>
    </row>
    <row r="29" spans="1:16">
      <c r="A29" s="3" t="s">
        <v>110</v>
      </c>
      <c r="B29" s="14">
        <v>2</v>
      </c>
      <c r="C29" s="14">
        <v>1</v>
      </c>
      <c r="D29" s="14">
        <v>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3"/>
      <c r="P29" s="3" t="s">
        <v>71</v>
      </c>
    </row>
    <row r="30" spans="1:16">
      <c r="A30" s="3" t="s">
        <v>113</v>
      </c>
      <c r="B30" s="14">
        <v>2</v>
      </c>
      <c r="C30" s="14"/>
      <c r="D30" s="14">
        <v>1</v>
      </c>
      <c r="E30" s="14"/>
      <c r="F30" s="14"/>
      <c r="G30" s="14"/>
      <c r="H30" s="14"/>
      <c r="I30" s="14"/>
      <c r="J30" s="14">
        <v>1</v>
      </c>
      <c r="K30" s="14"/>
      <c r="L30" s="14"/>
      <c r="M30" s="14"/>
      <c r="N30" s="14"/>
      <c r="O30" s="3"/>
      <c r="P30" s="17" t="s">
        <v>141</v>
      </c>
    </row>
    <row r="31" spans="1:16">
      <c r="A31" s="3" t="s">
        <v>123</v>
      </c>
      <c r="B31" s="14">
        <v>2</v>
      </c>
      <c r="C31" s="14"/>
      <c r="D31" s="14">
        <v>1</v>
      </c>
      <c r="E31" s="14"/>
      <c r="F31" s="14"/>
      <c r="G31" s="14"/>
      <c r="H31" s="14"/>
      <c r="I31" s="14"/>
      <c r="J31" s="14">
        <v>1</v>
      </c>
      <c r="K31" s="14"/>
      <c r="L31" s="14"/>
      <c r="M31" s="14"/>
      <c r="N31" s="14"/>
      <c r="O31" s="3"/>
      <c r="P31" s="17" t="s">
        <v>141</v>
      </c>
    </row>
    <row r="32" spans="1:16">
      <c r="A32" s="21">
        <f>COUNTA(A4:A31)</f>
        <v>28</v>
      </c>
      <c r="B32" s="8"/>
      <c r="C32" s="8">
        <f t="shared" ref="C32:O32" si="0">COUNTA(C4:C31)</f>
        <v>18</v>
      </c>
      <c r="D32" s="8">
        <f t="shared" si="0"/>
        <v>20</v>
      </c>
      <c r="E32" s="8">
        <f t="shared" si="0"/>
        <v>0</v>
      </c>
      <c r="F32" s="8">
        <f t="shared" si="0"/>
        <v>2</v>
      </c>
      <c r="G32" s="8">
        <f t="shared" si="0"/>
        <v>1</v>
      </c>
      <c r="H32" s="8">
        <f t="shared" si="0"/>
        <v>7</v>
      </c>
      <c r="I32" s="8">
        <f t="shared" si="0"/>
        <v>1</v>
      </c>
      <c r="J32" s="21">
        <f t="shared" si="0"/>
        <v>8</v>
      </c>
      <c r="K32" s="8">
        <f t="shared" si="0"/>
        <v>1</v>
      </c>
      <c r="L32" s="8">
        <f t="shared" si="0"/>
        <v>3</v>
      </c>
      <c r="M32" s="8">
        <f t="shared" si="0"/>
        <v>0</v>
      </c>
      <c r="N32" s="8">
        <f t="shared" si="0"/>
        <v>4</v>
      </c>
      <c r="O32" s="8">
        <f t="shared" si="0"/>
        <v>5</v>
      </c>
      <c r="P32" s="19"/>
    </row>
    <row r="33" spans="2:2">
      <c r="B33" s="13"/>
    </row>
    <row r="34" spans="2:2">
      <c r="B34" s="13"/>
    </row>
  </sheetData>
  <mergeCells count="4">
    <mergeCell ref="A2:A3"/>
    <mergeCell ref="B2:B3"/>
    <mergeCell ref="C2:O2"/>
    <mergeCell ref="A1:O1"/>
  </mergeCells>
  <conditionalFormatting sqref="C32:O32">
    <cfRule type="top10" dxfId="3" priority="1" rank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T32"/>
  <sheetViews>
    <sheetView zoomScale="75" zoomScaleNormal="75" workbookViewId="0">
      <selection activeCell="B30" sqref="B30:BT30"/>
    </sheetView>
  </sheetViews>
  <sheetFormatPr defaultRowHeight="15"/>
  <cols>
    <col min="1" max="1" width="8.85546875" style="1" bestFit="1" customWidth="1"/>
    <col min="2" max="72" width="3.7109375" customWidth="1"/>
  </cols>
  <sheetData>
    <row r="1" spans="1:72">
      <c r="B1" t="s">
        <v>7</v>
      </c>
    </row>
    <row r="2" spans="1:72">
      <c r="A2" s="1" t="s">
        <v>137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</row>
    <row r="3" spans="1:72">
      <c r="A3" s="1">
        <v>1</v>
      </c>
      <c r="G3">
        <v>1</v>
      </c>
      <c r="H3">
        <v>1</v>
      </c>
      <c r="Q3">
        <v>1</v>
      </c>
      <c r="AX3">
        <v>1</v>
      </c>
      <c r="BB3">
        <v>1</v>
      </c>
    </row>
    <row r="4" spans="1:72">
      <c r="A4" s="1">
        <v>2</v>
      </c>
      <c r="AI4">
        <v>1</v>
      </c>
      <c r="AS4">
        <v>1</v>
      </c>
      <c r="AX4">
        <v>1</v>
      </c>
      <c r="AZ4">
        <v>1</v>
      </c>
      <c r="BE4">
        <v>1</v>
      </c>
    </row>
    <row r="5" spans="1:72">
      <c r="A5" s="1">
        <v>6</v>
      </c>
      <c r="D5">
        <v>1</v>
      </c>
      <c r="F5">
        <v>1</v>
      </c>
      <c r="AP5">
        <v>1</v>
      </c>
      <c r="BB5">
        <v>1</v>
      </c>
    </row>
    <row r="6" spans="1:72">
      <c r="A6" s="1">
        <v>8</v>
      </c>
      <c r="E6">
        <v>1</v>
      </c>
      <c r="AW6">
        <v>1</v>
      </c>
      <c r="AX6">
        <v>1</v>
      </c>
    </row>
    <row r="7" spans="1:72">
      <c r="A7" s="1">
        <v>11</v>
      </c>
      <c r="E7">
        <v>1</v>
      </c>
      <c r="AW7">
        <v>1</v>
      </c>
      <c r="AY7">
        <v>1</v>
      </c>
    </row>
    <row r="8" spans="1:72">
      <c r="A8" s="1">
        <v>17</v>
      </c>
      <c r="AE8">
        <v>1</v>
      </c>
      <c r="AG8">
        <v>1</v>
      </c>
      <c r="BE8">
        <v>1</v>
      </c>
    </row>
    <row r="9" spans="1:72">
      <c r="A9" s="1">
        <v>18</v>
      </c>
      <c r="E9">
        <v>1</v>
      </c>
      <c r="AW9">
        <v>1</v>
      </c>
      <c r="AY9">
        <v>1</v>
      </c>
    </row>
    <row r="10" spans="1:72">
      <c r="A10" s="1">
        <v>24</v>
      </c>
      <c r="AI10">
        <v>1</v>
      </c>
      <c r="AZ10">
        <v>1</v>
      </c>
      <c r="BB10">
        <v>1</v>
      </c>
    </row>
    <row r="11" spans="1:72">
      <c r="A11" s="1">
        <v>33</v>
      </c>
      <c r="AE11">
        <v>1</v>
      </c>
      <c r="AG11">
        <v>1</v>
      </c>
    </row>
    <row r="12" spans="1:72">
      <c r="A12" s="1">
        <v>37</v>
      </c>
      <c r="AE12">
        <v>1</v>
      </c>
      <c r="AG12">
        <v>1</v>
      </c>
    </row>
    <row r="13" spans="1:72">
      <c r="A13" s="1">
        <v>42</v>
      </c>
      <c r="H13">
        <v>1</v>
      </c>
      <c r="Q13">
        <v>1</v>
      </c>
    </row>
    <row r="14" spans="1:72">
      <c r="A14" s="1">
        <v>47</v>
      </c>
      <c r="AE14">
        <v>1</v>
      </c>
      <c r="AG14">
        <v>1</v>
      </c>
    </row>
    <row r="15" spans="1:72">
      <c r="A15" s="1">
        <v>49</v>
      </c>
      <c r="H15">
        <v>1</v>
      </c>
      <c r="Q15">
        <v>1</v>
      </c>
    </row>
    <row r="16" spans="1:72">
      <c r="A16" s="1">
        <v>52</v>
      </c>
      <c r="BK16">
        <v>1</v>
      </c>
      <c r="BS16">
        <v>1</v>
      </c>
    </row>
    <row r="17" spans="1:72">
      <c r="A17" s="1">
        <v>60</v>
      </c>
      <c r="AB17">
        <v>1</v>
      </c>
      <c r="AW17">
        <v>1</v>
      </c>
    </row>
    <row r="18" spans="1:72">
      <c r="A18" s="1">
        <v>65</v>
      </c>
      <c r="U18">
        <v>1</v>
      </c>
      <c r="AL18">
        <v>1</v>
      </c>
    </row>
    <row r="19" spans="1:72">
      <c r="A19" s="1">
        <v>66</v>
      </c>
      <c r="U19">
        <v>1</v>
      </c>
      <c r="AL19">
        <v>1</v>
      </c>
    </row>
    <row r="20" spans="1:72">
      <c r="A20" s="1">
        <v>70</v>
      </c>
      <c r="AX20">
        <v>1</v>
      </c>
      <c r="AY20">
        <v>1</v>
      </c>
    </row>
    <row r="21" spans="1:72">
      <c r="A21" s="1">
        <v>81</v>
      </c>
      <c r="AE21">
        <v>1</v>
      </c>
      <c r="BE21">
        <v>1</v>
      </c>
    </row>
    <row r="22" spans="1:72">
      <c r="A22" s="1">
        <v>84</v>
      </c>
      <c r="AI22">
        <v>1</v>
      </c>
      <c r="AZ22">
        <v>1</v>
      </c>
    </row>
    <row r="23" spans="1:72">
      <c r="A23" s="1">
        <v>85</v>
      </c>
      <c r="AI23">
        <v>1</v>
      </c>
      <c r="AZ23">
        <v>1</v>
      </c>
    </row>
    <row r="24" spans="1:72">
      <c r="A24" s="1">
        <v>87</v>
      </c>
      <c r="H24">
        <v>1</v>
      </c>
      <c r="Q24">
        <v>1</v>
      </c>
    </row>
    <row r="25" spans="1:72">
      <c r="A25" s="1">
        <v>91</v>
      </c>
      <c r="AI25">
        <v>1</v>
      </c>
      <c r="AZ25">
        <v>1</v>
      </c>
    </row>
    <row r="26" spans="1:72">
      <c r="A26" s="22">
        <v>96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>
        <v>1</v>
      </c>
      <c r="AX26" s="23"/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</row>
    <row r="27" spans="1:72">
      <c r="A27" s="22">
        <v>104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>
        <v>1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>
        <v>1</v>
      </c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</row>
    <row r="28" spans="1:72">
      <c r="A28" s="22">
        <v>107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>
        <v>1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>
        <v>1</v>
      </c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</row>
    <row r="29" spans="1:72" ht="15.75" thickBot="1">
      <c r="A29" s="24">
        <v>117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>
        <v>1</v>
      </c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>
        <v>1</v>
      </c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>
      <c r="B30">
        <f>SUM(B3:B29)</f>
        <v>0</v>
      </c>
      <c r="C30">
        <f t="shared" ref="C30:BM30" si="0">SUM(C3:C29)</f>
        <v>0</v>
      </c>
      <c r="D30">
        <f t="shared" si="0"/>
        <v>1</v>
      </c>
      <c r="E30">
        <f t="shared" si="0"/>
        <v>3</v>
      </c>
      <c r="F30">
        <f t="shared" si="0"/>
        <v>1</v>
      </c>
      <c r="G30">
        <f t="shared" si="0"/>
        <v>1</v>
      </c>
      <c r="H30">
        <f t="shared" si="0"/>
        <v>4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si="0"/>
        <v>0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4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3</v>
      </c>
      <c r="V30">
        <f t="shared" si="0"/>
        <v>0</v>
      </c>
      <c r="W30">
        <f t="shared" si="0"/>
        <v>0</v>
      </c>
      <c r="X30">
        <f t="shared" si="0"/>
        <v>0</v>
      </c>
      <c r="Y30">
        <f t="shared" si="0"/>
        <v>0</v>
      </c>
      <c r="Z30">
        <f t="shared" si="0"/>
        <v>0</v>
      </c>
      <c r="AA30">
        <f t="shared" si="0"/>
        <v>0</v>
      </c>
      <c r="AB30">
        <f t="shared" si="0"/>
        <v>1</v>
      </c>
      <c r="AC30">
        <f t="shared" si="0"/>
        <v>0</v>
      </c>
      <c r="AD30">
        <f t="shared" si="0"/>
        <v>0</v>
      </c>
      <c r="AE30">
        <f t="shared" si="0"/>
        <v>5</v>
      </c>
      <c r="AF30">
        <f t="shared" si="0"/>
        <v>0</v>
      </c>
      <c r="AG30">
        <f t="shared" si="0"/>
        <v>4</v>
      </c>
      <c r="AH30">
        <f t="shared" si="0"/>
        <v>0</v>
      </c>
      <c r="AI30">
        <f t="shared" si="0"/>
        <v>7</v>
      </c>
      <c r="AJ30">
        <f t="shared" si="0"/>
        <v>0</v>
      </c>
      <c r="AK30">
        <f t="shared" si="0"/>
        <v>0</v>
      </c>
      <c r="AL30">
        <f t="shared" si="0"/>
        <v>3</v>
      </c>
      <c r="AM30">
        <f t="shared" si="0"/>
        <v>0</v>
      </c>
      <c r="AN30">
        <f t="shared" si="0"/>
        <v>0</v>
      </c>
      <c r="AO30">
        <f t="shared" si="0"/>
        <v>0</v>
      </c>
      <c r="AP30">
        <f t="shared" si="0"/>
        <v>1</v>
      </c>
      <c r="AQ30">
        <f t="shared" si="0"/>
        <v>0</v>
      </c>
      <c r="AR30">
        <f t="shared" si="0"/>
        <v>0</v>
      </c>
      <c r="AS30">
        <f t="shared" si="0"/>
        <v>1</v>
      </c>
      <c r="AT30">
        <f t="shared" si="0"/>
        <v>0</v>
      </c>
      <c r="AU30">
        <f t="shared" si="0"/>
        <v>0</v>
      </c>
      <c r="AV30">
        <f t="shared" si="0"/>
        <v>0</v>
      </c>
      <c r="AW30">
        <f t="shared" si="0"/>
        <v>5</v>
      </c>
      <c r="AX30">
        <f t="shared" si="0"/>
        <v>4</v>
      </c>
      <c r="AY30">
        <f t="shared" si="0"/>
        <v>4</v>
      </c>
      <c r="AZ30">
        <f t="shared" si="0"/>
        <v>7</v>
      </c>
      <c r="BA30">
        <f t="shared" si="0"/>
        <v>0</v>
      </c>
      <c r="BB30">
        <f t="shared" si="0"/>
        <v>3</v>
      </c>
      <c r="BC30">
        <f t="shared" si="0"/>
        <v>0</v>
      </c>
      <c r="BD30">
        <f t="shared" si="0"/>
        <v>0</v>
      </c>
      <c r="BE30">
        <f t="shared" si="0"/>
        <v>3</v>
      </c>
      <c r="BF30">
        <f t="shared" si="0"/>
        <v>0</v>
      </c>
      <c r="BG30">
        <f t="shared" si="0"/>
        <v>0</v>
      </c>
      <c r="BH30">
        <f t="shared" si="0"/>
        <v>0</v>
      </c>
      <c r="BI30">
        <f t="shared" si="0"/>
        <v>0</v>
      </c>
      <c r="BJ30">
        <f t="shared" si="0"/>
        <v>0</v>
      </c>
      <c r="BK30">
        <f t="shared" si="0"/>
        <v>1</v>
      </c>
      <c r="BL30">
        <f t="shared" si="0"/>
        <v>0</v>
      </c>
      <c r="BM30">
        <f t="shared" si="0"/>
        <v>0</v>
      </c>
      <c r="BN30">
        <f t="shared" ref="BN30:BT30" si="1">SUM(BN3:BN29)</f>
        <v>0</v>
      </c>
      <c r="BO30">
        <f t="shared" si="1"/>
        <v>0</v>
      </c>
      <c r="BP30">
        <f t="shared" si="1"/>
        <v>0</v>
      </c>
      <c r="BQ30">
        <f t="shared" si="1"/>
        <v>0</v>
      </c>
      <c r="BR30">
        <f t="shared" si="1"/>
        <v>0</v>
      </c>
      <c r="BS30">
        <f t="shared" si="1"/>
        <v>1</v>
      </c>
      <c r="BT30">
        <f t="shared" si="1"/>
        <v>0</v>
      </c>
    </row>
    <row r="32" spans="1:72">
      <c r="A32" s="29" t="s">
        <v>166</v>
      </c>
      <c r="C32">
        <f>COUNTIFS(B30:BT30,"&gt;0")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5"/>
  <sheetViews>
    <sheetView topLeftCell="A43" workbookViewId="0">
      <selection activeCell="A17" sqref="A4:A17"/>
    </sheetView>
  </sheetViews>
  <sheetFormatPr defaultRowHeight="15"/>
  <cols>
    <col min="1" max="1" width="34.7109375" bestFit="1" customWidth="1"/>
    <col min="2" max="2" width="12.7109375" style="1" bestFit="1" customWidth="1"/>
    <col min="3" max="14" width="9.140625" style="1"/>
  </cols>
  <sheetData>
    <row r="1" spans="1:16">
      <c r="A1" s="44" t="s">
        <v>149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>
      <c r="A2" s="40" t="s">
        <v>0</v>
      </c>
      <c r="B2" s="43" t="s">
        <v>4</v>
      </c>
      <c r="C2" s="42" t="s">
        <v>1</v>
      </c>
      <c r="D2" s="42"/>
      <c r="E2" s="42"/>
      <c r="F2" s="42"/>
      <c r="G2" s="42"/>
      <c r="H2" s="42"/>
      <c r="I2" s="42"/>
      <c r="J2" s="42"/>
      <c r="K2" s="42"/>
      <c r="L2" s="42"/>
      <c r="M2" s="42" t="s">
        <v>3</v>
      </c>
      <c r="N2" s="42"/>
    </row>
    <row r="3" spans="1:16">
      <c r="A3" s="41"/>
      <c r="B3" s="40"/>
      <c r="C3" s="2">
        <v>7</v>
      </c>
      <c r="D3" s="2">
        <v>6</v>
      </c>
      <c r="E3" s="2">
        <v>5</v>
      </c>
      <c r="F3" s="2">
        <v>4</v>
      </c>
      <c r="G3" s="2">
        <v>3</v>
      </c>
      <c r="H3" s="2">
        <v>2</v>
      </c>
      <c r="I3" s="2">
        <v>1</v>
      </c>
      <c r="J3" s="2">
        <v>8</v>
      </c>
      <c r="K3" s="2">
        <v>11</v>
      </c>
      <c r="L3" s="5">
        <v>110</v>
      </c>
      <c r="M3" s="2" t="s">
        <v>2</v>
      </c>
      <c r="N3" s="2" t="s">
        <v>144</v>
      </c>
    </row>
    <row r="4" spans="1:16">
      <c r="A4" s="3" t="s">
        <v>9</v>
      </c>
      <c r="B4" s="2">
        <v>5</v>
      </c>
      <c r="C4" s="2"/>
      <c r="D4" s="2"/>
      <c r="E4" s="2" t="s">
        <v>143</v>
      </c>
      <c r="F4" s="2" t="s">
        <v>143</v>
      </c>
      <c r="G4" s="2" t="s">
        <v>143</v>
      </c>
      <c r="H4" s="2" t="s">
        <v>143</v>
      </c>
      <c r="I4" s="2" t="s">
        <v>143</v>
      </c>
      <c r="J4" s="2" t="s">
        <v>143</v>
      </c>
      <c r="K4" s="2"/>
      <c r="L4" s="2" t="s">
        <v>143</v>
      </c>
      <c r="M4" s="2">
        <v>1</v>
      </c>
      <c r="N4" s="2"/>
      <c r="P4" t="s">
        <v>161</v>
      </c>
    </row>
    <row r="5" spans="1:16">
      <c r="A5" s="3" t="s">
        <v>10</v>
      </c>
      <c r="B5" s="2">
        <v>4</v>
      </c>
      <c r="C5" s="2" t="s">
        <v>143</v>
      </c>
      <c r="D5" s="2" t="s">
        <v>143</v>
      </c>
      <c r="E5" s="2"/>
      <c r="F5" s="2"/>
      <c r="G5" s="2"/>
      <c r="H5" s="2"/>
      <c r="I5" s="2"/>
      <c r="J5" s="2" t="s">
        <v>143</v>
      </c>
      <c r="K5" s="2"/>
      <c r="L5" s="2"/>
      <c r="M5" s="2"/>
      <c r="N5" s="2">
        <v>1</v>
      </c>
    </row>
    <row r="6" spans="1:16">
      <c r="A6" s="3" t="s">
        <v>11</v>
      </c>
      <c r="B6" s="2">
        <v>4</v>
      </c>
      <c r="C6" s="2"/>
      <c r="D6" s="2"/>
      <c r="E6" s="2" t="s">
        <v>143</v>
      </c>
      <c r="F6" s="2" t="s">
        <v>143</v>
      </c>
      <c r="G6" s="2" t="s">
        <v>143</v>
      </c>
      <c r="H6" s="2" t="s">
        <v>143</v>
      </c>
      <c r="I6" s="2"/>
      <c r="J6" s="2"/>
      <c r="K6" s="2" t="s">
        <v>143</v>
      </c>
      <c r="L6" s="2" t="s">
        <v>143</v>
      </c>
      <c r="M6" s="2"/>
      <c r="N6" s="2">
        <v>1</v>
      </c>
    </row>
    <row r="7" spans="1:16" s="35" customFormat="1">
      <c r="A7" s="33" t="s">
        <v>13</v>
      </c>
      <c r="B7" s="34">
        <v>4</v>
      </c>
      <c r="C7" s="34"/>
      <c r="D7" s="34"/>
      <c r="E7" s="34"/>
      <c r="F7" s="34"/>
      <c r="G7" s="34"/>
      <c r="H7" s="34"/>
      <c r="I7" s="34"/>
      <c r="J7" s="34" t="s">
        <v>143</v>
      </c>
      <c r="K7" s="34"/>
      <c r="L7" s="34" t="s">
        <v>143</v>
      </c>
      <c r="M7" s="34"/>
      <c r="N7" s="34">
        <v>1</v>
      </c>
      <c r="O7" s="35" t="s">
        <v>146</v>
      </c>
    </row>
    <row r="8" spans="1:16">
      <c r="A8" s="3" t="s">
        <v>15</v>
      </c>
      <c r="B8" s="14">
        <v>3</v>
      </c>
      <c r="C8" s="14"/>
      <c r="D8" s="14"/>
      <c r="E8" s="14"/>
      <c r="F8" s="14"/>
      <c r="G8" s="14"/>
      <c r="H8" s="14" t="s">
        <v>143</v>
      </c>
      <c r="I8" s="14"/>
      <c r="J8" s="14" t="s">
        <v>143</v>
      </c>
      <c r="K8" s="14"/>
      <c r="L8" s="14"/>
      <c r="M8" s="14"/>
      <c r="N8" s="14">
        <v>1</v>
      </c>
    </row>
    <row r="9" spans="1:16" s="12" customFormat="1">
      <c r="A9" s="33" t="s">
        <v>16</v>
      </c>
      <c r="B9" s="11">
        <v>3</v>
      </c>
      <c r="C9" s="11"/>
      <c r="D9" s="11"/>
      <c r="E9" s="11"/>
      <c r="F9" s="11"/>
      <c r="G9" s="11"/>
      <c r="H9" s="11" t="s">
        <v>143</v>
      </c>
      <c r="I9" s="11"/>
      <c r="J9" s="11" t="s">
        <v>143</v>
      </c>
      <c r="K9" s="11"/>
      <c r="L9" s="11"/>
      <c r="M9" s="11"/>
      <c r="N9" s="11">
        <v>1</v>
      </c>
    </row>
    <row r="10" spans="1:16" s="32" customFormat="1">
      <c r="A10" s="30" t="s">
        <v>20</v>
      </c>
      <c r="B10" s="31">
        <v>3</v>
      </c>
      <c r="C10" s="31" t="s">
        <v>143</v>
      </c>
      <c r="D10" s="31"/>
      <c r="E10" s="31"/>
      <c r="F10" s="31"/>
      <c r="G10" s="31"/>
      <c r="H10" s="31" t="s">
        <v>143</v>
      </c>
      <c r="I10" s="31"/>
      <c r="J10" s="31"/>
      <c r="K10" s="31"/>
      <c r="L10" s="31"/>
      <c r="M10" s="31">
        <v>1</v>
      </c>
      <c r="N10" s="31"/>
    </row>
    <row r="11" spans="1:16" s="32" customFormat="1">
      <c r="A11" s="30" t="s">
        <v>21</v>
      </c>
      <c r="B11" s="31">
        <v>3</v>
      </c>
      <c r="C11" s="31" t="s">
        <v>143</v>
      </c>
      <c r="D11" s="31"/>
      <c r="E11" s="31"/>
      <c r="F11" s="31"/>
      <c r="G11" s="31" t="s">
        <v>143</v>
      </c>
      <c r="H11" s="31"/>
      <c r="I11" s="31"/>
      <c r="J11" s="31" t="s">
        <v>143</v>
      </c>
      <c r="K11" s="31" t="s">
        <v>143</v>
      </c>
      <c r="L11" s="31"/>
      <c r="M11" s="31">
        <v>1</v>
      </c>
      <c r="N11" s="31"/>
    </row>
    <row r="12" spans="1:16">
      <c r="A12" s="3" t="s">
        <v>25</v>
      </c>
      <c r="B12" s="14">
        <v>3</v>
      </c>
      <c r="C12" s="14"/>
      <c r="D12" s="14"/>
      <c r="E12" s="14" t="s">
        <v>143</v>
      </c>
      <c r="F12" s="14" t="s">
        <v>143</v>
      </c>
      <c r="G12" s="14"/>
      <c r="H12" s="14"/>
      <c r="I12" s="14"/>
      <c r="J12" s="14" t="s">
        <v>143</v>
      </c>
      <c r="K12" s="14"/>
      <c r="L12" s="14"/>
      <c r="M12" s="14"/>
      <c r="N12" s="14">
        <v>1</v>
      </c>
    </row>
    <row r="13" spans="1:16" s="12" customFormat="1">
      <c r="A13" s="33" t="s">
        <v>29</v>
      </c>
      <c r="B13" s="11">
        <v>3</v>
      </c>
      <c r="C13" s="11"/>
      <c r="D13" s="11"/>
      <c r="E13" s="11" t="s">
        <v>143</v>
      </c>
      <c r="F13" s="11" t="s">
        <v>143</v>
      </c>
      <c r="G13" s="11" t="s">
        <v>143</v>
      </c>
      <c r="H13" s="11" t="s">
        <v>143</v>
      </c>
      <c r="I13" s="11"/>
      <c r="J13" s="11"/>
      <c r="K13" s="11"/>
      <c r="L13" s="11" t="s">
        <v>143</v>
      </c>
      <c r="M13" s="11"/>
      <c r="N13" s="11">
        <v>1</v>
      </c>
    </row>
    <row r="14" spans="1:16">
      <c r="A14" s="3" t="s">
        <v>31</v>
      </c>
      <c r="B14" s="14">
        <v>3</v>
      </c>
      <c r="C14" s="14" t="s">
        <v>143</v>
      </c>
      <c r="D14" s="14"/>
      <c r="E14" s="14"/>
      <c r="F14" s="14" t="s">
        <v>143</v>
      </c>
      <c r="G14" s="14"/>
      <c r="H14" s="14" t="s">
        <v>143</v>
      </c>
      <c r="I14" s="14"/>
      <c r="J14" s="14"/>
      <c r="K14" s="14"/>
      <c r="L14" s="14" t="s">
        <v>143</v>
      </c>
      <c r="M14" s="14"/>
      <c r="N14" s="14">
        <v>1</v>
      </c>
    </row>
    <row r="15" spans="1:16">
      <c r="A15" s="3" t="s">
        <v>32</v>
      </c>
      <c r="B15" s="14">
        <v>3</v>
      </c>
      <c r="C15" s="14"/>
      <c r="D15" s="14"/>
      <c r="E15" s="14"/>
      <c r="F15" s="14"/>
      <c r="G15" s="14"/>
      <c r="H15" s="14" t="s">
        <v>143</v>
      </c>
      <c r="I15" s="14"/>
      <c r="J15" s="14" t="s">
        <v>143</v>
      </c>
      <c r="K15" s="14"/>
      <c r="L15" s="14"/>
      <c r="M15" s="14"/>
      <c r="N15" s="14">
        <v>1</v>
      </c>
    </row>
    <row r="16" spans="1:16">
      <c r="A16" s="3" t="s">
        <v>35</v>
      </c>
      <c r="B16" s="14">
        <v>3</v>
      </c>
      <c r="C16" s="14"/>
      <c r="D16" s="14"/>
      <c r="E16" s="14"/>
      <c r="F16" s="14" t="s">
        <v>143</v>
      </c>
      <c r="G16" s="14"/>
      <c r="H16" s="14" t="s">
        <v>143</v>
      </c>
      <c r="I16" s="14"/>
      <c r="J16" s="14" t="s">
        <v>143</v>
      </c>
      <c r="K16" s="14"/>
      <c r="L16" s="14"/>
      <c r="M16" s="14"/>
      <c r="N16" s="14">
        <v>1</v>
      </c>
    </row>
    <row r="17" spans="1:14">
      <c r="A17" s="3" t="s">
        <v>37</v>
      </c>
      <c r="B17" s="14">
        <v>3</v>
      </c>
      <c r="C17" s="14"/>
      <c r="D17" s="14" t="s">
        <v>143</v>
      </c>
      <c r="E17" s="14"/>
      <c r="F17" s="14" t="s">
        <v>143</v>
      </c>
      <c r="G17" s="14"/>
      <c r="H17" s="14"/>
      <c r="I17" s="14"/>
      <c r="J17" s="14" t="s">
        <v>143</v>
      </c>
      <c r="K17" s="14"/>
      <c r="L17" s="14"/>
      <c r="M17" s="14"/>
      <c r="N17" s="14">
        <v>1</v>
      </c>
    </row>
    <row r="18" spans="1:14">
      <c r="A18" s="3" t="s">
        <v>41</v>
      </c>
      <c r="B18" s="14">
        <v>2</v>
      </c>
      <c r="C18" s="14" t="s">
        <v>143</v>
      </c>
      <c r="D18" s="14"/>
      <c r="E18" s="14"/>
      <c r="F18" s="14"/>
      <c r="G18" s="14"/>
      <c r="H18" s="14"/>
      <c r="I18" s="14"/>
      <c r="J18" s="14" t="s">
        <v>143</v>
      </c>
      <c r="K18" s="14"/>
      <c r="L18" s="14"/>
      <c r="M18" s="14"/>
      <c r="N18" s="14">
        <v>1</v>
      </c>
    </row>
    <row r="19" spans="1:14">
      <c r="A19" s="3" t="s">
        <v>42</v>
      </c>
      <c r="B19" s="14">
        <v>2</v>
      </c>
      <c r="C19" s="14" t="s">
        <v>143</v>
      </c>
      <c r="D19" s="14"/>
      <c r="E19" s="14"/>
      <c r="F19" s="14"/>
      <c r="G19" s="14"/>
      <c r="H19" s="14"/>
      <c r="I19" s="14"/>
      <c r="J19" s="14" t="s">
        <v>143</v>
      </c>
      <c r="K19" s="14"/>
      <c r="L19" s="14"/>
      <c r="M19" s="14"/>
      <c r="N19" s="14">
        <v>1</v>
      </c>
    </row>
    <row r="20" spans="1:14">
      <c r="A20" s="48" t="s">
        <v>44</v>
      </c>
      <c r="B20" s="1">
        <v>2</v>
      </c>
      <c r="C20" s="37" t="s">
        <v>155</v>
      </c>
      <c r="D20" s="37"/>
      <c r="E20" s="37"/>
      <c r="F20" s="37"/>
      <c r="G20" s="37"/>
      <c r="H20" s="37" t="s">
        <v>155</v>
      </c>
      <c r="I20" s="37"/>
      <c r="J20" s="37" t="s">
        <v>155</v>
      </c>
      <c r="K20" s="37"/>
      <c r="L20" s="37"/>
      <c r="M20" s="37">
        <v>1</v>
      </c>
      <c r="N20" s="37"/>
    </row>
    <row r="21" spans="1:14" s="12" customFormat="1">
      <c r="A21" s="9" t="s">
        <v>46</v>
      </c>
      <c r="B21" s="11">
        <v>2</v>
      </c>
      <c r="C21" s="11"/>
      <c r="D21" s="11"/>
      <c r="E21" s="11"/>
      <c r="F21" s="11"/>
      <c r="G21" s="11"/>
      <c r="H21" s="11"/>
      <c r="I21" s="11"/>
      <c r="J21" s="11"/>
      <c r="K21" s="11"/>
      <c r="L21" s="11">
        <v>1</v>
      </c>
      <c r="M21" s="11"/>
      <c r="N21" s="11">
        <v>1</v>
      </c>
    </row>
    <row r="22" spans="1:14">
      <c r="A22" s="3" t="s">
        <v>50</v>
      </c>
      <c r="B22" s="14">
        <v>2</v>
      </c>
      <c r="C22" s="14" t="s">
        <v>155</v>
      </c>
      <c r="D22" s="14" t="s">
        <v>155</v>
      </c>
      <c r="E22" s="14"/>
      <c r="F22" s="14" t="s">
        <v>155</v>
      </c>
      <c r="G22" s="14"/>
      <c r="H22" s="14" t="s">
        <v>155</v>
      </c>
      <c r="I22" s="14"/>
      <c r="J22" s="14"/>
      <c r="K22" s="14"/>
      <c r="L22" s="14"/>
      <c r="M22" s="14">
        <v>1</v>
      </c>
      <c r="N22" s="14"/>
    </row>
    <row r="23" spans="1:14">
      <c r="A23" s="3" t="s">
        <v>51</v>
      </c>
      <c r="B23" s="14">
        <v>2</v>
      </c>
      <c r="C23" s="14"/>
      <c r="D23" s="14"/>
      <c r="E23" s="14"/>
      <c r="F23" s="14"/>
      <c r="G23" s="14" t="s">
        <v>155</v>
      </c>
      <c r="H23" s="14" t="s">
        <v>155</v>
      </c>
      <c r="I23" s="14" t="s">
        <v>155</v>
      </c>
      <c r="J23" s="14" t="s">
        <v>155</v>
      </c>
      <c r="K23" s="14"/>
      <c r="L23" s="14"/>
      <c r="M23" s="14">
        <v>1</v>
      </c>
      <c r="N23" s="14"/>
    </row>
    <row r="24" spans="1:14">
      <c r="A24" s="3" t="s">
        <v>59</v>
      </c>
      <c r="B24" s="14">
        <v>2</v>
      </c>
      <c r="C24" s="14"/>
      <c r="D24" s="14"/>
      <c r="E24" s="14"/>
      <c r="F24" s="14" t="s">
        <v>155</v>
      </c>
      <c r="G24" s="14"/>
      <c r="H24" s="14" t="s">
        <v>155</v>
      </c>
      <c r="I24" s="14"/>
      <c r="J24" s="14" t="s">
        <v>155</v>
      </c>
      <c r="K24" s="14"/>
      <c r="L24" s="14" t="s">
        <v>155</v>
      </c>
      <c r="M24" s="14"/>
      <c r="N24" s="14">
        <v>1</v>
      </c>
    </row>
    <row r="25" spans="1:14" s="12" customFormat="1">
      <c r="A25" s="9" t="s">
        <v>60</v>
      </c>
      <c r="B25" s="11">
        <v>2</v>
      </c>
      <c r="C25" s="11"/>
      <c r="D25" s="11"/>
      <c r="E25" s="11"/>
      <c r="F25" s="11"/>
      <c r="G25" s="11"/>
      <c r="H25" s="11"/>
      <c r="I25" s="11"/>
      <c r="J25" s="11" t="s">
        <v>155</v>
      </c>
      <c r="K25" s="11"/>
      <c r="L25" s="11" t="s">
        <v>155</v>
      </c>
      <c r="M25" s="11"/>
      <c r="N25" s="11">
        <v>1</v>
      </c>
    </row>
    <row r="26" spans="1:14">
      <c r="A26" s="3" t="s">
        <v>61</v>
      </c>
      <c r="B26" s="14">
        <v>2</v>
      </c>
      <c r="C26" s="14"/>
      <c r="D26" s="14" t="s">
        <v>155</v>
      </c>
      <c r="E26" s="14"/>
      <c r="F26" s="14" t="s">
        <v>155</v>
      </c>
      <c r="G26" s="14"/>
      <c r="H26" s="14" t="s">
        <v>155</v>
      </c>
      <c r="I26" s="14"/>
      <c r="J26" s="14"/>
      <c r="K26" s="14"/>
      <c r="L26" s="14"/>
      <c r="M26" s="14"/>
      <c r="N26" s="14">
        <v>1</v>
      </c>
    </row>
    <row r="27" spans="1:14">
      <c r="A27" s="3" t="s">
        <v>62</v>
      </c>
      <c r="B27" s="14">
        <v>2</v>
      </c>
      <c r="C27" s="14"/>
      <c r="D27" s="14"/>
      <c r="E27" s="14"/>
      <c r="F27" s="14"/>
      <c r="G27" s="14"/>
      <c r="H27" s="14" t="s">
        <v>155</v>
      </c>
      <c r="I27" s="14"/>
      <c r="J27" s="14" t="s">
        <v>155</v>
      </c>
      <c r="K27" s="14"/>
      <c r="L27" s="14" t="s">
        <v>155</v>
      </c>
      <c r="M27" s="14"/>
      <c r="N27" s="14">
        <v>1</v>
      </c>
    </row>
    <row r="28" spans="1:14">
      <c r="A28" s="3" t="s">
        <v>63</v>
      </c>
      <c r="B28" s="14">
        <v>2</v>
      </c>
      <c r="C28" s="14" t="s">
        <v>155</v>
      </c>
      <c r="D28" s="14"/>
      <c r="E28" s="14"/>
      <c r="F28" s="14"/>
      <c r="G28" s="14"/>
      <c r="H28" s="14"/>
      <c r="I28" s="14"/>
      <c r="J28" s="14" t="s">
        <v>155</v>
      </c>
      <c r="K28" s="14"/>
      <c r="L28" s="14"/>
      <c r="M28" s="14"/>
      <c r="N28" s="14">
        <v>1</v>
      </c>
    </row>
    <row r="29" spans="1:14">
      <c r="A29" s="3" t="s">
        <v>64</v>
      </c>
      <c r="B29" s="14">
        <v>2</v>
      </c>
      <c r="C29" s="14" t="s">
        <v>155</v>
      </c>
      <c r="D29" s="14"/>
      <c r="E29" s="14"/>
      <c r="F29" s="14" t="s">
        <v>155</v>
      </c>
      <c r="G29" s="14" t="s">
        <v>155</v>
      </c>
      <c r="H29" s="14" t="s">
        <v>155</v>
      </c>
      <c r="I29" s="14"/>
      <c r="J29" s="14"/>
      <c r="K29" s="14"/>
      <c r="L29" s="14" t="s">
        <v>155</v>
      </c>
      <c r="M29" s="14"/>
      <c r="N29" s="14">
        <v>1</v>
      </c>
    </row>
    <row r="30" spans="1:14">
      <c r="A30" s="3" t="s">
        <v>67</v>
      </c>
      <c r="B30" s="14">
        <v>2</v>
      </c>
      <c r="C30" s="14"/>
      <c r="D30" s="14" t="s">
        <v>155</v>
      </c>
      <c r="E30" s="14"/>
      <c r="F30" s="14" t="s">
        <v>155</v>
      </c>
      <c r="G30" s="14"/>
      <c r="H30" s="14" t="s">
        <v>155</v>
      </c>
      <c r="I30" s="14"/>
      <c r="J30" s="14" t="s">
        <v>155</v>
      </c>
      <c r="K30" s="14"/>
      <c r="L30" s="14"/>
      <c r="M30" s="14"/>
      <c r="N30" s="14">
        <v>1</v>
      </c>
    </row>
    <row r="31" spans="1:14">
      <c r="A31" s="3" t="s">
        <v>70</v>
      </c>
      <c r="B31" s="14">
        <v>2</v>
      </c>
      <c r="C31" s="14"/>
      <c r="D31" s="14"/>
      <c r="E31" s="14" t="s">
        <v>155</v>
      </c>
      <c r="F31" s="14"/>
      <c r="G31" s="14" t="s">
        <v>155</v>
      </c>
      <c r="H31" s="14" t="s">
        <v>155</v>
      </c>
      <c r="I31" s="14"/>
      <c r="J31" s="14" t="s">
        <v>155</v>
      </c>
      <c r="K31" s="14"/>
      <c r="L31" s="14" t="s">
        <v>155</v>
      </c>
      <c r="M31" s="14"/>
      <c r="N31" s="14">
        <v>1</v>
      </c>
    </row>
    <row r="32" spans="1:14">
      <c r="A32" s="3" t="s">
        <v>73</v>
      </c>
      <c r="B32" s="14">
        <v>2</v>
      </c>
      <c r="C32" s="14" t="s">
        <v>155</v>
      </c>
      <c r="D32" s="14"/>
      <c r="E32" s="14"/>
      <c r="F32" s="14"/>
      <c r="G32" s="14" t="s">
        <v>155</v>
      </c>
      <c r="H32" s="14"/>
      <c r="I32" s="14"/>
      <c r="J32" s="14" t="s">
        <v>155</v>
      </c>
      <c r="K32" s="14"/>
      <c r="L32" s="14" t="s">
        <v>155</v>
      </c>
      <c r="M32" s="14"/>
      <c r="N32" s="14">
        <v>1</v>
      </c>
    </row>
    <row r="33" spans="1:14">
      <c r="A33" s="3" t="s">
        <v>77</v>
      </c>
      <c r="B33" s="14">
        <v>2</v>
      </c>
      <c r="C33" s="14" t="s">
        <v>155</v>
      </c>
      <c r="D33" s="14"/>
      <c r="E33" s="14"/>
      <c r="F33" s="14"/>
      <c r="G33" s="14"/>
      <c r="H33" s="14"/>
      <c r="I33" s="14"/>
      <c r="J33" s="14" t="s">
        <v>155</v>
      </c>
      <c r="K33" s="14"/>
      <c r="L33" s="14"/>
      <c r="M33" s="14"/>
      <c r="N33" s="14">
        <v>1</v>
      </c>
    </row>
    <row r="34" spans="1:14">
      <c r="A34" s="3" t="s">
        <v>79</v>
      </c>
      <c r="B34" s="14">
        <v>2</v>
      </c>
      <c r="C34" s="14"/>
      <c r="D34" s="14"/>
      <c r="E34" s="14"/>
      <c r="F34" s="14"/>
      <c r="G34" s="14"/>
      <c r="H34" s="14" t="s">
        <v>155</v>
      </c>
      <c r="I34" s="14"/>
      <c r="J34" s="14" t="s">
        <v>155</v>
      </c>
      <c r="K34" s="14"/>
      <c r="L34" s="14"/>
      <c r="M34" s="14"/>
      <c r="N34" s="14">
        <v>1</v>
      </c>
    </row>
    <row r="35" spans="1:14">
      <c r="A35" s="3" t="s">
        <v>81</v>
      </c>
      <c r="B35" s="14">
        <v>2</v>
      </c>
      <c r="C35" s="14"/>
      <c r="D35" s="14"/>
      <c r="E35" s="14"/>
      <c r="F35" s="14"/>
      <c r="G35" s="14"/>
      <c r="H35" s="14" t="s">
        <v>155</v>
      </c>
      <c r="I35" s="14" t="s">
        <v>155</v>
      </c>
      <c r="J35" s="14" t="s">
        <v>155</v>
      </c>
      <c r="K35" s="14"/>
      <c r="L35" s="14"/>
      <c r="M35" s="14"/>
      <c r="N35" s="14">
        <v>1</v>
      </c>
    </row>
    <row r="36" spans="1:14">
      <c r="A36" s="3" t="s">
        <v>83</v>
      </c>
      <c r="B36" s="14">
        <v>2</v>
      </c>
      <c r="C36" s="14"/>
      <c r="D36" s="14"/>
      <c r="E36" s="14"/>
      <c r="F36" s="14" t="s">
        <v>155</v>
      </c>
      <c r="G36" s="14"/>
      <c r="H36" s="14" t="s">
        <v>155</v>
      </c>
      <c r="I36" s="14"/>
      <c r="J36" s="14" t="s">
        <v>155</v>
      </c>
      <c r="K36" s="14"/>
      <c r="L36" s="14"/>
      <c r="M36" s="14"/>
      <c r="N36" s="14">
        <v>1</v>
      </c>
    </row>
    <row r="37" spans="1:14">
      <c r="A37" s="3" t="s">
        <v>84</v>
      </c>
      <c r="B37" s="14">
        <v>2</v>
      </c>
      <c r="C37" s="14" t="s">
        <v>155</v>
      </c>
      <c r="D37" s="14"/>
      <c r="E37" s="14"/>
      <c r="F37" s="14"/>
      <c r="G37" s="14" t="s">
        <v>155</v>
      </c>
      <c r="H37" s="14" t="s">
        <v>155</v>
      </c>
      <c r="I37" s="14"/>
      <c r="J37" s="14" t="s">
        <v>155</v>
      </c>
      <c r="K37" s="14"/>
      <c r="L37" s="14"/>
      <c r="M37" s="14"/>
      <c r="N37" s="14">
        <v>1</v>
      </c>
    </row>
    <row r="38" spans="1:14">
      <c r="A38" s="3" t="s">
        <v>88</v>
      </c>
      <c r="B38" s="14">
        <v>2</v>
      </c>
      <c r="C38" s="14" t="s">
        <v>155</v>
      </c>
      <c r="D38" s="14"/>
      <c r="E38" s="14"/>
      <c r="F38" s="14"/>
      <c r="G38" s="14"/>
      <c r="H38" s="14"/>
      <c r="I38" s="14"/>
      <c r="J38" s="14" t="s">
        <v>155</v>
      </c>
      <c r="K38" s="14"/>
      <c r="L38" s="14"/>
      <c r="M38" s="14"/>
      <c r="N38" s="14">
        <v>1</v>
      </c>
    </row>
    <row r="39" spans="1:14">
      <c r="A39" s="3" t="s">
        <v>89</v>
      </c>
      <c r="B39" s="14">
        <v>2</v>
      </c>
      <c r="C39" s="14"/>
      <c r="D39" s="14"/>
      <c r="E39" s="14"/>
      <c r="F39" s="14" t="s">
        <v>155</v>
      </c>
      <c r="G39" s="14" t="s">
        <v>155</v>
      </c>
      <c r="H39" s="14" t="s">
        <v>155</v>
      </c>
      <c r="I39" s="14"/>
      <c r="J39" s="14" t="s">
        <v>155</v>
      </c>
      <c r="K39" s="14"/>
      <c r="L39" s="14"/>
      <c r="M39" s="14"/>
      <c r="N39" s="14">
        <v>1</v>
      </c>
    </row>
    <row r="40" spans="1:14">
      <c r="A40" s="3" t="s">
        <v>92</v>
      </c>
      <c r="B40" s="14">
        <v>2</v>
      </c>
      <c r="C40" s="14" t="s">
        <v>155</v>
      </c>
      <c r="D40" s="14"/>
      <c r="E40" s="14"/>
      <c r="F40" s="14"/>
      <c r="G40" s="14"/>
      <c r="H40" s="14"/>
      <c r="I40" s="14"/>
      <c r="J40" s="14" t="s">
        <v>155</v>
      </c>
      <c r="K40" s="14"/>
      <c r="L40" s="14"/>
      <c r="M40" s="14">
        <v>1</v>
      </c>
      <c r="N40" s="14"/>
    </row>
    <row r="41" spans="1:14">
      <c r="A41" s="3" t="s">
        <v>104</v>
      </c>
      <c r="B41" s="14">
        <v>2</v>
      </c>
      <c r="C41" s="14" t="s">
        <v>155</v>
      </c>
      <c r="D41" s="14"/>
      <c r="E41" s="14"/>
      <c r="F41" s="14"/>
      <c r="G41" s="14"/>
      <c r="H41" s="14" t="s">
        <v>155</v>
      </c>
      <c r="I41" s="14"/>
      <c r="J41" s="14" t="s">
        <v>155</v>
      </c>
      <c r="K41" s="14"/>
      <c r="L41" s="14"/>
      <c r="M41" s="14">
        <v>1</v>
      </c>
      <c r="N41" s="14"/>
    </row>
    <row r="42" spans="1:14">
      <c r="A42" s="3" t="s">
        <v>105</v>
      </c>
      <c r="B42" s="14">
        <v>2</v>
      </c>
      <c r="C42" s="14"/>
      <c r="D42" s="14"/>
      <c r="E42" s="14"/>
      <c r="F42" s="14"/>
      <c r="G42" s="14" t="s">
        <v>155</v>
      </c>
      <c r="H42" s="14" t="s">
        <v>155</v>
      </c>
      <c r="I42" s="14"/>
      <c r="J42" s="14" t="s">
        <v>155</v>
      </c>
      <c r="K42" s="14"/>
      <c r="L42" s="14"/>
      <c r="M42" s="14"/>
      <c r="N42" s="14">
        <v>1</v>
      </c>
    </row>
    <row r="43" spans="1:14">
      <c r="A43" s="3" t="s">
        <v>106</v>
      </c>
      <c r="B43" s="14">
        <v>2</v>
      </c>
      <c r="C43" s="14"/>
      <c r="D43" s="14"/>
      <c r="E43" s="14"/>
      <c r="F43" s="14"/>
      <c r="G43" s="14" t="s">
        <v>155</v>
      </c>
      <c r="H43" s="14" t="s">
        <v>155</v>
      </c>
      <c r="I43" s="14" t="s">
        <v>155</v>
      </c>
      <c r="J43" s="14" t="s">
        <v>155</v>
      </c>
      <c r="K43" s="14"/>
      <c r="L43" s="14"/>
      <c r="M43" s="14">
        <v>1</v>
      </c>
      <c r="N43" s="14"/>
    </row>
    <row r="44" spans="1:14">
      <c r="A44" s="3" t="s">
        <v>107</v>
      </c>
      <c r="B44" s="14">
        <v>2</v>
      </c>
      <c r="C44" s="14"/>
      <c r="D44" s="14"/>
      <c r="E44" s="14" t="s">
        <v>155</v>
      </c>
      <c r="F44" s="14" t="s">
        <v>155</v>
      </c>
      <c r="G44" s="14"/>
      <c r="H44" s="14" t="s">
        <v>155</v>
      </c>
      <c r="I44" s="14"/>
      <c r="J44" s="14" t="s">
        <v>155</v>
      </c>
      <c r="K44" s="14"/>
      <c r="L44" s="14"/>
      <c r="M44" s="14"/>
      <c r="N44" s="14">
        <v>1</v>
      </c>
    </row>
    <row r="45" spans="1:14">
      <c r="A45" s="3" t="s">
        <v>108</v>
      </c>
      <c r="B45" s="14">
        <v>2</v>
      </c>
      <c r="C45" s="14"/>
      <c r="D45" s="14"/>
      <c r="E45" s="14" t="s">
        <v>155</v>
      </c>
      <c r="F45" s="14"/>
      <c r="G45" s="14" t="s">
        <v>155</v>
      </c>
      <c r="H45" s="14" t="s">
        <v>155</v>
      </c>
      <c r="I45" s="14"/>
      <c r="J45" s="14" t="s">
        <v>155</v>
      </c>
      <c r="K45" s="14"/>
      <c r="L45" s="14"/>
      <c r="M45" s="14"/>
      <c r="N45" s="14">
        <v>1</v>
      </c>
    </row>
    <row r="46" spans="1:14">
      <c r="A46" s="3" t="s">
        <v>111</v>
      </c>
      <c r="B46" s="14">
        <v>2</v>
      </c>
      <c r="C46" s="14" t="s">
        <v>155</v>
      </c>
      <c r="D46" s="14"/>
      <c r="E46" s="14" t="s">
        <v>155</v>
      </c>
      <c r="F46" s="14" t="s">
        <v>155</v>
      </c>
      <c r="G46" s="14"/>
      <c r="H46" s="14" t="s">
        <v>155</v>
      </c>
      <c r="I46" s="14"/>
      <c r="J46" s="14" t="s">
        <v>155</v>
      </c>
      <c r="K46" s="14"/>
      <c r="L46" s="14"/>
      <c r="M46" s="14"/>
      <c r="N46" s="14">
        <v>1</v>
      </c>
    </row>
    <row r="47" spans="1:14">
      <c r="A47" s="3" t="s">
        <v>112</v>
      </c>
      <c r="B47" s="14">
        <v>2</v>
      </c>
      <c r="C47" s="14"/>
      <c r="D47" s="14" t="s">
        <v>155</v>
      </c>
      <c r="E47" s="14"/>
      <c r="F47" s="14" t="s">
        <v>155</v>
      </c>
      <c r="G47" s="14"/>
      <c r="H47" s="14" t="s">
        <v>155</v>
      </c>
      <c r="I47" s="14"/>
      <c r="J47" s="14" t="s">
        <v>155</v>
      </c>
      <c r="K47" s="14"/>
      <c r="L47" s="14"/>
      <c r="M47" s="14">
        <v>1</v>
      </c>
      <c r="N47" s="14"/>
    </row>
    <row r="48" spans="1:14">
      <c r="A48" s="3" t="s">
        <v>114</v>
      </c>
      <c r="B48" s="14">
        <v>2</v>
      </c>
      <c r="C48" s="14"/>
      <c r="D48" s="14"/>
      <c r="E48" s="14" t="s">
        <v>155</v>
      </c>
      <c r="F48" s="14"/>
      <c r="G48" s="14" t="s">
        <v>155</v>
      </c>
      <c r="H48" s="14" t="s">
        <v>155</v>
      </c>
      <c r="I48" s="14"/>
      <c r="J48" s="14" t="s">
        <v>155</v>
      </c>
      <c r="K48" s="14"/>
      <c r="L48" s="14"/>
      <c r="M48" s="14">
        <v>1</v>
      </c>
      <c r="N48" s="14"/>
    </row>
    <row r="49" spans="1:14">
      <c r="A49" s="3" t="s">
        <v>116</v>
      </c>
      <c r="B49" s="14">
        <v>2</v>
      </c>
      <c r="C49" s="14" t="s">
        <v>155</v>
      </c>
      <c r="D49" s="14"/>
      <c r="E49" s="14"/>
      <c r="F49" s="14"/>
      <c r="G49" s="14" t="s">
        <v>155</v>
      </c>
      <c r="H49" s="14" t="s">
        <v>155</v>
      </c>
      <c r="I49" s="14"/>
      <c r="J49" s="14"/>
      <c r="K49" s="14"/>
      <c r="L49" s="14" t="s">
        <v>155</v>
      </c>
      <c r="M49" s="14">
        <v>1</v>
      </c>
      <c r="N49" s="14"/>
    </row>
    <row r="50" spans="1:14">
      <c r="A50" s="3" t="s">
        <v>121</v>
      </c>
      <c r="B50" s="14">
        <v>2</v>
      </c>
      <c r="C50" s="14" t="s">
        <v>155</v>
      </c>
      <c r="D50" s="14"/>
      <c r="E50" s="14"/>
      <c r="F50" s="14" t="s">
        <v>155</v>
      </c>
      <c r="G50" s="14" t="s">
        <v>155</v>
      </c>
      <c r="H50" s="14" t="s">
        <v>155</v>
      </c>
      <c r="I50" s="14"/>
      <c r="J50" s="14"/>
      <c r="K50" s="14"/>
      <c r="L50" s="14" t="s">
        <v>155</v>
      </c>
      <c r="M50" s="14">
        <v>1</v>
      </c>
      <c r="N50" s="14"/>
    </row>
    <row r="51" spans="1:14">
      <c r="A51" s="3" t="s">
        <v>124</v>
      </c>
      <c r="B51" s="14">
        <v>2</v>
      </c>
      <c r="C51" s="14"/>
      <c r="D51" s="14"/>
      <c r="E51" s="14" t="s">
        <v>155</v>
      </c>
      <c r="F51" s="14"/>
      <c r="G51" s="14" t="s">
        <v>155</v>
      </c>
      <c r="H51" s="14" t="s">
        <v>155</v>
      </c>
      <c r="I51" s="14"/>
      <c r="J51" s="14" t="s">
        <v>155</v>
      </c>
      <c r="K51" s="14"/>
      <c r="L51" s="14"/>
      <c r="M51" s="14"/>
      <c r="N51" s="14">
        <v>1</v>
      </c>
    </row>
    <row r="52" spans="1:14">
      <c r="A52" s="3" t="s">
        <v>129</v>
      </c>
      <c r="B52" s="14">
        <v>2</v>
      </c>
      <c r="C52" s="14" t="s">
        <v>155</v>
      </c>
      <c r="D52" s="14"/>
      <c r="E52" s="14"/>
      <c r="F52" s="14"/>
      <c r="G52" s="14"/>
      <c r="H52" s="14" t="s">
        <v>155</v>
      </c>
      <c r="I52" s="14"/>
      <c r="J52" s="14" t="s">
        <v>155</v>
      </c>
      <c r="K52" s="14"/>
      <c r="L52" s="14"/>
      <c r="M52" s="14"/>
      <c r="N52" s="14">
        <v>1</v>
      </c>
    </row>
    <row r="53" spans="1:14">
      <c r="A53" s="3" t="s">
        <v>130</v>
      </c>
      <c r="B53" s="14">
        <v>2</v>
      </c>
      <c r="C53" s="14"/>
      <c r="D53" s="14"/>
      <c r="E53" s="14" t="s">
        <v>155</v>
      </c>
      <c r="F53" s="14" t="s">
        <v>155</v>
      </c>
      <c r="G53" s="14"/>
      <c r="H53" s="14" t="s">
        <v>155</v>
      </c>
      <c r="I53" s="14"/>
      <c r="J53" s="14"/>
      <c r="K53" s="14"/>
      <c r="L53" s="14" t="s">
        <v>155</v>
      </c>
      <c r="M53" s="14">
        <v>1</v>
      </c>
      <c r="N53" s="14"/>
    </row>
    <row r="54" spans="1:14">
      <c r="A54" s="3" t="s">
        <v>131</v>
      </c>
      <c r="B54" s="14">
        <v>2</v>
      </c>
      <c r="C54" s="14"/>
      <c r="D54" s="14"/>
      <c r="E54" s="14" t="s">
        <v>155</v>
      </c>
      <c r="F54" s="14"/>
      <c r="G54" s="14" t="s">
        <v>155</v>
      </c>
      <c r="H54" s="14" t="s">
        <v>155</v>
      </c>
      <c r="I54" s="14"/>
      <c r="J54" s="14" t="s">
        <v>155</v>
      </c>
      <c r="K54" s="14"/>
      <c r="L54" s="14"/>
      <c r="M54" s="14">
        <v>1</v>
      </c>
      <c r="N54" s="14"/>
    </row>
    <row r="55" spans="1:14">
      <c r="A55" s="10">
        <f>COUNTA(A4:A54)</f>
        <v>51</v>
      </c>
      <c r="B55" s="10"/>
      <c r="C55" s="26">
        <f t="shared" ref="C55:N55" si="0">COUNTA(C4:C54)</f>
        <v>20</v>
      </c>
      <c r="D55" s="26">
        <f t="shared" si="0"/>
        <v>6</v>
      </c>
      <c r="E55" s="26">
        <f t="shared" si="0"/>
        <v>12</v>
      </c>
      <c r="F55" s="26">
        <f t="shared" si="0"/>
        <v>19</v>
      </c>
      <c r="G55" s="26">
        <f t="shared" si="0"/>
        <v>18</v>
      </c>
      <c r="H55" s="26">
        <f t="shared" si="0"/>
        <v>37</v>
      </c>
      <c r="I55" s="26">
        <f t="shared" si="0"/>
        <v>4</v>
      </c>
      <c r="J55" s="26">
        <f t="shared" si="0"/>
        <v>40</v>
      </c>
      <c r="K55" s="26">
        <f t="shared" si="0"/>
        <v>2</v>
      </c>
      <c r="L55" s="26">
        <f t="shared" si="0"/>
        <v>15</v>
      </c>
      <c r="M55" s="26">
        <f t="shared" si="0"/>
        <v>15</v>
      </c>
      <c r="N55" s="26">
        <f t="shared" si="0"/>
        <v>36</v>
      </c>
    </row>
  </sheetData>
  <mergeCells count="5">
    <mergeCell ref="A2:A3"/>
    <mergeCell ref="M2:N2"/>
    <mergeCell ref="B2:B3"/>
    <mergeCell ref="C2:L2"/>
    <mergeCell ref="A1:N1"/>
  </mergeCells>
  <conditionalFormatting sqref="C55:L55">
    <cfRule type="top10" dxfId="4" priority="1" rank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T52"/>
  <sheetViews>
    <sheetView topLeftCell="A31" zoomScale="90" zoomScaleNormal="90" workbookViewId="0">
      <selection activeCell="B51" sqref="B51:BT51"/>
    </sheetView>
  </sheetViews>
  <sheetFormatPr defaultColWidth="3.7109375" defaultRowHeight="15"/>
  <cols>
    <col min="1" max="1" width="10.28515625" style="1" customWidth="1"/>
    <col min="2" max="2" width="5.85546875" customWidth="1"/>
    <col min="3" max="5" width="2.140625" bestFit="1" customWidth="1"/>
    <col min="6" max="9" width="2.5703125" bestFit="1" customWidth="1"/>
    <col min="10" max="10" width="2.140625" bestFit="1" customWidth="1"/>
    <col min="11" max="64" width="3.28515625" bestFit="1" customWidth="1"/>
    <col min="65" max="72" width="3" bestFit="1" customWidth="1"/>
  </cols>
  <sheetData>
    <row r="1" spans="1:72">
      <c r="A1" s="22"/>
      <c r="B1" s="23" t="s">
        <v>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</row>
    <row r="2" spans="1:72">
      <c r="A2" s="22" t="s">
        <v>137</v>
      </c>
      <c r="B2" s="22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16</v>
      </c>
      <c r="Q2" s="23">
        <v>17</v>
      </c>
      <c r="R2" s="23">
        <v>18</v>
      </c>
      <c r="S2" s="23">
        <v>19</v>
      </c>
      <c r="T2" s="23">
        <v>20</v>
      </c>
      <c r="U2" s="23">
        <v>21</v>
      </c>
      <c r="V2" s="23">
        <v>22</v>
      </c>
      <c r="W2" s="23">
        <v>23</v>
      </c>
      <c r="X2" s="23">
        <v>24</v>
      </c>
      <c r="Y2" s="23">
        <v>25</v>
      </c>
      <c r="Z2" s="23">
        <v>26</v>
      </c>
      <c r="AA2" s="23">
        <v>27</v>
      </c>
      <c r="AB2" s="23">
        <v>28</v>
      </c>
      <c r="AC2" s="23">
        <v>29</v>
      </c>
      <c r="AD2" s="23">
        <v>30</v>
      </c>
      <c r="AE2" s="23">
        <v>31</v>
      </c>
      <c r="AF2" s="23">
        <v>32</v>
      </c>
      <c r="AG2" s="23">
        <v>33</v>
      </c>
      <c r="AH2" s="23">
        <v>34</v>
      </c>
      <c r="AI2" s="23">
        <v>35</v>
      </c>
      <c r="AJ2" s="23">
        <v>36</v>
      </c>
      <c r="AK2" s="23">
        <v>37</v>
      </c>
      <c r="AL2" s="23">
        <v>38</v>
      </c>
      <c r="AM2" s="23">
        <v>39</v>
      </c>
      <c r="AN2" s="23">
        <v>40</v>
      </c>
      <c r="AO2" s="23">
        <v>41</v>
      </c>
      <c r="AP2" s="23">
        <v>42</v>
      </c>
      <c r="AQ2" s="23">
        <v>43</v>
      </c>
      <c r="AR2" s="23">
        <v>44</v>
      </c>
      <c r="AS2" s="23">
        <v>45</v>
      </c>
      <c r="AT2" s="23">
        <v>46</v>
      </c>
      <c r="AU2" s="23">
        <v>47</v>
      </c>
      <c r="AV2" s="23">
        <v>48</v>
      </c>
      <c r="AW2" s="23">
        <v>49</v>
      </c>
      <c r="AX2" s="23">
        <v>50</v>
      </c>
      <c r="AY2" s="23">
        <v>51</v>
      </c>
      <c r="AZ2" s="23">
        <v>52</v>
      </c>
      <c r="BA2" s="23">
        <v>53</v>
      </c>
      <c r="BB2" s="23">
        <v>54</v>
      </c>
      <c r="BC2" s="23">
        <v>55</v>
      </c>
      <c r="BD2" s="23">
        <v>56</v>
      </c>
      <c r="BE2" s="23">
        <v>57</v>
      </c>
      <c r="BF2" s="23">
        <v>58</v>
      </c>
      <c r="BG2" s="23">
        <v>59</v>
      </c>
      <c r="BH2" s="23">
        <v>60</v>
      </c>
      <c r="BI2" s="23">
        <v>61</v>
      </c>
      <c r="BJ2" s="23">
        <v>62</v>
      </c>
      <c r="BK2" s="23">
        <v>63</v>
      </c>
      <c r="BL2" s="23">
        <v>64</v>
      </c>
      <c r="BM2" s="23">
        <v>65</v>
      </c>
      <c r="BN2" s="23">
        <v>66</v>
      </c>
      <c r="BO2" s="23">
        <v>67</v>
      </c>
      <c r="BP2" s="23">
        <v>68</v>
      </c>
      <c r="BQ2" s="23">
        <v>69</v>
      </c>
      <c r="BR2" s="23">
        <v>70</v>
      </c>
      <c r="BS2" s="23">
        <v>71</v>
      </c>
      <c r="BT2" s="23">
        <v>72</v>
      </c>
    </row>
    <row r="3" spans="1:72">
      <c r="A3" s="22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>
        <v>1</v>
      </c>
      <c r="AS3" s="23">
        <v>1</v>
      </c>
      <c r="AT3" s="23"/>
      <c r="AU3" s="23"/>
      <c r="AV3" s="23"/>
      <c r="AW3" s="23"/>
      <c r="AX3" s="23">
        <v>1</v>
      </c>
      <c r="AY3" s="23"/>
      <c r="AZ3" s="23"/>
      <c r="BA3" s="23"/>
      <c r="BB3" s="23"/>
      <c r="BC3" s="23"/>
      <c r="BD3" s="23"/>
      <c r="BE3" s="23">
        <v>1</v>
      </c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>
        <v>1</v>
      </c>
      <c r="BS3" s="23"/>
      <c r="BT3" s="23"/>
    </row>
    <row r="4" spans="1:72">
      <c r="A4" s="22">
        <v>4</v>
      </c>
      <c r="B4" s="23"/>
      <c r="C4" s="23"/>
      <c r="D4" s="23"/>
      <c r="E4" s="23"/>
      <c r="F4" s="23"/>
      <c r="G4" s="23">
        <v>1</v>
      </c>
      <c r="H4" s="23">
        <v>1</v>
      </c>
      <c r="I4" s="23"/>
      <c r="J4" s="23"/>
      <c r="K4" s="23"/>
      <c r="L4" s="23"/>
      <c r="M4" s="23"/>
      <c r="N4" s="23"/>
      <c r="O4" s="23"/>
      <c r="P4" s="23"/>
      <c r="Q4" s="23">
        <v>1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>
        <v>1</v>
      </c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72">
      <c r="A5" s="22">
        <v>5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>
        <v>1</v>
      </c>
      <c r="AY5" s="23"/>
      <c r="AZ5" s="23"/>
      <c r="BA5" s="23"/>
      <c r="BB5" s="23">
        <v>1</v>
      </c>
      <c r="BC5" s="23"/>
      <c r="BD5" s="23"/>
      <c r="BE5" s="23">
        <v>1</v>
      </c>
      <c r="BF5" s="23"/>
      <c r="BG5" s="23"/>
      <c r="BH5" s="23"/>
      <c r="BI5" s="23"/>
      <c r="BJ5" s="23"/>
      <c r="BK5" s="23"/>
      <c r="BL5" s="23"/>
      <c r="BM5" s="23">
        <v>1</v>
      </c>
      <c r="BN5" s="23"/>
      <c r="BO5" s="23"/>
      <c r="BP5" s="23"/>
      <c r="BQ5" s="23"/>
      <c r="BR5" s="23"/>
      <c r="BS5" s="23"/>
      <c r="BT5" s="23"/>
    </row>
    <row r="6" spans="1:72" s="12" customFormat="1">
      <c r="A6" s="27">
        <v>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>
        <v>1</v>
      </c>
      <c r="AS6" s="28"/>
      <c r="AT6" s="28"/>
      <c r="AU6" s="28"/>
      <c r="AV6" s="28"/>
      <c r="AW6" s="28">
        <v>1</v>
      </c>
      <c r="AX6" s="28"/>
      <c r="AY6" s="28"/>
      <c r="AZ6" s="28"/>
      <c r="BA6" s="28">
        <v>1</v>
      </c>
      <c r="BB6" s="28">
        <v>1</v>
      </c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</row>
    <row r="7" spans="1:72">
      <c r="A7" s="22">
        <v>9</v>
      </c>
      <c r="B7" s="23"/>
      <c r="C7" s="23"/>
      <c r="D7" s="23">
        <v>1</v>
      </c>
      <c r="E7" s="23"/>
      <c r="F7" s="23">
        <v>1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>
        <v>1</v>
      </c>
      <c r="AQ7" s="23"/>
      <c r="AR7" s="23"/>
      <c r="AS7" s="23"/>
      <c r="AT7" s="23"/>
      <c r="AU7" s="23"/>
      <c r="AV7" s="23"/>
      <c r="AW7" s="23"/>
      <c r="AX7" s="23">
        <v>1</v>
      </c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72" s="12" customFormat="1">
      <c r="A8" s="27">
        <v>10</v>
      </c>
      <c r="B8" s="28"/>
      <c r="C8" s="28"/>
      <c r="D8" s="28"/>
      <c r="E8" s="28"/>
      <c r="F8" s="28"/>
      <c r="G8" s="28">
        <v>1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>
        <v>1</v>
      </c>
      <c r="AS8" s="28"/>
      <c r="AT8" s="28"/>
      <c r="AU8" s="28"/>
      <c r="AV8" s="28"/>
      <c r="AW8" s="28"/>
      <c r="AX8" s="28"/>
      <c r="AY8" s="28"/>
      <c r="AZ8" s="28"/>
      <c r="BA8" s="28"/>
      <c r="BB8" s="28">
        <v>1</v>
      </c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</row>
    <row r="9" spans="1:72" s="12" customFormat="1">
      <c r="A9" s="27">
        <v>14</v>
      </c>
      <c r="B9" s="28"/>
      <c r="C9" s="28"/>
      <c r="D9" s="28"/>
      <c r="E9" s="28"/>
      <c r="F9" s="28">
        <v>1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>
        <v>1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>
        <v>1</v>
      </c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</row>
    <row r="10" spans="1:72" s="12" customFormat="1">
      <c r="A10" s="27">
        <v>15</v>
      </c>
      <c r="B10" s="28"/>
      <c r="C10" s="28"/>
      <c r="D10" s="28"/>
      <c r="E10" s="28"/>
      <c r="F10" s="28">
        <v>1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>
        <v>1</v>
      </c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>
        <v>1</v>
      </c>
      <c r="BR10" s="28"/>
      <c r="BS10" s="28"/>
      <c r="BT10" s="28"/>
    </row>
    <row r="11" spans="1:72">
      <c r="A11" s="22">
        <v>19</v>
      </c>
      <c r="B11" s="23"/>
      <c r="C11" s="23"/>
      <c r="D11" s="23"/>
      <c r="E11" s="23"/>
      <c r="F11" s="28">
        <v>1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>
        <v>1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>
        <v>1</v>
      </c>
      <c r="BN11" s="23"/>
      <c r="BO11" s="23"/>
      <c r="BP11" s="23"/>
      <c r="BQ11" s="23"/>
      <c r="BR11" s="23"/>
      <c r="BS11" s="23"/>
      <c r="BT11" s="23"/>
    </row>
    <row r="12" spans="1:72" s="12" customFormat="1">
      <c r="A12" s="27">
        <v>23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>
        <v>1</v>
      </c>
      <c r="BC12" s="28"/>
      <c r="BD12" s="28"/>
      <c r="BE12" s="28">
        <v>1</v>
      </c>
      <c r="BF12" s="28"/>
      <c r="BG12" s="28"/>
      <c r="BH12" s="28"/>
      <c r="BI12" s="28"/>
      <c r="BJ12" s="28"/>
      <c r="BK12" s="28"/>
      <c r="BL12" s="28"/>
      <c r="BM12" s="28">
        <v>1</v>
      </c>
      <c r="BN12" s="28"/>
      <c r="BO12" s="28"/>
      <c r="BP12" s="28"/>
      <c r="BQ12" s="28"/>
      <c r="BR12" s="28"/>
      <c r="BS12" s="28"/>
      <c r="BT12" s="28"/>
    </row>
    <row r="13" spans="1:72">
      <c r="A13" s="22">
        <v>25</v>
      </c>
      <c r="B13" s="23"/>
      <c r="C13" s="23"/>
      <c r="D13" s="23">
        <v>1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>
        <v>1</v>
      </c>
      <c r="BN13" s="23"/>
      <c r="BO13" s="23"/>
      <c r="BP13" s="23"/>
      <c r="BQ13" s="23"/>
      <c r="BR13" s="23"/>
      <c r="BS13" s="23"/>
      <c r="BT13" s="23"/>
    </row>
    <row r="14" spans="1:72">
      <c r="A14" s="22">
        <v>26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>
        <v>1</v>
      </c>
      <c r="AS14" s="23">
        <v>1</v>
      </c>
      <c r="AT14" s="23"/>
      <c r="AU14" s="23"/>
      <c r="AV14" s="23"/>
      <c r="AW14" s="23"/>
      <c r="AX14" s="23"/>
      <c r="AY14" s="23"/>
      <c r="AZ14" s="23"/>
      <c r="BA14" s="23"/>
      <c r="BB14" s="23">
        <v>1</v>
      </c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</row>
    <row r="15" spans="1:72">
      <c r="A15" s="22">
        <v>29</v>
      </c>
      <c r="B15" s="23"/>
      <c r="C15" s="23"/>
      <c r="D15" s="23"/>
      <c r="E15" s="23"/>
      <c r="F15" s="23"/>
      <c r="G15" s="23"/>
      <c r="H15" s="23"/>
      <c r="I15" s="23">
        <v>1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>
        <v>1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>
        <v>1</v>
      </c>
      <c r="BM15" s="23"/>
      <c r="BN15" s="23"/>
      <c r="BO15" s="23"/>
      <c r="BP15" s="23"/>
      <c r="BQ15" s="23"/>
      <c r="BR15" s="23"/>
      <c r="BS15" s="23"/>
      <c r="BT15" s="23"/>
    </row>
    <row r="16" spans="1:72">
      <c r="A16" s="22">
        <v>30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>
        <v>1</v>
      </c>
      <c r="AJ16" s="23"/>
      <c r="AK16" s="23"/>
      <c r="AL16" s="23"/>
      <c r="AM16" s="23"/>
      <c r="AN16" s="23">
        <v>1</v>
      </c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>
        <v>1</v>
      </c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</row>
    <row r="17" spans="1:72">
      <c r="A17" s="22">
        <v>31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>
        <v>1</v>
      </c>
      <c r="AY17" s="23"/>
      <c r="AZ17" s="23"/>
      <c r="BA17" s="23"/>
      <c r="BB17" s="23">
        <v>1</v>
      </c>
      <c r="BC17" s="23">
        <v>1</v>
      </c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</row>
    <row r="18" spans="1:72">
      <c r="A18" s="22">
        <v>35</v>
      </c>
      <c r="B18" s="23"/>
      <c r="C18" s="23"/>
      <c r="D18" s="23"/>
      <c r="E18" s="23"/>
      <c r="F18" s="23"/>
      <c r="G18" s="23"/>
      <c r="H18" s="23"/>
      <c r="I18" s="23">
        <v>1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>
        <v>1</v>
      </c>
      <c r="BM18" s="23"/>
      <c r="BN18" s="23"/>
      <c r="BO18" s="23"/>
      <c r="BP18" s="23"/>
      <c r="BQ18" s="23"/>
      <c r="BR18" s="23"/>
      <c r="BS18" s="23"/>
      <c r="BT18" s="23"/>
    </row>
    <row r="19" spans="1:72">
      <c r="A19" s="22">
        <v>36</v>
      </c>
      <c r="B19" s="23"/>
      <c r="C19" s="23"/>
      <c r="D19" s="23"/>
      <c r="E19" s="23"/>
      <c r="F19" s="23"/>
      <c r="G19" s="23"/>
      <c r="H19" s="23"/>
      <c r="I19" s="23">
        <v>1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>
        <v>1</v>
      </c>
      <c r="BM19" s="23"/>
      <c r="BN19" s="23"/>
      <c r="BO19" s="23"/>
      <c r="BP19" s="23"/>
      <c r="BQ19" s="23"/>
      <c r="BR19" s="23"/>
      <c r="BS19" s="23"/>
      <c r="BT19" s="23"/>
    </row>
    <row r="20" spans="1:72">
      <c r="A20" s="22">
        <v>38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>
        <v>1</v>
      </c>
      <c r="Q20" s="23"/>
      <c r="R20" s="23"/>
      <c r="S20" s="23"/>
      <c r="T20" s="23"/>
      <c r="U20" s="23"/>
      <c r="V20" s="23">
        <v>1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</row>
    <row r="21" spans="1:72">
      <c r="A21" s="22">
        <v>40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>
        <v>1</v>
      </c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>
        <v>1</v>
      </c>
      <c r="BN21" s="23"/>
      <c r="BO21" s="23"/>
      <c r="BP21" s="23"/>
      <c r="BQ21" s="23"/>
      <c r="BR21" s="23"/>
      <c r="BS21" s="23"/>
      <c r="BT21" s="23"/>
    </row>
    <row r="22" spans="1:72">
      <c r="A22" s="22">
        <v>44</v>
      </c>
      <c r="B22" s="23"/>
      <c r="C22" s="23"/>
      <c r="D22" s="23"/>
      <c r="E22" s="23">
        <v>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>
        <v>1</v>
      </c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</row>
    <row r="23" spans="1:72">
      <c r="A23" s="22">
        <v>45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>
        <v>1</v>
      </c>
      <c r="AY23" s="23"/>
      <c r="AZ23" s="23"/>
      <c r="BA23" s="23"/>
      <c r="BB23" s="23"/>
      <c r="BC23" s="23"/>
      <c r="BD23" s="23"/>
      <c r="BE23" s="23">
        <v>1</v>
      </c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</row>
    <row r="24" spans="1:72">
      <c r="A24" s="22">
        <v>53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>
        <v>1</v>
      </c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>
        <v>1</v>
      </c>
      <c r="BN24" s="23"/>
      <c r="BO24" s="23"/>
      <c r="BP24" s="23"/>
      <c r="BQ24" s="23"/>
      <c r="BR24" s="23"/>
      <c r="BS24" s="23"/>
      <c r="BT24" s="23"/>
    </row>
    <row r="25" spans="1:72">
      <c r="A25" s="22">
        <v>54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>
        <v>1</v>
      </c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>
        <v>1</v>
      </c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</row>
    <row r="26" spans="1:72">
      <c r="A26" s="22">
        <v>56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>
        <v>1</v>
      </c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>
        <v>1</v>
      </c>
      <c r="BN26" s="23"/>
      <c r="BO26" s="23"/>
      <c r="BP26" s="23"/>
      <c r="BQ26" s="23"/>
      <c r="BR26" s="23"/>
      <c r="BS26" s="23"/>
      <c r="BT26" s="23"/>
    </row>
    <row r="27" spans="1:72">
      <c r="A27" s="22">
        <v>57</v>
      </c>
      <c r="B27" s="23"/>
      <c r="C27" s="23"/>
      <c r="D27" s="23"/>
      <c r="E27" s="23"/>
      <c r="F27" s="23"/>
      <c r="G27" s="23"/>
      <c r="H27" s="23"/>
      <c r="I27" s="23">
        <v>1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>
        <v>1</v>
      </c>
      <c r="BM27" s="23"/>
      <c r="BN27" s="23"/>
      <c r="BO27" s="23"/>
      <c r="BP27" s="23"/>
      <c r="BQ27" s="23"/>
      <c r="BR27" s="23"/>
      <c r="BS27" s="23"/>
      <c r="BT27" s="23"/>
    </row>
    <row r="28" spans="1:72">
      <c r="A28" s="22">
        <v>58</v>
      </c>
      <c r="B28" s="23">
        <v>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>
        <v>1</v>
      </c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</row>
    <row r="29" spans="1:72">
      <c r="A29" s="22">
        <v>61</v>
      </c>
      <c r="B29" s="23"/>
      <c r="C29" s="23"/>
      <c r="D29" s="23"/>
      <c r="E29" s="23"/>
      <c r="F29" s="23"/>
      <c r="G29" s="23">
        <v>1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>
        <v>1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</row>
    <row r="30" spans="1:72">
      <c r="A30" s="22">
        <v>64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>
        <v>1</v>
      </c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>
        <v>1</v>
      </c>
      <c r="BS30" s="23"/>
      <c r="BT30" s="23"/>
    </row>
    <row r="31" spans="1:72">
      <c r="A31" s="22">
        <v>67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>
        <v>1</v>
      </c>
      <c r="BD31" s="23"/>
      <c r="BE31" s="23">
        <v>1</v>
      </c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</row>
    <row r="32" spans="1:72">
      <c r="A32" s="22">
        <v>71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>
        <v>1</v>
      </c>
      <c r="AM32" s="23"/>
      <c r="AN32" s="23"/>
      <c r="AO32" s="23"/>
      <c r="AP32" s="23"/>
      <c r="AQ32" s="23"/>
      <c r="AR32" s="23"/>
      <c r="AS32" s="23"/>
      <c r="AT32" s="23"/>
      <c r="AU32" s="23">
        <v>1</v>
      </c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</row>
    <row r="33" spans="1:72">
      <c r="A33" s="22">
        <v>73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>
        <v>1</v>
      </c>
      <c r="Q33" s="23"/>
      <c r="R33" s="23"/>
      <c r="S33" s="23"/>
      <c r="T33" s="23"/>
      <c r="U33" s="23"/>
      <c r="V33" s="23">
        <v>1</v>
      </c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</row>
    <row r="34" spans="1:72">
      <c r="A34" s="22">
        <v>75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>
        <v>1</v>
      </c>
      <c r="AS34" s="23"/>
      <c r="AT34" s="23"/>
      <c r="AU34" s="23"/>
      <c r="AV34" s="23"/>
      <c r="AW34" s="23"/>
      <c r="AX34" s="23">
        <v>1</v>
      </c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</row>
    <row r="35" spans="1:72">
      <c r="A35" s="22">
        <v>77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>
        <v>1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>
        <v>1</v>
      </c>
      <c r="BM35" s="23"/>
      <c r="BN35" s="23"/>
      <c r="BO35" s="23"/>
      <c r="BP35" s="23"/>
      <c r="BQ35" s="23"/>
      <c r="BR35" s="23"/>
      <c r="BS35" s="23"/>
      <c r="BT35" s="23"/>
    </row>
    <row r="36" spans="1:72">
      <c r="A36" s="22">
        <v>78</v>
      </c>
      <c r="B36" s="23"/>
      <c r="C36" s="23"/>
      <c r="D36" s="23"/>
      <c r="E36" s="23"/>
      <c r="F36" s="23"/>
      <c r="G36" s="23"/>
      <c r="H36" s="23"/>
      <c r="I36" s="23">
        <v>1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>
        <v>1</v>
      </c>
      <c r="BM36" s="23"/>
      <c r="BN36" s="23"/>
      <c r="BO36" s="23"/>
      <c r="BP36" s="23"/>
      <c r="BQ36" s="23"/>
      <c r="BR36" s="23"/>
      <c r="BS36" s="23"/>
      <c r="BT36" s="23"/>
    </row>
    <row r="37" spans="1:72">
      <c r="A37" s="22">
        <v>82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>
        <v>1</v>
      </c>
      <c r="AV37" s="23"/>
      <c r="AW37" s="23"/>
      <c r="AX37" s="23"/>
      <c r="AY37" s="23"/>
      <c r="AZ37" s="23"/>
      <c r="BA37" s="23">
        <v>1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</row>
    <row r="38" spans="1:72">
      <c r="A38" s="22">
        <v>83</v>
      </c>
      <c r="B38" s="23"/>
      <c r="C38" s="23"/>
      <c r="D38" s="23"/>
      <c r="E38" s="23"/>
      <c r="F38" s="23">
        <v>1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>
        <v>1</v>
      </c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pans="1:72">
      <c r="A39" s="22">
        <v>86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>
        <v>1</v>
      </c>
      <c r="AS39" s="23">
        <v>1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</row>
    <row r="40" spans="1:72">
      <c r="A40" s="22">
        <v>98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>
        <v>1</v>
      </c>
      <c r="M40" s="23"/>
      <c r="N40" s="23"/>
      <c r="O40" s="23"/>
      <c r="P40" s="23">
        <v>1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</row>
    <row r="41" spans="1:72">
      <c r="A41" s="22">
        <v>99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>
        <v>1</v>
      </c>
      <c r="BC41" s="23"/>
      <c r="BD41" s="23"/>
      <c r="BE41" s="23"/>
      <c r="BF41" s="23"/>
      <c r="BG41" s="23"/>
      <c r="BH41" s="23">
        <v>1</v>
      </c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</row>
    <row r="42" spans="1:72">
      <c r="A42" s="22">
        <v>100</v>
      </c>
      <c r="B42" s="23"/>
      <c r="C42" s="23"/>
      <c r="D42" s="23"/>
      <c r="E42" s="23"/>
      <c r="F42" s="23">
        <v>1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>
        <v>1</v>
      </c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</row>
    <row r="43" spans="1:72">
      <c r="A43" s="22">
        <v>101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>
        <v>1</v>
      </c>
      <c r="AK43" s="23"/>
      <c r="AL43" s="23"/>
      <c r="AM43" s="23"/>
      <c r="AN43" s="23">
        <v>1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</row>
    <row r="44" spans="1:72">
      <c r="A44" s="22">
        <v>102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>
        <v>1</v>
      </c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>
        <v>1</v>
      </c>
      <c r="BS44" s="23"/>
      <c r="BT44" s="23"/>
    </row>
    <row r="45" spans="1:72">
      <c r="A45" s="22">
        <v>105</v>
      </c>
      <c r="B45" s="23"/>
      <c r="C45" s="23"/>
      <c r="D45" s="23"/>
      <c r="E45" s="23"/>
      <c r="F45" s="23">
        <v>1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>
        <v>1</v>
      </c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</row>
    <row r="46" spans="1:72">
      <c r="A46" s="22">
        <v>106</v>
      </c>
      <c r="B46" s="23"/>
      <c r="C46" s="23"/>
      <c r="D46" s="23"/>
      <c r="E46" s="23"/>
      <c r="F46" s="23"/>
      <c r="G46" s="23">
        <v>1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>
        <v>1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</row>
    <row r="47" spans="1:72">
      <c r="A47" s="22">
        <v>108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>
        <v>1</v>
      </c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>
        <v>1</v>
      </c>
      <c r="BS47" s="23"/>
      <c r="BT47" s="23"/>
    </row>
    <row r="48" spans="1:72">
      <c r="A48" s="22">
        <v>110</v>
      </c>
      <c r="B48" s="23">
        <v>1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>
        <v>1</v>
      </c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</row>
    <row r="49" spans="1:72">
      <c r="A49" s="22">
        <v>115</v>
      </c>
      <c r="B49" s="23">
        <v>1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>
        <v>1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</row>
    <row r="50" spans="1:72" ht="15.75" thickBot="1">
      <c r="A50" s="24">
        <v>123</v>
      </c>
      <c r="B50" s="25"/>
      <c r="C50" s="25"/>
      <c r="D50" s="25"/>
      <c r="E50" s="25"/>
      <c r="F50" s="25"/>
      <c r="G50" s="25"/>
      <c r="H50" s="25">
        <v>1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>
        <v>1</v>
      </c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</row>
    <row r="51" spans="1:72">
      <c r="B51">
        <f>SUM(B3:B50)</f>
        <v>3</v>
      </c>
      <c r="C51">
        <f t="shared" ref="C51:BM51" si="0">SUM(C3:C50)</f>
        <v>0</v>
      </c>
      <c r="D51">
        <f t="shared" si="0"/>
        <v>2</v>
      </c>
      <c r="E51">
        <f t="shared" si="0"/>
        <v>1</v>
      </c>
      <c r="F51">
        <f t="shared" si="0"/>
        <v>7</v>
      </c>
      <c r="G51">
        <f t="shared" si="0"/>
        <v>4</v>
      </c>
      <c r="H51">
        <f t="shared" si="0"/>
        <v>2</v>
      </c>
      <c r="I51">
        <f t="shared" si="0"/>
        <v>5</v>
      </c>
      <c r="J51">
        <f t="shared" si="0"/>
        <v>0</v>
      </c>
      <c r="K51">
        <f t="shared" si="0"/>
        <v>0</v>
      </c>
      <c r="L51">
        <f t="shared" si="0"/>
        <v>1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3</v>
      </c>
      <c r="Q51">
        <f t="shared" si="0"/>
        <v>1</v>
      </c>
      <c r="R51">
        <f t="shared" si="0"/>
        <v>1</v>
      </c>
      <c r="S51">
        <f t="shared" si="0"/>
        <v>0</v>
      </c>
      <c r="T51">
        <f t="shared" si="0"/>
        <v>0</v>
      </c>
      <c r="U51">
        <f t="shared" si="0"/>
        <v>0</v>
      </c>
      <c r="V51">
        <f t="shared" si="0"/>
        <v>2</v>
      </c>
      <c r="W51">
        <f t="shared" si="0"/>
        <v>0</v>
      </c>
      <c r="X51">
        <f t="shared" si="0"/>
        <v>0</v>
      </c>
      <c r="Y51">
        <f t="shared" si="0"/>
        <v>0</v>
      </c>
      <c r="Z51">
        <f t="shared" si="0"/>
        <v>3</v>
      </c>
      <c r="AA51">
        <f t="shared" si="0"/>
        <v>0</v>
      </c>
      <c r="AB51">
        <f t="shared" si="0"/>
        <v>0</v>
      </c>
      <c r="AC51">
        <f t="shared" si="0"/>
        <v>0</v>
      </c>
      <c r="AD51">
        <f t="shared" si="0"/>
        <v>0</v>
      </c>
      <c r="AE51">
        <f t="shared" si="0"/>
        <v>0</v>
      </c>
      <c r="AF51">
        <f t="shared" si="0"/>
        <v>0</v>
      </c>
      <c r="AG51">
        <f t="shared" si="0"/>
        <v>0</v>
      </c>
      <c r="AH51">
        <f t="shared" si="0"/>
        <v>0</v>
      </c>
      <c r="AI51">
        <f t="shared" si="0"/>
        <v>1</v>
      </c>
      <c r="AJ51">
        <f t="shared" si="0"/>
        <v>3</v>
      </c>
      <c r="AK51">
        <f t="shared" si="0"/>
        <v>0</v>
      </c>
      <c r="AL51">
        <f t="shared" si="0"/>
        <v>1</v>
      </c>
      <c r="AM51">
        <f t="shared" si="0"/>
        <v>0</v>
      </c>
      <c r="AN51">
        <f t="shared" si="0"/>
        <v>6</v>
      </c>
      <c r="AO51">
        <f t="shared" si="0"/>
        <v>0</v>
      </c>
      <c r="AP51">
        <f t="shared" si="0"/>
        <v>2</v>
      </c>
      <c r="AQ51">
        <f t="shared" si="0"/>
        <v>2</v>
      </c>
      <c r="AR51">
        <f t="shared" si="0"/>
        <v>6</v>
      </c>
      <c r="AS51">
        <f t="shared" si="0"/>
        <v>4</v>
      </c>
      <c r="AT51">
        <f t="shared" si="0"/>
        <v>2</v>
      </c>
      <c r="AU51">
        <f t="shared" si="0"/>
        <v>4</v>
      </c>
      <c r="AV51">
        <f t="shared" si="0"/>
        <v>0</v>
      </c>
      <c r="AW51">
        <f t="shared" si="0"/>
        <v>2</v>
      </c>
      <c r="AX51">
        <f t="shared" si="0"/>
        <v>10</v>
      </c>
      <c r="AY51">
        <f t="shared" si="0"/>
        <v>0</v>
      </c>
      <c r="AZ51">
        <f t="shared" si="0"/>
        <v>1</v>
      </c>
      <c r="BA51">
        <f t="shared" si="0"/>
        <v>2</v>
      </c>
      <c r="BB51">
        <f t="shared" si="0"/>
        <v>8</v>
      </c>
      <c r="BC51">
        <f t="shared" si="0"/>
        <v>2</v>
      </c>
      <c r="BD51">
        <f t="shared" si="0"/>
        <v>0</v>
      </c>
      <c r="BE51">
        <f t="shared" si="0"/>
        <v>7</v>
      </c>
      <c r="BF51">
        <f t="shared" si="0"/>
        <v>0</v>
      </c>
      <c r="BG51">
        <f t="shared" si="0"/>
        <v>0</v>
      </c>
      <c r="BH51">
        <f t="shared" si="0"/>
        <v>1</v>
      </c>
      <c r="BI51">
        <f t="shared" si="0"/>
        <v>0</v>
      </c>
      <c r="BJ51">
        <f t="shared" si="0"/>
        <v>0</v>
      </c>
      <c r="BK51">
        <f t="shared" si="0"/>
        <v>0</v>
      </c>
      <c r="BL51">
        <f t="shared" si="0"/>
        <v>6</v>
      </c>
      <c r="BM51">
        <f t="shared" si="0"/>
        <v>7</v>
      </c>
      <c r="BN51">
        <f t="shared" ref="BN51:BT51" si="1">SUM(BN3:BN50)</f>
        <v>0</v>
      </c>
      <c r="BO51">
        <f t="shared" si="1"/>
        <v>0</v>
      </c>
      <c r="BP51">
        <f t="shared" si="1"/>
        <v>0</v>
      </c>
      <c r="BQ51">
        <f t="shared" si="1"/>
        <v>1</v>
      </c>
      <c r="BR51">
        <f t="shared" si="1"/>
        <v>4</v>
      </c>
      <c r="BS51">
        <f t="shared" si="1"/>
        <v>0</v>
      </c>
      <c r="BT51">
        <f t="shared" si="1"/>
        <v>0</v>
      </c>
    </row>
    <row r="52" spans="1:72">
      <c r="A52" s="1" t="s">
        <v>167</v>
      </c>
      <c r="B52">
        <f>COUNTIFS(B51:BT51,"&gt;0")</f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F17" sqref="F17"/>
    </sheetView>
  </sheetViews>
  <sheetFormatPr defaultRowHeight="15"/>
  <cols>
    <col min="1" max="1" width="28.7109375" bestFit="1" customWidth="1"/>
    <col min="2" max="2" width="12.7109375" bestFit="1" customWidth="1"/>
    <col min="3" max="3" width="13.7109375" style="1" customWidth="1"/>
  </cols>
  <sheetData>
    <row r="1" spans="1:5">
      <c r="A1" s="42" t="s">
        <v>150</v>
      </c>
      <c r="B1" s="42"/>
      <c r="C1" s="42"/>
    </row>
    <row r="2" spans="1:5">
      <c r="A2" s="41" t="s">
        <v>0</v>
      </c>
      <c r="B2" s="41" t="s">
        <v>4</v>
      </c>
      <c r="C2" s="47" t="s">
        <v>154</v>
      </c>
    </row>
    <row r="3" spans="1:5">
      <c r="A3" s="41"/>
      <c r="B3" s="41"/>
      <c r="C3" s="47"/>
    </row>
    <row r="4" spans="1:5">
      <c r="A4" s="3" t="s">
        <v>18</v>
      </c>
      <c r="B4" s="11">
        <v>3</v>
      </c>
      <c r="C4" s="14" t="s">
        <v>143</v>
      </c>
      <c r="E4" t="s">
        <v>160</v>
      </c>
    </row>
    <row r="5" spans="1:5">
      <c r="A5" s="3" t="s">
        <v>19</v>
      </c>
      <c r="B5" s="11">
        <v>3</v>
      </c>
      <c r="C5" s="14" t="s">
        <v>143</v>
      </c>
    </row>
    <row r="6" spans="1:5">
      <c r="A6" s="3" t="s">
        <v>22</v>
      </c>
      <c r="B6" s="11">
        <v>3</v>
      </c>
      <c r="C6" s="14" t="s">
        <v>143</v>
      </c>
    </row>
    <row r="7" spans="1:5">
      <c r="A7" s="3" t="s">
        <v>26</v>
      </c>
      <c r="B7" s="11">
        <v>3</v>
      </c>
      <c r="C7" s="14" t="s">
        <v>143</v>
      </c>
    </row>
    <row r="8" spans="1:5">
      <c r="A8" s="3" t="s">
        <v>27</v>
      </c>
      <c r="B8" s="11">
        <v>3</v>
      </c>
      <c r="C8" s="14" t="s">
        <v>143</v>
      </c>
    </row>
    <row r="9" spans="1:5">
      <c r="A9" s="3" t="s">
        <v>28</v>
      </c>
      <c r="B9" s="11">
        <v>3</v>
      </c>
      <c r="C9" s="14" t="s">
        <v>143</v>
      </c>
    </row>
    <row r="10" spans="1:5">
      <c r="A10" s="3" t="s">
        <v>33</v>
      </c>
      <c r="B10" s="11">
        <v>3</v>
      </c>
      <c r="C10" s="14" t="s">
        <v>152</v>
      </c>
    </row>
    <row r="11" spans="1:5">
      <c r="A11" s="3" t="s">
        <v>34</v>
      </c>
      <c r="B11" s="11">
        <v>3</v>
      </c>
      <c r="C11" s="14" t="s">
        <v>143</v>
      </c>
    </row>
    <row r="12" spans="1:5">
      <c r="A12" s="3" t="s">
        <v>38</v>
      </c>
      <c r="B12" s="11">
        <v>3</v>
      </c>
      <c r="C12" s="14" t="s">
        <v>152</v>
      </c>
    </row>
    <row r="13" spans="1:5">
      <c r="A13" s="3" t="s">
        <v>40</v>
      </c>
      <c r="B13" s="14">
        <v>2</v>
      </c>
      <c r="C13" s="14" t="s">
        <v>143</v>
      </c>
    </row>
    <row r="14" spans="1:5">
      <c r="A14" s="3" t="s">
        <v>45</v>
      </c>
      <c r="B14" s="14">
        <v>2</v>
      </c>
      <c r="C14" s="14" t="s">
        <v>143</v>
      </c>
    </row>
    <row r="15" spans="1:5">
      <c r="A15" s="3" t="s">
        <v>47</v>
      </c>
      <c r="B15" s="14">
        <v>2</v>
      </c>
      <c r="C15" s="14" t="s">
        <v>153</v>
      </c>
    </row>
    <row r="16" spans="1:5">
      <c r="A16" s="3" t="s">
        <v>49</v>
      </c>
      <c r="B16" s="14">
        <v>2</v>
      </c>
      <c r="C16" s="14" t="s">
        <v>155</v>
      </c>
    </row>
    <row r="17" spans="1:3">
      <c r="A17" s="3" t="s">
        <v>52</v>
      </c>
      <c r="B17" s="14">
        <v>2</v>
      </c>
      <c r="C17" s="14" t="s">
        <v>155</v>
      </c>
    </row>
    <row r="18" spans="1:3">
      <c r="A18" s="3" t="s">
        <v>54</v>
      </c>
      <c r="B18" s="14">
        <v>2</v>
      </c>
      <c r="C18" s="14" t="s">
        <v>155</v>
      </c>
    </row>
    <row r="19" spans="1:3">
      <c r="A19" s="3" t="s">
        <v>56</v>
      </c>
      <c r="B19" s="14">
        <v>2</v>
      </c>
      <c r="C19" s="14" t="s">
        <v>155</v>
      </c>
    </row>
    <row r="20" spans="1:3">
      <c r="A20" s="3" t="s">
        <v>57</v>
      </c>
      <c r="B20" s="14">
        <v>2</v>
      </c>
      <c r="C20" s="14" t="s">
        <v>155</v>
      </c>
    </row>
    <row r="21" spans="1:3">
      <c r="A21" s="3" t="s">
        <v>65</v>
      </c>
      <c r="B21" s="14">
        <v>2</v>
      </c>
      <c r="C21" s="14" t="s">
        <v>155</v>
      </c>
    </row>
    <row r="22" spans="1:3">
      <c r="A22" s="3" t="s">
        <v>68</v>
      </c>
      <c r="B22" s="14">
        <v>2</v>
      </c>
      <c r="C22" s="14" t="s">
        <v>155</v>
      </c>
    </row>
    <row r="23" spans="1:3">
      <c r="A23" s="3" t="s">
        <v>69</v>
      </c>
      <c r="B23" s="14">
        <v>2</v>
      </c>
      <c r="C23" s="14" t="s">
        <v>155</v>
      </c>
    </row>
    <row r="24" spans="1:3">
      <c r="A24" s="3" t="s">
        <v>74</v>
      </c>
      <c r="B24" s="14">
        <v>2</v>
      </c>
      <c r="C24" s="14" t="s">
        <v>155</v>
      </c>
    </row>
    <row r="25" spans="1:3">
      <c r="A25" s="3" t="s">
        <v>75</v>
      </c>
      <c r="B25" s="14">
        <v>2</v>
      </c>
      <c r="C25" s="14" t="s">
        <v>155</v>
      </c>
    </row>
    <row r="26" spans="1:3">
      <c r="A26" s="3" t="s">
        <v>80</v>
      </c>
      <c r="B26" s="14">
        <v>2</v>
      </c>
      <c r="C26" s="14" t="s">
        <v>155</v>
      </c>
    </row>
    <row r="27" spans="1:3">
      <c r="A27" s="3" t="s">
        <v>85</v>
      </c>
      <c r="B27" s="14">
        <v>2</v>
      </c>
      <c r="C27" s="14" t="s">
        <v>155</v>
      </c>
    </row>
    <row r="28" spans="1:3">
      <c r="A28" s="3" t="s">
        <v>86</v>
      </c>
      <c r="B28" s="14">
        <v>2</v>
      </c>
      <c r="C28" s="14" t="s">
        <v>155</v>
      </c>
    </row>
    <row r="29" spans="1:3">
      <c r="A29" s="3" t="s">
        <v>94</v>
      </c>
      <c r="B29" s="14">
        <v>2</v>
      </c>
      <c r="C29" s="14" t="s">
        <v>155</v>
      </c>
    </row>
    <row r="30" spans="1:3">
      <c r="A30" s="3" t="s">
        <v>95</v>
      </c>
      <c r="B30" s="14">
        <v>2</v>
      </c>
      <c r="C30" s="14" t="s">
        <v>155</v>
      </c>
    </row>
    <row r="31" spans="1:3">
      <c r="A31" s="3" t="s">
        <v>96</v>
      </c>
      <c r="B31" s="14">
        <v>2</v>
      </c>
      <c r="C31" s="14" t="s">
        <v>155</v>
      </c>
    </row>
    <row r="32" spans="1:3">
      <c r="A32" s="3" t="s">
        <v>97</v>
      </c>
      <c r="B32" s="14">
        <v>2</v>
      </c>
      <c r="C32" s="14" t="s">
        <v>155</v>
      </c>
    </row>
    <row r="33" spans="1:3">
      <c r="A33" s="3" t="s">
        <v>99</v>
      </c>
      <c r="B33" s="14">
        <v>2</v>
      </c>
      <c r="C33" s="14" t="s">
        <v>155</v>
      </c>
    </row>
    <row r="34" spans="1:3">
      <c r="A34" s="3" t="s">
        <v>100</v>
      </c>
      <c r="B34" s="14">
        <v>2</v>
      </c>
      <c r="C34" s="14" t="s">
        <v>155</v>
      </c>
    </row>
    <row r="35" spans="1:3">
      <c r="A35" s="3" t="s">
        <v>101</v>
      </c>
      <c r="B35" s="14">
        <v>2</v>
      </c>
      <c r="C35" s="14" t="s">
        <v>155</v>
      </c>
    </row>
    <row r="36" spans="1:3">
      <c r="A36" s="3" t="s">
        <v>103</v>
      </c>
      <c r="B36" s="14">
        <v>2</v>
      </c>
      <c r="C36" s="14" t="s">
        <v>155</v>
      </c>
    </row>
    <row r="37" spans="1:3">
      <c r="A37" s="3" t="s">
        <v>109</v>
      </c>
      <c r="B37" s="14">
        <v>2</v>
      </c>
      <c r="C37" s="14" t="s">
        <v>155</v>
      </c>
    </row>
    <row r="38" spans="1:3">
      <c r="A38" s="3" t="s">
        <v>115</v>
      </c>
      <c r="B38" s="14">
        <v>2</v>
      </c>
      <c r="C38" s="14" t="s">
        <v>155</v>
      </c>
    </row>
    <row r="39" spans="1:3">
      <c r="A39" s="3" t="s">
        <v>117</v>
      </c>
      <c r="B39" s="14">
        <v>2</v>
      </c>
      <c r="C39" s="14" t="s">
        <v>155</v>
      </c>
    </row>
    <row r="40" spans="1:3">
      <c r="A40" s="3" t="s">
        <v>118</v>
      </c>
      <c r="B40" s="14">
        <v>2</v>
      </c>
      <c r="C40" s="14" t="s">
        <v>155</v>
      </c>
    </row>
    <row r="41" spans="1:3">
      <c r="A41" s="3" t="s">
        <v>119</v>
      </c>
      <c r="B41" s="14">
        <v>2</v>
      </c>
      <c r="C41" s="14" t="s">
        <v>155</v>
      </c>
    </row>
    <row r="42" spans="1:3">
      <c r="A42" s="3" t="s">
        <v>120</v>
      </c>
      <c r="B42" s="14">
        <v>2</v>
      </c>
      <c r="C42" s="14" t="s">
        <v>155</v>
      </c>
    </row>
    <row r="43" spans="1:3">
      <c r="A43" s="3" t="s">
        <v>122</v>
      </c>
      <c r="B43" s="14">
        <v>2</v>
      </c>
      <c r="C43" s="14" t="s">
        <v>155</v>
      </c>
    </row>
    <row r="44" spans="1:3">
      <c r="A44" s="3" t="s">
        <v>125</v>
      </c>
      <c r="B44" s="14">
        <v>2</v>
      </c>
      <c r="C44" s="14" t="s">
        <v>155</v>
      </c>
    </row>
    <row r="45" spans="1:3">
      <c r="A45" s="3" t="s">
        <v>126</v>
      </c>
      <c r="B45" s="14">
        <v>2</v>
      </c>
      <c r="C45" s="14" t="s">
        <v>155</v>
      </c>
    </row>
    <row r="46" spans="1:3">
      <c r="A46" s="3" t="s">
        <v>127</v>
      </c>
      <c r="B46" s="14">
        <v>2</v>
      </c>
      <c r="C46" s="14" t="s">
        <v>155</v>
      </c>
    </row>
    <row r="47" spans="1:3">
      <c r="A47" s="3" t="s">
        <v>128</v>
      </c>
      <c r="B47" s="14">
        <v>2</v>
      </c>
      <c r="C47" s="14" t="s">
        <v>155</v>
      </c>
    </row>
    <row r="48" spans="1:3">
      <c r="A48" s="3" t="s">
        <v>132</v>
      </c>
      <c r="B48" s="14">
        <v>2</v>
      </c>
      <c r="C48" s="14" t="s">
        <v>155</v>
      </c>
    </row>
    <row r="49" spans="1:3">
      <c r="A49" s="3" t="s">
        <v>133</v>
      </c>
      <c r="B49" s="14">
        <v>2</v>
      </c>
      <c r="C49" s="14" t="s">
        <v>155</v>
      </c>
    </row>
    <row r="50" spans="1:3">
      <c r="A50" s="10">
        <f>COUNTA(A4:A49)</f>
        <v>46</v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T50"/>
  <sheetViews>
    <sheetView topLeftCell="A31" workbookViewId="0">
      <selection activeCell="B49" sqref="B49:BT49"/>
    </sheetView>
  </sheetViews>
  <sheetFormatPr defaultColWidth="3.7109375" defaultRowHeight="15"/>
  <cols>
    <col min="1" max="1" width="8.85546875" style="1" bestFit="1" customWidth="1"/>
  </cols>
  <sheetData>
    <row r="1" spans="1:72">
      <c r="B1" t="s">
        <v>7</v>
      </c>
    </row>
    <row r="2" spans="1:72">
      <c r="A2" s="22" t="s">
        <v>137</v>
      </c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16</v>
      </c>
      <c r="Q2" s="23">
        <v>17</v>
      </c>
      <c r="R2" s="23">
        <v>18</v>
      </c>
      <c r="S2" s="23">
        <v>19</v>
      </c>
      <c r="T2" s="23">
        <v>20</v>
      </c>
      <c r="U2" s="23">
        <v>21</v>
      </c>
      <c r="V2" s="23">
        <v>22</v>
      </c>
      <c r="W2" s="23">
        <v>23</v>
      </c>
      <c r="X2" s="23">
        <v>24</v>
      </c>
      <c r="Y2" s="23">
        <v>25</v>
      </c>
      <c r="Z2" s="23">
        <v>26</v>
      </c>
      <c r="AA2" s="23">
        <v>27</v>
      </c>
      <c r="AB2" s="23">
        <v>28</v>
      </c>
      <c r="AC2" s="23">
        <v>29</v>
      </c>
      <c r="AD2" s="23">
        <v>30</v>
      </c>
      <c r="AE2" s="23">
        <v>31</v>
      </c>
      <c r="AF2" s="23">
        <v>32</v>
      </c>
      <c r="AG2" s="23">
        <v>33</v>
      </c>
      <c r="AH2" s="23">
        <v>34</v>
      </c>
      <c r="AI2" s="23">
        <v>35</v>
      </c>
      <c r="AJ2" s="23">
        <v>36</v>
      </c>
      <c r="AK2" s="23">
        <v>37</v>
      </c>
      <c r="AL2" s="23">
        <v>38</v>
      </c>
      <c r="AM2" s="23">
        <v>39</v>
      </c>
      <c r="AN2" s="23">
        <v>40</v>
      </c>
      <c r="AO2" s="23">
        <v>41</v>
      </c>
      <c r="AP2" s="23">
        <v>42</v>
      </c>
      <c r="AQ2" s="23">
        <v>43</v>
      </c>
      <c r="AR2" s="23">
        <v>44</v>
      </c>
      <c r="AS2" s="23">
        <v>45</v>
      </c>
      <c r="AT2" s="23">
        <v>46</v>
      </c>
      <c r="AU2" s="23">
        <v>47</v>
      </c>
      <c r="AV2" s="23">
        <v>48</v>
      </c>
      <c r="AW2" s="23">
        <v>49</v>
      </c>
      <c r="AX2" s="23">
        <v>50</v>
      </c>
      <c r="AY2" s="23">
        <v>51</v>
      </c>
      <c r="AZ2" s="23">
        <v>52</v>
      </c>
      <c r="BA2" s="23">
        <v>53</v>
      </c>
      <c r="BB2" s="23">
        <v>54</v>
      </c>
      <c r="BC2" s="23">
        <v>55</v>
      </c>
      <c r="BD2" s="23">
        <v>56</v>
      </c>
      <c r="BE2" s="23">
        <v>57</v>
      </c>
      <c r="BF2" s="23">
        <v>58</v>
      </c>
      <c r="BG2" s="23">
        <v>59</v>
      </c>
      <c r="BH2" s="23">
        <v>60</v>
      </c>
      <c r="BI2" s="23">
        <v>61</v>
      </c>
      <c r="BJ2" s="23">
        <v>62</v>
      </c>
      <c r="BK2" s="23">
        <v>63</v>
      </c>
      <c r="BL2" s="23">
        <v>64</v>
      </c>
      <c r="BM2" s="23">
        <v>65</v>
      </c>
      <c r="BN2" s="23">
        <v>66</v>
      </c>
      <c r="BO2" s="23">
        <v>67</v>
      </c>
      <c r="BP2" s="23">
        <v>68</v>
      </c>
      <c r="BQ2" s="23">
        <v>69</v>
      </c>
      <c r="BR2" s="23">
        <v>70</v>
      </c>
      <c r="BS2" s="23">
        <v>71</v>
      </c>
      <c r="BT2" s="23">
        <v>72</v>
      </c>
    </row>
    <row r="3" spans="1:72">
      <c r="A3" s="22">
        <v>12</v>
      </c>
      <c r="B3" s="23"/>
      <c r="C3" s="23"/>
      <c r="D3" s="23"/>
      <c r="E3" s="23"/>
      <c r="F3" s="23"/>
      <c r="G3" s="23">
        <v>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>
        <v>1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>
        <v>1</v>
      </c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</row>
    <row r="4" spans="1:72">
      <c r="A4" s="22">
        <v>13</v>
      </c>
      <c r="B4" s="23"/>
      <c r="C4" s="23"/>
      <c r="D4" s="23"/>
      <c r="E4" s="23"/>
      <c r="F4" s="23"/>
      <c r="G4" s="23"/>
      <c r="H4" s="23">
        <v>1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>
        <v>1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>
        <v>1</v>
      </c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</row>
    <row r="5" spans="1:72">
      <c r="A5" s="22">
        <v>16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>
        <v>1</v>
      </c>
      <c r="Q5" s="23"/>
      <c r="R5" s="23"/>
      <c r="S5" s="23"/>
      <c r="T5" s="23"/>
      <c r="U5" s="23"/>
      <c r="V5" s="23">
        <v>1</v>
      </c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>
        <v>1</v>
      </c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</row>
    <row r="6" spans="1:72">
      <c r="A6" s="22">
        <v>20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>
        <v>1</v>
      </c>
      <c r="Z6" s="23"/>
      <c r="AA6" s="23"/>
      <c r="AB6" s="23"/>
      <c r="AC6" s="23"/>
      <c r="AD6" s="23"/>
      <c r="AE6" s="23"/>
      <c r="AF6" s="23"/>
      <c r="AG6" s="23">
        <v>1</v>
      </c>
      <c r="AH6" s="23"/>
      <c r="AI6" s="23"/>
      <c r="AJ6" s="23"/>
      <c r="AK6" s="23"/>
      <c r="AL6" s="23"/>
      <c r="AM6" s="23"/>
      <c r="AN6" s="23"/>
      <c r="AO6" s="23">
        <v>1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</row>
    <row r="7" spans="1:72">
      <c r="A7" s="22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</row>
    <row r="8" spans="1:72">
      <c r="A8" s="22">
        <v>22</v>
      </c>
      <c r="B8" s="23"/>
      <c r="C8" s="23"/>
      <c r="D8" s="23"/>
      <c r="E8" s="23"/>
      <c r="F8" s="23"/>
      <c r="G8" s="23">
        <v>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>
        <v>1</v>
      </c>
      <c r="AA8" s="23"/>
      <c r="AB8" s="23"/>
      <c r="AC8" s="23"/>
      <c r="AD8" s="23"/>
      <c r="AE8" s="23"/>
      <c r="AF8" s="23"/>
      <c r="AG8" s="23">
        <v>1</v>
      </c>
      <c r="AH8" s="23"/>
      <c r="AI8" s="23"/>
      <c r="AJ8" s="23"/>
      <c r="AK8" s="23"/>
      <c r="AL8" s="23">
        <v>1</v>
      </c>
      <c r="AM8" s="23"/>
      <c r="AN8" s="23"/>
      <c r="AO8" s="23">
        <v>1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>
        <v>1</v>
      </c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</row>
    <row r="9" spans="1:72">
      <c r="A9" s="22">
        <v>27</v>
      </c>
      <c r="B9" s="23"/>
      <c r="C9" s="23"/>
      <c r="D9" s="23"/>
      <c r="E9" s="23">
        <v>1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>
        <v>1</v>
      </c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>
        <v>1</v>
      </c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</row>
    <row r="10" spans="1:72">
      <c r="A10" s="22">
        <v>28</v>
      </c>
      <c r="B10" s="23"/>
      <c r="C10" s="23"/>
      <c r="D10" s="23">
        <v>1</v>
      </c>
      <c r="E10" s="23"/>
      <c r="F10" s="23"/>
      <c r="G10" s="23"/>
      <c r="H10" s="23"/>
      <c r="I10" s="23">
        <v>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>
        <v>1</v>
      </c>
      <c r="BP10" s="23"/>
      <c r="BQ10" s="23"/>
      <c r="BR10" s="23"/>
      <c r="BS10" s="23"/>
      <c r="BT10" s="23"/>
    </row>
    <row r="11" spans="1:72">
      <c r="A11" s="22">
        <v>32</v>
      </c>
      <c r="B11" s="23">
        <v>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>
        <v>1</v>
      </c>
      <c r="Y11" s="23"/>
      <c r="Z11" s="23">
        <v>1</v>
      </c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</row>
    <row r="12" spans="1:72">
      <c r="A12" s="22">
        <v>34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>
        <v>1</v>
      </c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>
        <v>1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</row>
    <row r="13" spans="1:72">
      <c r="A13" s="22">
        <v>39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>
        <v>1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>
        <v>1</v>
      </c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</row>
    <row r="14" spans="1:72">
      <c r="A14" s="22">
        <v>41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>
        <v>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>
        <v>1</v>
      </c>
      <c r="BM14" s="23"/>
      <c r="BN14" s="23"/>
      <c r="BO14" s="23"/>
      <c r="BP14" s="23"/>
      <c r="BQ14" s="23"/>
      <c r="BR14" s="23"/>
      <c r="BS14" s="23"/>
      <c r="BT14" s="23"/>
    </row>
    <row r="15" spans="1:72">
      <c r="A15" s="22">
        <v>43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>
        <v>1</v>
      </c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>
        <v>1</v>
      </c>
      <c r="BN15" s="23"/>
      <c r="BO15" s="23"/>
      <c r="BP15" s="23"/>
      <c r="BQ15" s="23"/>
      <c r="BR15" s="23"/>
      <c r="BS15" s="23"/>
      <c r="BT15" s="23"/>
    </row>
    <row r="16" spans="1:72">
      <c r="A16" s="22">
        <v>46</v>
      </c>
      <c r="B16" s="23"/>
      <c r="C16" s="23"/>
      <c r="D16" s="23"/>
      <c r="E16" s="23"/>
      <c r="F16" s="23">
        <v>1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>
        <v>1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</row>
    <row r="17" spans="1:72">
      <c r="A17" s="22">
        <v>48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>
        <v>1</v>
      </c>
      <c r="AG17" s="23"/>
      <c r="AH17" s="23"/>
      <c r="AI17" s="23">
        <v>1</v>
      </c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</row>
    <row r="18" spans="1:72">
      <c r="A18" s="22">
        <v>50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>
        <v>1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>
        <v>1</v>
      </c>
      <c r="BS18" s="23"/>
      <c r="BT18" s="23"/>
    </row>
    <row r="19" spans="1:72">
      <c r="A19" s="22">
        <v>51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>
        <v>1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>
        <v>1</v>
      </c>
      <c r="BS19" s="23"/>
      <c r="BT19" s="23"/>
    </row>
    <row r="20" spans="1:72">
      <c r="A20" s="22">
        <v>59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>
        <v>1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>
        <v>1</v>
      </c>
    </row>
    <row r="21" spans="1:72">
      <c r="A21" s="22">
        <v>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>
        <v>1</v>
      </c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>
        <v>1</v>
      </c>
      <c r="BR21" s="23"/>
      <c r="BS21" s="23"/>
      <c r="BT21" s="23"/>
    </row>
    <row r="22" spans="1:72">
      <c r="A22" s="22">
        <v>63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>
        <v>1</v>
      </c>
      <c r="X22" s="23"/>
      <c r="Y22" s="23">
        <v>1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</row>
    <row r="23" spans="1:72">
      <c r="A23" s="22">
        <v>68</v>
      </c>
      <c r="B23" s="23"/>
      <c r="C23" s="23"/>
      <c r="D23" s="23">
        <v>1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>
        <v>1</v>
      </c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</row>
    <row r="24" spans="1:72">
      <c r="A24" s="22">
        <v>69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>
        <v>1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>
        <v>1</v>
      </c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</row>
    <row r="25" spans="1:72">
      <c r="A25" s="22">
        <v>74</v>
      </c>
      <c r="B25" s="23"/>
      <c r="C25" s="23"/>
      <c r="D25" s="23"/>
      <c r="E25" s="23"/>
      <c r="F25" s="23"/>
      <c r="G25" s="23"/>
      <c r="H25" s="23"/>
      <c r="I25" s="23">
        <v>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>
        <v>1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</row>
    <row r="26" spans="1:72">
      <c r="A26" s="22">
        <v>79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>
        <v>1</v>
      </c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>
        <v>1</v>
      </c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</row>
    <row r="27" spans="1:72">
      <c r="A27" s="22">
        <v>80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>
        <v>1</v>
      </c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>
        <v>1</v>
      </c>
      <c r="BS27" s="23"/>
      <c r="BT27" s="23"/>
    </row>
    <row r="28" spans="1:72">
      <c r="A28" s="22">
        <v>88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>
        <v>1</v>
      </c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>
        <v>1</v>
      </c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</row>
    <row r="29" spans="1:72">
      <c r="A29" s="22">
        <v>89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>
        <v>1</v>
      </c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>
        <v>1</v>
      </c>
      <c r="BS29" s="23"/>
      <c r="BT29" s="23"/>
    </row>
    <row r="30" spans="1:72">
      <c r="A30" s="22">
        <v>90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>
        <v>1</v>
      </c>
      <c r="AP30" s="23"/>
      <c r="AQ30" s="23"/>
      <c r="AR30" s="23">
        <v>1</v>
      </c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</row>
    <row r="31" spans="1:72">
      <c r="A31" s="22">
        <v>92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>
        <v>1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>
        <v>1</v>
      </c>
      <c r="BS31" s="23"/>
      <c r="BT31" s="23"/>
    </row>
    <row r="32" spans="1:72">
      <c r="A32" s="22">
        <v>93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>
        <v>1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</row>
    <row r="33" spans="1:72">
      <c r="A33" s="22">
        <v>94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>
        <v>1</v>
      </c>
      <c r="AH33" s="23"/>
      <c r="AI33" s="23"/>
      <c r="AJ33" s="23"/>
      <c r="AK33" s="23"/>
      <c r="AL33" s="23"/>
      <c r="AM33" s="23"/>
      <c r="AN33" s="23"/>
      <c r="AO33" s="23"/>
      <c r="AP33" s="23">
        <v>1</v>
      </c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</row>
    <row r="34" spans="1:72">
      <c r="A34" s="22">
        <v>95</v>
      </c>
      <c r="B34" s="23"/>
      <c r="C34" s="23"/>
      <c r="D34" s="23"/>
      <c r="E34" s="23"/>
      <c r="F34" s="23"/>
      <c r="G34" s="23">
        <v>1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>
        <v>1</v>
      </c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</row>
    <row r="35" spans="1:72">
      <c r="A35" s="22">
        <v>97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>
        <v>1</v>
      </c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</row>
    <row r="36" spans="1:72">
      <c r="A36" s="22">
        <v>103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>
        <v>1</v>
      </c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>
        <v>1</v>
      </c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</row>
    <row r="37" spans="1:72">
      <c r="A37" s="22">
        <v>109</v>
      </c>
      <c r="B37" s="23">
        <v>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>
        <v>1</v>
      </c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</row>
    <row r="38" spans="1:72">
      <c r="A38" s="22">
        <v>111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>
        <v>1</v>
      </c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>
        <v>1</v>
      </c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</row>
    <row r="39" spans="1:72">
      <c r="A39" s="22">
        <v>112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>
        <v>1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>
        <v>1</v>
      </c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</row>
    <row r="40" spans="1:72">
      <c r="A40" s="22">
        <v>113</v>
      </c>
      <c r="B40" s="23"/>
      <c r="C40" s="23"/>
      <c r="D40" s="23"/>
      <c r="E40" s="23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1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</row>
    <row r="41" spans="1:72">
      <c r="A41" s="22">
        <v>114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>
        <v>1</v>
      </c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>
        <v>1</v>
      </c>
      <c r="BO41" s="23"/>
      <c r="BP41" s="23"/>
      <c r="BQ41" s="23"/>
      <c r="BR41" s="23"/>
      <c r="BS41" s="23"/>
      <c r="BT41" s="23"/>
    </row>
    <row r="42" spans="1:72">
      <c r="A42" s="22">
        <v>116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>
        <v>1</v>
      </c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>
        <v>1</v>
      </c>
      <c r="BP42" s="23"/>
      <c r="BQ42" s="23"/>
      <c r="BR42" s="23"/>
      <c r="BS42" s="23"/>
      <c r="BT42" s="23"/>
    </row>
    <row r="43" spans="1:72">
      <c r="A43" s="22">
        <v>119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>
        <v>1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>
        <v>1</v>
      </c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</row>
    <row r="44" spans="1:72">
      <c r="A44" s="22">
        <v>120</v>
      </c>
      <c r="B44" s="23"/>
      <c r="C44" s="23"/>
      <c r="D44" s="23"/>
      <c r="E44" s="23"/>
      <c r="F44" s="23">
        <v>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>
        <v>1</v>
      </c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</row>
    <row r="45" spans="1:72">
      <c r="A45" s="22">
        <v>121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>
        <v>1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>
        <v>1</v>
      </c>
    </row>
    <row r="46" spans="1:72">
      <c r="A46" s="22">
        <v>122</v>
      </c>
      <c r="B46" s="23"/>
      <c r="C46" s="23"/>
      <c r="D46" s="23"/>
      <c r="E46" s="23"/>
      <c r="F46" s="23"/>
      <c r="G46" s="23"/>
      <c r="H46" s="23"/>
      <c r="I46" s="23"/>
      <c r="J46" s="23"/>
      <c r="K46" s="23">
        <v>1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>
        <v>1</v>
      </c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</row>
    <row r="47" spans="1:72">
      <c r="A47" s="22">
        <v>126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>
        <v>1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>
        <v>1</v>
      </c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</row>
    <row r="48" spans="1:72" ht="15.75" thickBot="1">
      <c r="A48" s="24">
        <v>127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>
        <v>1</v>
      </c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>
        <v>1</v>
      </c>
      <c r="BT48" s="25"/>
    </row>
    <row r="49" spans="1:72">
      <c r="B49">
        <f>SUM(B3:B48)</f>
        <v>2</v>
      </c>
      <c r="C49">
        <f t="shared" ref="C49:BM49" si="0">SUM(C3:C48)</f>
        <v>0</v>
      </c>
      <c r="D49">
        <f t="shared" si="0"/>
        <v>2</v>
      </c>
      <c r="E49">
        <f t="shared" si="0"/>
        <v>2</v>
      </c>
      <c r="F49">
        <f t="shared" si="0"/>
        <v>2</v>
      </c>
      <c r="G49">
        <f t="shared" si="0"/>
        <v>3</v>
      </c>
      <c r="H49">
        <f t="shared" si="0"/>
        <v>1</v>
      </c>
      <c r="I49">
        <f t="shared" si="0"/>
        <v>2</v>
      </c>
      <c r="J49">
        <f t="shared" si="0"/>
        <v>0</v>
      </c>
      <c r="K49">
        <f t="shared" si="0"/>
        <v>1</v>
      </c>
      <c r="L49">
        <f t="shared" si="0"/>
        <v>2</v>
      </c>
      <c r="M49">
        <f t="shared" si="0"/>
        <v>1</v>
      </c>
      <c r="N49">
        <f t="shared" si="0"/>
        <v>1</v>
      </c>
      <c r="O49">
        <f t="shared" si="0"/>
        <v>1</v>
      </c>
      <c r="P49">
        <f t="shared" si="0"/>
        <v>2</v>
      </c>
      <c r="Q49">
        <f t="shared" si="0"/>
        <v>1</v>
      </c>
      <c r="R49">
        <f t="shared" si="0"/>
        <v>0</v>
      </c>
      <c r="S49">
        <f t="shared" si="0"/>
        <v>1</v>
      </c>
      <c r="T49">
        <f t="shared" si="0"/>
        <v>1</v>
      </c>
      <c r="U49">
        <f t="shared" si="0"/>
        <v>2</v>
      </c>
      <c r="V49">
        <f t="shared" si="0"/>
        <v>1</v>
      </c>
      <c r="W49">
        <f t="shared" si="0"/>
        <v>5</v>
      </c>
      <c r="X49">
        <f t="shared" si="0"/>
        <v>1</v>
      </c>
      <c r="Y49">
        <f t="shared" si="0"/>
        <v>3</v>
      </c>
      <c r="Z49">
        <f t="shared" si="0"/>
        <v>2</v>
      </c>
      <c r="AA49">
        <f t="shared" si="0"/>
        <v>1</v>
      </c>
      <c r="AB49">
        <f t="shared" si="0"/>
        <v>5</v>
      </c>
      <c r="AC49">
        <f t="shared" si="0"/>
        <v>0</v>
      </c>
      <c r="AD49">
        <f t="shared" si="0"/>
        <v>1</v>
      </c>
      <c r="AE49">
        <f t="shared" si="0"/>
        <v>1</v>
      </c>
      <c r="AF49">
        <f t="shared" si="0"/>
        <v>2</v>
      </c>
      <c r="AG49">
        <f t="shared" si="0"/>
        <v>6</v>
      </c>
      <c r="AH49">
        <f t="shared" si="0"/>
        <v>2</v>
      </c>
      <c r="AI49">
        <f t="shared" si="0"/>
        <v>1</v>
      </c>
      <c r="AJ49">
        <f t="shared" si="0"/>
        <v>0</v>
      </c>
      <c r="AK49">
        <f t="shared" si="0"/>
        <v>1</v>
      </c>
      <c r="AL49">
        <f t="shared" si="0"/>
        <v>1</v>
      </c>
      <c r="AM49">
        <f t="shared" si="0"/>
        <v>2</v>
      </c>
      <c r="AN49">
        <f t="shared" si="0"/>
        <v>0</v>
      </c>
      <c r="AO49">
        <f t="shared" si="0"/>
        <v>3</v>
      </c>
      <c r="AP49">
        <f t="shared" si="0"/>
        <v>1</v>
      </c>
      <c r="AQ49">
        <f t="shared" si="0"/>
        <v>1</v>
      </c>
      <c r="AR49">
        <f t="shared" si="0"/>
        <v>3</v>
      </c>
      <c r="AS49">
        <f t="shared" si="0"/>
        <v>0</v>
      </c>
      <c r="AT49">
        <f t="shared" si="0"/>
        <v>0</v>
      </c>
      <c r="AU49">
        <f t="shared" si="0"/>
        <v>3</v>
      </c>
      <c r="AV49">
        <f t="shared" si="0"/>
        <v>1</v>
      </c>
      <c r="AW49">
        <f t="shared" si="0"/>
        <v>1</v>
      </c>
      <c r="AX49">
        <f t="shared" si="0"/>
        <v>0</v>
      </c>
      <c r="AY49">
        <f t="shared" si="0"/>
        <v>0</v>
      </c>
      <c r="AZ49">
        <f t="shared" si="0"/>
        <v>2</v>
      </c>
      <c r="BA49">
        <f t="shared" si="0"/>
        <v>1</v>
      </c>
      <c r="BB49">
        <f t="shared" si="0"/>
        <v>2</v>
      </c>
      <c r="BC49">
        <f t="shared" si="0"/>
        <v>1</v>
      </c>
      <c r="BD49">
        <f t="shared" si="0"/>
        <v>1</v>
      </c>
      <c r="BE49">
        <f t="shared" si="0"/>
        <v>1</v>
      </c>
      <c r="BF49">
        <f t="shared" si="0"/>
        <v>1</v>
      </c>
      <c r="BG49">
        <f t="shared" si="0"/>
        <v>1</v>
      </c>
      <c r="BH49">
        <f t="shared" si="0"/>
        <v>1</v>
      </c>
      <c r="BI49">
        <f t="shared" si="0"/>
        <v>1</v>
      </c>
      <c r="BJ49">
        <f t="shared" si="0"/>
        <v>0</v>
      </c>
      <c r="BK49">
        <f t="shared" si="0"/>
        <v>0</v>
      </c>
      <c r="BL49">
        <f t="shared" si="0"/>
        <v>1</v>
      </c>
      <c r="BM49">
        <f t="shared" si="0"/>
        <v>1</v>
      </c>
      <c r="BN49">
        <f t="shared" ref="BN49:BT49" si="1">SUM(BN3:BN48)</f>
        <v>1</v>
      </c>
      <c r="BO49">
        <f t="shared" si="1"/>
        <v>2</v>
      </c>
      <c r="BP49">
        <f t="shared" si="1"/>
        <v>0</v>
      </c>
      <c r="BQ49">
        <f t="shared" si="1"/>
        <v>1</v>
      </c>
      <c r="BR49">
        <f t="shared" si="1"/>
        <v>5</v>
      </c>
      <c r="BS49">
        <f t="shared" si="1"/>
        <v>1</v>
      </c>
      <c r="BT49">
        <f t="shared" si="1"/>
        <v>2</v>
      </c>
    </row>
    <row r="50" spans="1:72">
      <c r="A50" s="1" t="s">
        <v>170</v>
      </c>
      <c r="B50">
        <f>COUNTIFS(B49:BT49,"&gt;0")</f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T24"/>
  <sheetViews>
    <sheetView tabSelected="1" zoomScale="75" zoomScaleNormal="75" workbookViewId="0">
      <selection activeCell="N18" sqref="N18"/>
    </sheetView>
  </sheetViews>
  <sheetFormatPr defaultRowHeight="15"/>
  <cols>
    <col min="1" max="1" width="24" bestFit="1" customWidth="1"/>
    <col min="2" max="72" width="3.7109375" customWidth="1"/>
  </cols>
  <sheetData>
    <row r="1" spans="1:72" s="19" customFormat="1">
      <c r="A1" s="8" t="s">
        <v>162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16</v>
      </c>
      <c r="Q1" s="19">
        <v>17</v>
      </c>
      <c r="R1" s="19">
        <v>18</v>
      </c>
      <c r="S1" s="19">
        <v>19</v>
      </c>
      <c r="T1" s="19">
        <v>20</v>
      </c>
      <c r="U1" s="19">
        <v>21</v>
      </c>
      <c r="V1" s="19">
        <v>22</v>
      </c>
      <c r="W1" s="19">
        <v>23</v>
      </c>
      <c r="X1" s="19">
        <v>24</v>
      </c>
      <c r="Y1" s="19">
        <v>25</v>
      </c>
      <c r="Z1" s="19">
        <v>26</v>
      </c>
      <c r="AA1" s="19">
        <v>27</v>
      </c>
      <c r="AB1" s="19">
        <v>28</v>
      </c>
      <c r="AC1" s="19">
        <v>29</v>
      </c>
      <c r="AD1" s="19">
        <v>30</v>
      </c>
      <c r="AE1" s="19">
        <v>31</v>
      </c>
      <c r="AF1" s="19">
        <v>32</v>
      </c>
      <c r="AG1" s="19">
        <v>33</v>
      </c>
      <c r="AH1" s="19">
        <v>34</v>
      </c>
      <c r="AI1" s="19">
        <v>35</v>
      </c>
      <c r="AJ1" s="19">
        <v>36</v>
      </c>
      <c r="AK1" s="19">
        <v>37</v>
      </c>
      <c r="AL1" s="19">
        <v>38</v>
      </c>
      <c r="AM1" s="19">
        <v>39</v>
      </c>
      <c r="AN1" s="19">
        <v>40</v>
      </c>
      <c r="AO1" s="19">
        <v>41</v>
      </c>
      <c r="AP1" s="19">
        <v>42</v>
      </c>
      <c r="AQ1" s="19">
        <v>43</v>
      </c>
      <c r="AR1" s="19">
        <v>44</v>
      </c>
      <c r="AS1" s="19">
        <v>45</v>
      </c>
      <c r="AT1" s="19">
        <v>46</v>
      </c>
      <c r="AU1" s="19">
        <v>47</v>
      </c>
      <c r="AV1" s="19">
        <v>48</v>
      </c>
      <c r="AW1" s="19">
        <v>49</v>
      </c>
      <c r="AX1" s="19">
        <v>50</v>
      </c>
      <c r="AY1" s="19">
        <v>51</v>
      </c>
      <c r="AZ1" s="19">
        <v>52</v>
      </c>
      <c r="BA1" s="19">
        <v>53</v>
      </c>
      <c r="BB1" s="19">
        <v>54</v>
      </c>
      <c r="BC1" s="19">
        <v>55</v>
      </c>
      <c r="BD1" s="19">
        <v>56</v>
      </c>
      <c r="BE1" s="19">
        <v>57</v>
      </c>
      <c r="BF1" s="19">
        <v>58</v>
      </c>
      <c r="BG1" s="19">
        <v>59</v>
      </c>
      <c r="BH1" s="19">
        <v>60</v>
      </c>
      <c r="BI1" s="19">
        <v>61</v>
      </c>
      <c r="BJ1" s="19">
        <v>62</v>
      </c>
      <c r="BK1" s="19">
        <v>63</v>
      </c>
      <c r="BL1" s="19">
        <v>64</v>
      </c>
      <c r="BM1" s="19">
        <v>65</v>
      </c>
      <c r="BN1" s="19">
        <v>66</v>
      </c>
      <c r="BO1" s="19">
        <v>67</v>
      </c>
      <c r="BP1" s="19">
        <v>68</v>
      </c>
      <c r="BQ1" s="19">
        <v>69</v>
      </c>
      <c r="BR1" s="19">
        <v>70</v>
      </c>
      <c r="BS1" s="19">
        <v>71</v>
      </c>
      <c r="BT1" s="19">
        <v>72</v>
      </c>
    </row>
    <row r="2" spans="1:72">
      <c r="A2" t="s">
        <v>163</v>
      </c>
      <c r="B2">
        <v>0</v>
      </c>
      <c r="C2">
        <v>0</v>
      </c>
      <c r="D2">
        <v>1</v>
      </c>
      <c r="E2">
        <v>3</v>
      </c>
      <c r="F2">
        <v>1</v>
      </c>
      <c r="G2">
        <v>1</v>
      </c>
      <c r="H2">
        <v>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5</v>
      </c>
      <c r="AF2">
        <v>0</v>
      </c>
      <c r="AG2">
        <v>4</v>
      </c>
      <c r="AH2">
        <v>0</v>
      </c>
      <c r="AI2">
        <v>7</v>
      </c>
      <c r="AJ2">
        <v>0</v>
      </c>
      <c r="AK2">
        <v>0</v>
      </c>
      <c r="AL2">
        <v>3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5</v>
      </c>
      <c r="AX2">
        <v>4</v>
      </c>
      <c r="AY2">
        <v>4</v>
      </c>
      <c r="AZ2">
        <v>7</v>
      </c>
      <c r="BA2">
        <v>0</v>
      </c>
      <c r="BB2">
        <v>3</v>
      </c>
      <c r="BC2">
        <v>0</v>
      </c>
      <c r="BD2">
        <v>0</v>
      </c>
      <c r="BE2">
        <v>3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</row>
    <row r="3" spans="1:72">
      <c r="A3" t="s">
        <v>164</v>
      </c>
      <c r="B3" s="36">
        <v>3</v>
      </c>
      <c r="C3" s="36">
        <v>0</v>
      </c>
      <c r="D3" s="36">
        <v>2</v>
      </c>
      <c r="E3" s="36">
        <v>1</v>
      </c>
      <c r="F3" s="36">
        <v>7</v>
      </c>
      <c r="G3" s="36">
        <v>4</v>
      </c>
      <c r="H3" s="36">
        <v>2</v>
      </c>
      <c r="I3" s="36">
        <v>5</v>
      </c>
      <c r="J3" s="36">
        <v>0</v>
      </c>
      <c r="K3" s="36">
        <v>0</v>
      </c>
      <c r="L3" s="36">
        <v>1</v>
      </c>
      <c r="M3" s="36">
        <v>0</v>
      </c>
      <c r="N3" s="36">
        <v>0</v>
      </c>
      <c r="O3" s="36">
        <v>0</v>
      </c>
      <c r="P3" s="36">
        <v>3</v>
      </c>
      <c r="Q3" s="36">
        <v>1</v>
      </c>
      <c r="R3" s="36">
        <v>1</v>
      </c>
      <c r="S3" s="36">
        <v>0</v>
      </c>
      <c r="T3" s="36">
        <v>0</v>
      </c>
      <c r="U3" s="36">
        <v>0</v>
      </c>
      <c r="V3" s="36">
        <v>2</v>
      </c>
      <c r="W3" s="36">
        <v>0</v>
      </c>
      <c r="X3" s="36">
        <v>0</v>
      </c>
      <c r="Y3" s="36">
        <v>0</v>
      </c>
      <c r="Z3" s="36">
        <v>3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6">
        <v>1</v>
      </c>
      <c r="AJ3" s="36">
        <v>3</v>
      </c>
      <c r="AK3" s="36">
        <v>0</v>
      </c>
      <c r="AL3" s="36">
        <v>1</v>
      </c>
      <c r="AM3" s="36">
        <v>0</v>
      </c>
      <c r="AN3" s="36">
        <v>6</v>
      </c>
      <c r="AO3" s="36">
        <v>0</v>
      </c>
      <c r="AP3" s="36">
        <v>2</v>
      </c>
      <c r="AQ3" s="36">
        <v>2</v>
      </c>
      <c r="AR3" s="36">
        <v>6</v>
      </c>
      <c r="AS3" s="36">
        <v>4</v>
      </c>
      <c r="AT3" s="36">
        <v>2</v>
      </c>
      <c r="AU3" s="36">
        <v>4</v>
      </c>
      <c r="AV3" s="36">
        <v>0</v>
      </c>
      <c r="AW3" s="36">
        <v>2</v>
      </c>
      <c r="AX3" s="36">
        <v>10</v>
      </c>
      <c r="AY3" s="36">
        <v>0</v>
      </c>
      <c r="AZ3" s="36">
        <v>1</v>
      </c>
      <c r="BA3" s="36">
        <v>2</v>
      </c>
      <c r="BB3" s="36">
        <v>8</v>
      </c>
      <c r="BC3" s="36">
        <v>2</v>
      </c>
      <c r="BD3" s="36">
        <v>0</v>
      </c>
      <c r="BE3" s="36">
        <v>7</v>
      </c>
      <c r="BF3" s="36">
        <v>0</v>
      </c>
      <c r="BG3" s="36">
        <v>0</v>
      </c>
      <c r="BH3" s="36">
        <v>1</v>
      </c>
      <c r="BI3" s="36">
        <v>0</v>
      </c>
      <c r="BJ3" s="36">
        <v>0</v>
      </c>
      <c r="BK3" s="36">
        <v>0</v>
      </c>
      <c r="BL3" s="36">
        <v>6</v>
      </c>
      <c r="BM3" s="36">
        <v>7</v>
      </c>
      <c r="BN3" s="36">
        <v>0</v>
      </c>
      <c r="BO3" s="36">
        <v>0</v>
      </c>
      <c r="BP3" s="36">
        <v>0</v>
      </c>
      <c r="BQ3" s="36">
        <v>1</v>
      </c>
      <c r="BR3" s="36">
        <v>4</v>
      </c>
      <c r="BS3" s="36">
        <v>0</v>
      </c>
      <c r="BT3" s="36">
        <v>0</v>
      </c>
    </row>
    <row r="4" spans="1:72" s="19" customFormat="1">
      <c r="B4" s="19">
        <f>SUM(B2:B3)</f>
        <v>3</v>
      </c>
      <c r="C4" s="19">
        <f t="shared" ref="C4:BM4" si="0">SUM(C2:C3)</f>
        <v>0</v>
      </c>
      <c r="D4" s="19">
        <f t="shared" si="0"/>
        <v>3</v>
      </c>
      <c r="E4" s="19">
        <f t="shared" si="0"/>
        <v>4</v>
      </c>
      <c r="F4" s="19">
        <f t="shared" si="0"/>
        <v>8</v>
      </c>
      <c r="G4" s="19">
        <f t="shared" si="0"/>
        <v>5</v>
      </c>
      <c r="H4" s="19">
        <f t="shared" si="0"/>
        <v>6</v>
      </c>
      <c r="I4" s="19">
        <f t="shared" si="0"/>
        <v>5</v>
      </c>
      <c r="J4" s="19">
        <f t="shared" si="0"/>
        <v>0</v>
      </c>
      <c r="K4" s="19">
        <f t="shared" si="0"/>
        <v>0</v>
      </c>
      <c r="L4" s="19">
        <f t="shared" si="0"/>
        <v>1</v>
      </c>
      <c r="M4" s="19">
        <f t="shared" si="0"/>
        <v>0</v>
      </c>
      <c r="N4" s="19">
        <f t="shared" si="0"/>
        <v>0</v>
      </c>
      <c r="O4" s="19">
        <f t="shared" si="0"/>
        <v>0</v>
      </c>
      <c r="P4" s="19">
        <f t="shared" si="0"/>
        <v>3</v>
      </c>
      <c r="Q4" s="19">
        <f t="shared" si="0"/>
        <v>5</v>
      </c>
      <c r="R4" s="19">
        <f t="shared" si="0"/>
        <v>1</v>
      </c>
      <c r="S4" s="19">
        <f t="shared" si="0"/>
        <v>0</v>
      </c>
      <c r="T4" s="19">
        <f t="shared" si="0"/>
        <v>0</v>
      </c>
      <c r="U4" s="19">
        <f t="shared" si="0"/>
        <v>3</v>
      </c>
      <c r="V4" s="19">
        <f t="shared" si="0"/>
        <v>2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3</v>
      </c>
      <c r="AA4" s="19">
        <f t="shared" si="0"/>
        <v>0</v>
      </c>
      <c r="AB4" s="19">
        <f t="shared" si="0"/>
        <v>1</v>
      </c>
      <c r="AC4" s="19">
        <f t="shared" si="0"/>
        <v>0</v>
      </c>
      <c r="AD4" s="19">
        <f t="shared" si="0"/>
        <v>0</v>
      </c>
      <c r="AE4" s="19">
        <f t="shared" si="0"/>
        <v>5</v>
      </c>
      <c r="AF4" s="19">
        <f t="shared" si="0"/>
        <v>0</v>
      </c>
      <c r="AG4" s="19">
        <f t="shared" si="0"/>
        <v>4</v>
      </c>
      <c r="AH4" s="19">
        <f t="shared" si="0"/>
        <v>0</v>
      </c>
      <c r="AI4" s="19">
        <f t="shared" si="0"/>
        <v>8</v>
      </c>
      <c r="AJ4" s="19">
        <f t="shared" si="0"/>
        <v>3</v>
      </c>
      <c r="AK4" s="19">
        <f t="shared" si="0"/>
        <v>0</v>
      </c>
      <c r="AL4" s="19">
        <f t="shared" si="0"/>
        <v>4</v>
      </c>
      <c r="AM4" s="19">
        <f t="shared" si="0"/>
        <v>0</v>
      </c>
      <c r="AN4" s="19">
        <f t="shared" si="0"/>
        <v>6</v>
      </c>
      <c r="AO4" s="19">
        <f t="shared" si="0"/>
        <v>0</v>
      </c>
      <c r="AP4" s="19">
        <f t="shared" si="0"/>
        <v>3</v>
      </c>
      <c r="AQ4" s="19">
        <f t="shared" si="0"/>
        <v>2</v>
      </c>
      <c r="AR4" s="19">
        <f t="shared" si="0"/>
        <v>6</v>
      </c>
      <c r="AS4" s="19">
        <f t="shared" si="0"/>
        <v>5</v>
      </c>
      <c r="AT4" s="19">
        <f t="shared" si="0"/>
        <v>2</v>
      </c>
      <c r="AU4" s="19">
        <f t="shared" si="0"/>
        <v>4</v>
      </c>
      <c r="AV4" s="19">
        <f t="shared" si="0"/>
        <v>0</v>
      </c>
      <c r="AW4" s="19">
        <f t="shared" si="0"/>
        <v>7</v>
      </c>
      <c r="AX4" s="19">
        <f t="shared" si="0"/>
        <v>14</v>
      </c>
      <c r="AY4" s="19">
        <f t="shared" si="0"/>
        <v>4</v>
      </c>
      <c r="AZ4" s="19">
        <f t="shared" si="0"/>
        <v>8</v>
      </c>
      <c r="BA4" s="19">
        <f t="shared" si="0"/>
        <v>2</v>
      </c>
      <c r="BB4" s="19">
        <f t="shared" si="0"/>
        <v>11</v>
      </c>
      <c r="BC4" s="19">
        <f t="shared" si="0"/>
        <v>2</v>
      </c>
      <c r="BD4" s="19">
        <f t="shared" si="0"/>
        <v>0</v>
      </c>
      <c r="BE4" s="19">
        <f t="shared" si="0"/>
        <v>10</v>
      </c>
      <c r="BF4" s="19">
        <f t="shared" si="0"/>
        <v>0</v>
      </c>
      <c r="BG4" s="19">
        <f t="shared" si="0"/>
        <v>0</v>
      </c>
      <c r="BH4" s="19">
        <f t="shared" si="0"/>
        <v>1</v>
      </c>
      <c r="BI4" s="19">
        <f t="shared" si="0"/>
        <v>0</v>
      </c>
      <c r="BJ4" s="19">
        <f t="shared" si="0"/>
        <v>0</v>
      </c>
      <c r="BK4" s="19">
        <f t="shared" si="0"/>
        <v>1</v>
      </c>
      <c r="BL4" s="19">
        <f t="shared" si="0"/>
        <v>6</v>
      </c>
      <c r="BM4" s="19">
        <f t="shared" si="0"/>
        <v>7</v>
      </c>
      <c r="BN4" s="19">
        <f t="shared" ref="BN4:BT4" si="1">SUM(BN2:BN3)</f>
        <v>0</v>
      </c>
      <c r="BO4" s="19">
        <f t="shared" si="1"/>
        <v>0</v>
      </c>
      <c r="BP4" s="19">
        <f t="shared" si="1"/>
        <v>0</v>
      </c>
      <c r="BQ4" s="19">
        <f t="shared" si="1"/>
        <v>1</v>
      </c>
      <c r="BR4" s="19">
        <f t="shared" si="1"/>
        <v>4</v>
      </c>
      <c r="BS4" s="19">
        <f t="shared" si="1"/>
        <v>1</v>
      </c>
      <c r="BT4" s="19">
        <f t="shared" si="1"/>
        <v>0</v>
      </c>
    </row>
    <row r="5" spans="1:72">
      <c r="A5" t="s">
        <v>165</v>
      </c>
      <c r="B5">
        <v>2</v>
      </c>
      <c r="C5">
        <v>0</v>
      </c>
      <c r="D5">
        <v>2</v>
      </c>
      <c r="E5">
        <v>2</v>
      </c>
      <c r="F5">
        <v>2</v>
      </c>
      <c r="G5">
        <v>3</v>
      </c>
      <c r="H5">
        <v>1</v>
      </c>
      <c r="I5">
        <v>2</v>
      </c>
      <c r="J5">
        <v>0</v>
      </c>
      <c r="K5">
        <v>1</v>
      </c>
      <c r="L5">
        <v>2</v>
      </c>
      <c r="M5">
        <v>1</v>
      </c>
      <c r="N5">
        <v>1</v>
      </c>
      <c r="O5">
        <v>1</v>
      </c>
      <c r="P5">
        <v>2</v>
      </c>
      <c r="Q5">
        <v>1</v>
      </c>
      <c r="R5">
        <v>0</v>
      </c>
      <c r="S5">
        <v>1</v>
      </c>
      <c r="T5">
        <v>1</v>
      </c>
      <c r="U5">
        <v>2</v>
      </c>
      <c r="V5">
        <v>1</v>
      </c>
      <c r="W5">
        <v>5</v>
      </c>
      <c r="X5">
        <v>1</v>
      </c>
      <c r="Y5">
        <v>3</v>
      </c>
      <c r="Z5">
        <v>2</v>
      </c>
      <c r="AA5">
        <v>1</v>
      </c>
      <c r="AB5">
        <v>5</v>
      </c>
      <c r="AC5">
        <v>0</v>
      </c>
      <c r="AD5">
        <v>1</v>
      </c>
      <c r="AE5">
        <v>1</v>
      </c>
      <c r="AF5">
        <v>2</v>
      </c>
      <c r="AG5">
        <v>6</v>
      </c>
      <c r="AH5">
        <v>2</v>
      </c>
      <c r="AI5">
        <v>1</v>
      </c>
      <c r="AJ5">
        <v>0</v>
      </c>
      <c r="AK5">
        <v>1</v>
      </c>
      <c r="AL5">
        <v>1</v>
      </c>
      <c r="AM5">
        <v>2</v>
      </c>
      <c r="AN5">
        <v>0</v>
      </c>
      <c r="AO5">
        <v>3</v>
      </c>
      <c r="AP5">
        <v>1</v>
      </c>
      <c r="AQ5">
        <v>1</v>
      </c>
      <c r="AR5">
        <v>3</v>
      </c>
      <c r="AS5">
        <v>0</v>
      </c>
      <c r="AT5">
        <v>0</v>
      </c>
      <c r="AU5">
        <v>3</v>
      </c>
      <c r="AV5">
        <v>1</v>
      </c>
      <c r="AW5">
        <v>1</v>
      </c>
      <c r="AX5">
        <v>0</v>
      </c>
      <c r="AY5">
        <v>0</v>
      </c>
      <c r="AZ5">
        <v>2</v>
      </c>
      <c r="BA5">
        <v>1</v>
      </c>
      <c r="BB5">
        <v>2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0</v>
      </c>
      <c r="BL5">
        <v>1</v>
      </c>
      <c r="BM5">
        <v>1</v>
      </c>
      <c r="BN5">
        <v>1</v>
      </c>
      <c r="BO5">
        <v>2</v>
      </c>
      <c r="BP5">
        <v>0</v>
      </c>
      <c r="BQ5">
        <v>1</v>
      </c>
      <c r="BR5">
        <v>5</v>
      </c>
      <c r="BS5">
        <v>1</v>
      </c>
      <c r="BT5">
        <v>2</v>
      </c>
    </row>
    <row r="6" spans="1:72">
      <c r="A6" s="19" t="s">
        <v>181</v>
      </c>
      <c r="B6" t="str">
        <f>IF(B5&gt;B4,"Ind","not")</f>
        <v>not</v>
      </c>
      <c r="C6" t="str">
        <f t="shared" ref="C6:BM6" si="2">IF(C5&gt;C4,"Ind","not")</f>
        <v>not</v>
      </c>
      <c r="D6" t="str">
        <f t="shared" si="2"/>
        <v>not</v>
      </c>
      <c r="E6" t="str">
        <f t="shared" si="2"/>
        <v>not</v>
      </c>
      <c r="F6" t="str">
        <f t="shared" si="2"/>
        <v>not</v>
      </c>
      <c r="G6" t="str">
        <f t="shared" si="2"/>
        <v>not</v>
      </c>
      <c r="H6" t="str">
        <f t="shared" si="2"/>
        <v>not</v>
      </c>
      <c r="I6" t="str">
        <f t="shared" si="2"/>
        <v>not</v>
      </c>
      <c r="J6" t="str">
        <f t="shared" si="2"/>
        <v>not</v>
      </c>
      <c r="K6" t="str">
        <f t="shared" si="2"/>
        <v>Ind</v>
      </c>
      <c r="L6" t="str">
        <f t="shared" si="2"/>
        <v>Ind</v>
      </c>
      <c r="M6" t="str">
        <f t="shared" si="2"/>
        <v>Ind</v>
      </c>
      <c r="N6" t="str">
        <f t="shared" si="2"/>
        <v>Ind</v>
      </c>
      <c r="O6" t="str">
        <f t="shared" si="2"/>
        <v>Ind</v>
      </c>
      <c r="P6" t="str">
        <f t="shared" si="2"/>
        <v>not</v>
      </c>
      <c r="Q6" t="str">
        <f t="shared" si="2"/>
        <v>not</v>
      </c>
      <c r="R6" t="str">
        <f t="shared" si="2"/>
        <v>not</v>
      </c>
      <c r="S6" t="str">
        <f t="shared" si="2"/>
        <v>Ind</v>
      </c>
      <c r="T6" t="str">
        <f t="shared" si="2"/>
        <v>Ind</v>
      </c>
      <c r="U6" t="str">
        <f t="shared" si="2"/>
        <v>not</v>
      </c>
      <c r="V6" t="str">
        <f t="shared" si="2"/>
        <v>not</v>
      </c>
      <c r="W6" t="str">
        <f t="shared" si="2"/>
        <v>Ind</v>
      </c>
      <c r="X6" t="str">
        <f t="shared" si="2"/>
        <v>Ind</v>
      </c>
      <c r="Y6" t="str">
        <f t="shared" si="2"/>
        <v>Ind</v>
      </c>
      <c r="Z6" t="str">
        <f t="shared" si="2"/>
        <v>not</v>
      </c>
      <c r="AA6" t="str">
        <f t="shared" si="2"/>
        <v>Ind</v>
      </c>
      <c r="AB6" t="str">
        <f t="shared" si="2"/>
        <v>Ind</v>
      </c>
      <c r="AC6" t="str">
        <f t="shared" si="2"/>
        <v>not</v>
      </c>
      <c r="AD6" t="str">
        <f t="shared" si="2"/>
        <v>Ind</v>
      </c>
      <c r="AE6" t="str">
        <f t="shared" si="2"/>
        <v>not</v>
      </c>
      <c r="AF6" t="str">
        <f t="shared" si="2"/>
        <v>Ind</v>
      </c>
      <c r="AG6" t="str">
        <f t="shared" si="2"/>
        <v>Ind</v>
      </c>
      <c r="AH6" t="str">
        <f t="shared" si="2"/>
        <v>Ind</v>
      </c>
      <c r="AI6" t="str">
        <f t="shared" si="2"/>
        <v>not</v>
      </c>
      <c r="AJ6" t="str">
        <f t="shared" si="2"/>
        <v>not</v>
      </c>
      <c r="AK6" t="str">
        <f t="shared" si="2"/>
        <v>Ind</v>
      </c>
      <c r="AL6" t="str">
        <f t="shared" si="2"/>
        <v>not</v>
      </c>
      <c r="AM6" t="str">
        <f t="shared" si="2"/>
        <v>Ind</v>
      </c>
      <c r="AN6" t="str">
        <f t="shared" si="2"/>
        <v>not</v>
      </c>
      <c r="AO6" t="str">
        <f t="shared" si="2"/>
        <v>Ind</v>
      </c>
      <c r="AP6" t="str">
        <f t="shared" si="2"/>
        <v>not</v>
      </c>
      <c r="AQ6" t="str">
        <f t="shared" si="2"/>
        <v>not</v>
      </c>
      <c r="AR6" t="str">
        <f t="shared" si="2"/>
        <v>not</v>
      </c>
      <c r="AS6" t="str">
        <f t="shared" si="2"/>
        <v>not</v>
      </c>
      <c r="AT6" t="str">
        <f t="shared" si="2"/>
        <v>not</v>
      </c>
      <c r="AU6" t="str">
        <f t="shared" si="2"/>
        <v>not</v>
      </c>
      <c r="AV6" t="str">
        <f t="shared" si="2"/>
        <v>Ind</v>
      </c>
      <c r="AW6" t="str">
        <f t="shared" si="2"/>
        <v>not</v>
      </c>
      <c r="AX6" t="str">
        <f t="shared" si="2"/>
        <v>not</v>
      </c>
      <c r="AY6" t="str">
        <f t="shared" si="2"/>
        <v>not</v>
      </c>
      <c r="AZ6" t="str">
        <f t="shared" si="2"/>
        <v>not</v>
      </c>
      <c r="BA6" t="str">
        <f t="shared" si="2"/>
        <v>not</v>
      </c>
      <c r="BB6" t="str">
        <f t="shared" si="2"/>
        <v>not</v>
      </c>
      <c r="BC6" t="str">
        <f t="shared" si="2"/>
        <v>not</v>
      </c>
      <c r="BD6" t="str">
        <f t="shared" si="2"/>
        <v>Ind</v>
      </c>
      <c r="BE6" t="str">
        <f t="shared" si="2"/>
        <v>not</v>
      </c>
      <c r="BF6" t="str">
        <f t="shared" si="2"/>
        <v>Ind</v>
      </c>
      <c r="BG6" t="str">
        <f t="shared" si="2"/>
        <v>Ind</v>
      </c>
      <c r="BH6" t="str">
        <f t="shared" si="2"/>
        <v>not</v>
      </c>
      <c r="BI6" t="str">
        <f t="shared" si="2"/>
        <v>Ind</v>
      </c>
      <c r="BJ6" t="str">
        <f t="shared" si="2"/>
        <v>not</v>
      </c>
      <c r="BK6" t="str">
        <f t="shared" si="2"/>
        <v>not</v>
      </c>
      <c r="BL6" t="str">
        <f t="shared" si="2"/>
        <v>not</v>
      </c>
      <c r="BM6" t="str">
        <f t="shared" si="2"/>
        <v>not</v>
      </c>
      <c r="BN6" t="str">
        <f t="shared" ref="BN6:BT6" si="3">IF(BN5&gt;BN4,"Ind","not")</f>
        <v>Ind</v>
      </c>
      <c r="BO6" t="str">
        <f t="shared" si="3"/>
        <v>Ind</v>
      </c>
      <c r="BP6" t="str">
        <f t="shared" si="3"/>
        <v>not</v>
      </c>
      <c r="BQ6" t="str">
        <f t="shared" si="3"/>
        <v>not</v>
      </c>
      <c r="BR6" t="str">
        <f t="shared" si="3"/>
        <v>Ind</v>
      </c>
      <c r="BS6" t="str">
        <f t="shared" si="3"/>
        <v>not</v>
      </c>
      <c r="BT6" t="str">
        <f t="shared" si="3"/>
        <v>Ind</v>
      </c>
    </row>
    <row r="7" spans="1:72">
      <c r="A7" t="s">
        <v>184</v>
      </c>
      <c r="B7" s="19">
        <f>COUNTIFS(B6:BT6,"Ind")</f>
        <v>28</v>
      </c>
      <c r="C7" t="s">
        <v>181</v>
      </c>
    </row>
    <row r="8" spans="1:72">
      <c r="B8" t="s">
        <v>185</v>
      </c>
      <c r="C8" s="19"/>
      <c r="I8" t="s">
        <v>187</v>
      </c>
      <c r="P8" t="s">
        <v>189</v>
      </c>
    </row>
    <row r="9" spans="1:72">
      <c r="A9" t="s">
        <v>186</v>
      </c>
      <c r="B9" s="19">
        <f>COUNTIFS(B4:BT4,"=0")</f>
        <v>29</v>
      </c>
      <c r="C9" s="19"/>
      <c r="M9" s="19">
        <f>COUNTIFS(B4:BT4,"&gt;0")</f>
        <v>42</v>
      </c>
      <c r="P9">
        <f>B9+M9</f>
        <v>71</v>
      </c>
    </row>
    <row r="10" spans="1:72">
      <c r="A10" t="s">
        <v>188</v>
      </c>
      <c r="B10" s="19">
        <f>COUNTIFS(B5:BT5,"=0")</f>
        <v>13</v>
      </c>
      <c r="C10" s="19"/>
      <c r="M10" s="19">
        <f>COUNTIFS(B5:BT5,"&gt;0")</f>
        <v>58</v>
      </c>
      <c r="P10">
        <f>B10+M10</f>
        <v>71</v>
      </c>
    </row>
    <row r="11" spans="1:72">
      <c r="A11" t="s">
        <v>168</v>
      </c>
    </row>
    <row r="12" spans="1:72">
      <c r="A12" t="s">
        <v>172</v>
      </c>
      <c r="B12" t="str">
        <f>IF(B2&gt;0,"ok","not")</f>
        <v>not</v>
      </c>
      <c r="C12" t="str">
        <f t="shared" ref="C12:BM12" si="4">IF(C2&gt;0,"ok","not")</f>
        <v>not</v>
      </c>
      <c r="D12" t="str">
        <f t="shared" si="4"/>
        <v>ok</v>
      </c>
      <c r="E12" t="str">
        <f t="shared" si="4"/>
        <v>ok</v>
      </c>
      <c r="F12" t="str">
        <f t="shared" si="4"/>
        <v>ok</v>
      </c>
      <c r="G12" t="str">
        <f t="shared" si="4"/>
        <v>ok</v>
      </c>
      <c r="H12" t="str">
        <f t="shared" si="4"/>
        <v>ok</v>
      </c>
      <c r="I12" t="str">
        <f t="shared" si="4"/>
        <v>not</v>
      </c>
      <c r="J12" t="str">
        <f t="shared" si="4"/>
        <v>not</v>
      </c>
      <c r="K12" t="str">
        <f t="shared" si="4"/>
        <v>not</v>
      </c>
      <c r="L12" t="str">
        <f t="shared" si="4"/>
        <v>not</v>
      </c>
      <c r="M12" t="str">
        <f t="shared" si="4"/>
        <v>not</v>
      </c>
      <c r="N12" t="str">
        <f t="shared" si="4"/>
        <v>not</v>
      </c>
      <c r="O12" t="str">
        <f t="shared" si="4"/>
        <v>not</v>
      </c>
      <c r="P12" t="str">
        <f t="shared" si="4"/>
        <v>not</v>
      </c>
      <c r="Q12" t="str">
        <f t="shared" si="4"/>
        <v>ok</v>
      </c>
      <c r="R12" t="str">
        <f t="shared" si="4"/>
        <v>not</v>
      </c>
      <c r="S12" t="str">
        <f t="shared" si="4"/>
        <v>not</v>
      </c>
      <c r="T12" t="str">
        <f t="shared" si="4"/>
        <v>not</v>
      </c>
      <c r="U12" t="str">
        <f t="shared" si="4"/>
        <v>ok</v>
      </c>
      <c r="V12" t="str">
        <f t="shared" si="4"/>
        <v>not</v>
      </c>
      <c r="W12" t="str">
        <f t="shared" si="4"/>
        <v>not</v>
      </c>
      <c r="X12" t="str">
        <f t="shared" si="4"/>
        <v>not</v>
      </c>
      <c r="Y12" t="str">
        <f t="shared" si="4"/>
        <v>not</v>
      </c>
      <c r="Z12" t="str">
        <f t="shared" si="4"/>
        <v>not</v>
      </c>
      <c r="AA12" t="str">
        <f t="shared" si="4"/>
        <v>not</v>
      </c>
      <c r="AB12" t="str">
        <f t="shared" si="4"/>
        <v>ok</v>
      </c>
      <c r="AC12" t="str">
        <f t="shared" si="4"/>
        <v>not</v>
      </c>
      <c r="AD12" t="str">
        <f t="shared" si="4"/>
        <v>not</v>
      </c>
      <c r="AE12" t="str">
        <f t="shared" si="4"/>
        <v>ok</v>
      </c>
      <c r="AF12" t="str">
        <f t="shared" si="4"/>
        <v>not</v>
      </c>
      <c r="AG12" t="str">
        <f t="shared" si="4"/>
        <v>ok</v>
      </c>
      <c r="AH12" t="str">
        <f t="shared" si="4"/>
        <v>not</v>
      </c>
      <c r="AI12" t="str">
        <f t="shared" si="4"/>
        <v>ok</v>
      </c>
      <c r="AJ12" t="str">
        <f t="shared" si="4"/>
        <v>not</v>
      </c>
      <c r="AK12" t="str">
        <f t="shared" si="4"/>
        <v>not</v>
      </c>
      <c r="AL12" t="str">
        <f t="shared" si="4"/>
        <v>ok</v>
      </c>
      <c r="AM12" t="str">
        <f t="shared" si="4"/>
        <v>not</v>
      </c>
      <c r="AN12" t="str">
        <f t="shared" si="4"/>
        <v>not</v>
      </c>
      <c r="AO12" t="str">
        <f t="shared" si="4"/>
        <v>not</v>
      </c>
      <c r="AP12" t="str">
        <f t="shared" si="4"/>
        <v>ok</v>
      </c>
      <c r="AQ12" t="str">
        <f t="shared" si="4"/>
        <v>not</v>
      </c>
      <c r="AR12" t="str">
        <f t="shared" si="4"/>
        <v>not</v>
      </c>
      <c r="AS12" t="str">
        <f t="shared" si="4"/>
        <v>ok</v>
      </c>
      <c r="AT12" t="str">
        <f t="shared" si="4"/>
        <v>not</v>
      </c>
      <c r="AU12" t="str">
        <f t="shared" si="4"/>
        <v>not</v>
      </c>
      <c r="AV12" t="str">
        <f t="shared" si="4"/>
        <v>not</v>
      </c>
      <c r="AW12" t="str">
        <f t="shared" si="4"/>
        <v>ok</v>
      </c>
      <c r="AX12" t="str">
        <f t="shared" si="4"/>
        <v>ok</v>
      </c>
      <c r="AY12" t="str">
        <f t="shared" si="4"/>
        <v>ok</v>
      </c>
      <c r="AZ12" t="str">
        <f t="shared" si="4"/>
        <v>ok</v>
      </c>
      <c r="BA12" t="str">
        <f t="shared" si="4"/>
        <v>not</v>
      </c>
      <c r="BB12" t="str">
        <f t="shared" si="4"/>
        <v>ok</v>
      </c>
      <c r="BC12" t="str">
        <f t="shared" si="4"/>
        <v>not</v>
      </c>
      <c r="BD12" t="str">
        <f t="shared" si="4"/>
        <v>not</v>
      </c>
      <c r="BE12" t="str">
        <f t="shared" si="4"/>
        <v>ok</v>
      </c>
      <c r="BF12" t="str">
        <f t="shared" si="4"/>
        <v>not</v>
      </c>
      <c r="BG12" t="str">
        <f t="shared" si="4"/>
        <v>not</v>
      </c>
      <c r="BH12" t="str">
        <f t="shared" si="4"/>
        <v>not</v>
      </c>
      <c r="BI12" t="str">
        <f t="shared" si="4"/>
        <v>not</v>
      </c>
      <c r="BJ12" t="str">
        <f t="shared" si="4"/>
        <v>not</v>
      </c>
      <c r="BK12" t="str">
        <f t="shared" si="4"/>
        <v>ok</v>
      </c>
      <c r="BL12" t="str">
        <f t="shared" si="4"/>
        <v>not</v>
      </c>
      <c r="BM12" t="str">
        <f t="shared" si="4"/>
        <v>not</v>
      </c>
      <c r="BN12" t="str">
        <f t="shared" ref="BN12:BT12" si="5">IF(BN2&gt;0,"ok","not")</f>
        <v>not</v>
      </c>
      <c r="BO12" t="str">
        <f t="shared" si="5"/>
        <v>not</v>
      </c>
      <c r="BP12" t="str">
        <f t="shared" si="5"/>
        <v>not</v>
      </c>
      <c r="BQ12" t="str">
        <f t="shared" si="5"/>
        <v>not</v>
      </c>
      <c r="BR12" t="str">
        <f t="shared" si="5"/>
        <v>not</v>
      </c>
      <c r="BS12" t="str">
        <f t="shared" si="5"/>
        <v>ok</v>
      </c>
      <c r="BT12" t="str">
        <f t="shared" si="5"/>
        <v>not</v>
      </c>
    </row>
    <row r="13" spans="1:72">
      <c r="A13" t="s">
        <v>171</v>
      </c>
      <c r="B13" t="str">
        <f>IF(B3&gt;0,"ok","not")</f>
        <v>ok</v>
      </c>
      <c r="C13" t="str">
        <f t="shared" ref="C13:BM13" si="6">IF(C3&gt;0,"ok","not")</f>
        <v>not</v>
      </c>
      <c r="D13" t="str">
        <f t="shared" si="6"/>
        <v>ok</v>
      </c>
      <c r="E13" t="str">
        <f t="shared" si="6"/>
        <v>ok</v>
      </c>
      <c r="F13" t="str">
        <f t="shared" si="6"/>
        <v>ok</v>
      </c>
      <c r="G13" t="str">
        <f t="shared" si="6"/>
        <v>ok</v>
      </c>
      <c r="H13" t="str">
        <f t="shared" si="6"/>
        <v>ok</v>
      </c>
      <c r="I13" t="str">
        <f t="shared" si="6"/>
        <v>ok</v>
      </c>
      <c r="J13" t="str">
        <f t="shared" si="6"/>
        <v>not</v>
      </c>
      <c r="K13" t="str">
        <f t="shared" si="6"/>
        <v>not</v>
      </c>
      <c r="L13" t="str">
        <f t="shared" si="6"/>
        <v>ok</v>
      </c>
      <c r="M13" t="str">
        <f t="shared" si="6"/>
        <v>not</v>
      </c>
      <c r="N13" t="str">
        <f t="shared" si="6"/>
        <v>not</v>
      </c>
      <c r="O13" t="str">
        <f t="shared" si="6"/>
        <v>not</v>
      </c>
      <c r="P13" t="str">
        <f t="shared" si="6"/>
        <v>ok</v>
      </c>
      <c r="Q13" t="str">
        <f t="shared" si="6"/>
        <v>ok</v>
      </c>
      <c r="R13" t="str">
        <f t="shared" si="6"/>
        <v>ok</v>
      </c>
      <c r="S13" t="str">
        <f t="shared" si="6"/>
        <v>not</v>
      </c>
      <c r="T13" t="str">
        <f t="shared" si="6"/>
        <v>not</v>
      </c>
      <c r="U13" t="str">
        <f t="shared" si="6"/>
        <v>not</v>
      </c>
      <c r="V13" t="str">
        <f t="shared" si="6"/>
        <v>ok</v>
      </c>
      <c r="W13" t="str">
        <f t="shared" si="6"/>
        <v>not</v>
      </c>
      <c r="X13" t="str">
        <f t="shared" si="6"/>
        <v>not</v>
      </c>
      <c r="Y13" t="str">
        <f t="shared" si="6"/>
        <v>not</v>
      </c>
      <c r="Z13" t="str">
        <f t="shared" si="6"/>
        <v>ok</v>
      </c>
      <c r="AA13" t="str">
        <f t="shared" si="6"/>
        <v>not</v>
      </c>
      <c r="AB13" t="str">
        <f t="shared" si="6"/>
        <v>not</v>
      </c>
      <c r="AC13" t="str">
        <f t="shared" si="6"/>
        <v>not</v>
      </c>
      <c r="AD13" t="str">
        <f t="shared" si="6"/>
        <v>not</v>
      </c>
      <c r="AE13" t="str">
        <f t="shared" si="6"/>
        <v>not</v>
      </c>
      <c r="AF13" t="str">
        <f t="shared" si="6"/>
        <v>not</v>
      </c>
      <c r="AG13" t="str">
        <f t="shared" si="6"/>
        <v>not</v>
      </c>
      <c r="AH13" t="str">
        <f t="shared" si="6"/>
        <v>not</v>
      </c>
      <c r="AI13" t="str">
        <f t="shared" si="6"/>
        <v>ok</v>
      </c>
      <c r="AJ13" t="str">
        <f t="shared" si="6"/>
        <v>ok</v>
      </c>
      <c r="AK13" t="str">
        <f t="shared" si="6"/>
        <v>not</v>
      </c>
      <c r="AL13" t="str">
        <f t="shared" si="6"/>
        <v>ok</v>
      </c>
      <c r="AM13" t="str">
        <f t="shared" si="6"/>
        <v>not</v>
      </c>
      <c r="AN13" t="str">
        <f t="shared" si="6"/>
        <v>ok</v>
      </c>
      <c r="AO13" t="str">
        <f t="shared" si="6"/>
        <v>not</v>
      </c>
      <c r="AP13" t="str">
        <f t="shared" si="6"/>
        <v>ok</v>
      </c>
      <c r="AQ13" t="str">
        <f t="shared" si="6"/>
        <v>ok</v>
      </c>
      <c r="AR13" t="str">
        <f t="shared" si="6"/>
        <v>ok</v>
      </c>
      <c r="AS13" t="str">
        <f t="shared" si="6"/>
        <v>ok</v>
      </c>
      <c r="AT13" t="str">
        <f t="shared" si="6"/>
        <v>ok</v>
      </c>
      <c r="AU13" t="str">
        <f t="shared" si="6"/>
        <v>ok</v>
      </c>
      <c r="AV13" t="str">
        <f t="shared" si="6"/>
        <v>not</v>
      </c>
      <c r="AW13" t="str">
        <f t="shared" si="6"/>
        <v>ok</v>
      </c>
      <c r="AX13" t="str">
        <f t="shared" si="6"/>
        <v>ok</v>
      </c>
      <c r="AY13" t="str">
        <f t="shared" si="6"/>
        <v>not</v>
      </c>
      <c r="AZ13" t="str">
        <f t="shared" si="6"/>
        <v>ok</v>
      </c>
      <c r="BA13" t="str">
        <f t="shared" si="6"/>
        <v>ok</v>
      </c>
      <c r="BB13" t="str">
        <f t="shared" si="6"/>
        <v>ok</v>
      </c>
      <c r="BC13" t="str">
        <f t="shared" si="6"/>
        <v>ok</v>
      </c>
      <c r="BD13" t="str">
        <f t="shared" si="6"/>
        <v>not</v>
      </c>
      <c r="BE13" t="str">
        <f t="shared" si="6"/>
        <v>ok</v>
      </c>
      <c r="BF13" t="str">
        <f t="shared" si="6"/>
        <v>not</v>
      </c>
      <c r="BG13" t="str">
        <f t="shared" si="6"/>
        <v>not</v>
      </c>
      <c r="BH13" t="str">
        <f t="shared" si="6"/>
        <v>ok</v>
      </c>
      <c r="BI13" t="str">
        <f t="shared" si="6"/>
        <v>not</v>
      </c>
      <c r="BJ13" t="str">
        <f t="shared" si="6"/>
        <v>not</v>
      </c>
      <c r="BK13" t="str">
        <f t="shared" si="6"/>
        <v>not</v>
      </c>
      <c r="BL13" t="str">
        <f t="shared" si="6"/>
        <v>ok</v>
      </c>
      <c r="BM13" t="str">
        <f t="shared" si="6"/>
        <v>ok</v>
      </c>
      <c r="BN13" t="str">
        <f t="shared" ref="BN13:BT13" si="7">IF(BN3&gt;0,"ok","not")</f>
        <v>not</v>
      </c>
      <c r="BO13" t="str">
        <f t="shared" si="7"/>
        <v>not</v>
      </c>
      <c r="BP13" t="str">
        <f t="shared" si="7"/>
        <v>not</v>
      </c>
      <c r="BQ13" t="str">
        <f t="shared" si="7"/>
        <v>ok</v>
      </c>
      <c r="BR13" t="str">
        <f t="shared" si="7"/>
        <v>ok</v>
      </c>
      <c r="BS13" t="str">
        <f t="shared" si="7"/>
        <v>not</v>
      </c>
      <c r="BT13" t="str">
        <f t="shared" si="7"/>
        <v>not</v>
      </c>
    </row>
    <row r="14" spans="1:72">
      <c r="A14" t="s">
        <v>178</v>
      </c>
      <c r="B14" t="str">
        <f>IF(B5&gt;0,"ok","not")</f>
        <v>ok</v>
      </c>
      <c r="C14" t="str">
        <f t="shared" ref="C14:BM14" si="8">IF(C5&gt;0,"ok","not")</f>
        <v>not</v>
      </c>
      <c r="D14" t="str">
        <f t="shared" si="8"/>
        <v>ok</v>
      </c>
      <c r="E14" t="str">
        <f t="shared" si="8"/>
        <v>ok</v>
      </c>
      <c r="F14" t="str">
        <f t="shared" si="8"/>
        <v>ok</v>
      </c>
      <c r="G14" t="str">
        <f t="shared" si="8"/>
        <v>ok</v>
      </c>
      <c r="H14" t="str">
        <f t="shared" si="8"/>
        <v>ok</v>
      </c>
      <c r="I14" t="str">
        <f t="shared" si="8"/>
        <v>ok</v>
      </c>
      <c r="J14" t="str">
        <f t="shared" si="8"/>
        <v>not</v>
      </c>
      <c r="K14" t="str">
        <f t="shared" si="8"/>
        <v>ok</v>
      </c>
      <c r="L14" t="str">
        <f t="shared" si="8"/>
        <v>ok</v>
      </c>
      <c r="M14" t="str">
        <f t="shared" si="8"/>
        <v>ok</v>
      </c>
      <c r="N14" t="str">
        <f t="shared" si="8"/>
        <v>ok</v>
      </c>
      <c r="O14" t="str">
        <f t="shared" si="8"/>
        <v>ok</v>
      </c>
      <c r="P14" t="str">
        <f t="shared" si="8"/>
        <v>ok</v>
      </c>
      <c r="Q14" t="str">
        <f t="shared" si="8"/>
        <v>ok</v>
      </c>
      <c r="R14" t="str">
        <f t="shared" si="8"/>
        <v>not</v>
      </c>
      <c r="S14" t="str">
        <f t="shared" si="8"/>
        <v>ok</v>
      </c>
      <c r="T14" t="str">
        <f t="shared" si="8"/>
        <v>ok</v>
      </c>
      <c r="U14" t="str">
        <f t="shared" si="8"/>
        <v>ok</v>
      </c>
      <c r="V14" t="str">
        <f t="shared" si="8"/>
        <v>ok</v>
      </c>
      <c r="W14" t="str">
        <f t="shared" si="8"/>
        <v>ok</v>
      </c>
      <c r="X14" t="str">
        <f t="shared" si="8"/>
        <v>ok</v>
      </c>
      <c r="Y14" t="str">
        <f t="shared" si="8"/>
        <v>ok</v>
      </c>
      <c r="Z14" t="str">
        <f t="shared" si="8"/>
        <v>ok</v>
      </c>
      <c r="AA14" t="str">
        <f t="shared" si="8"/>
        <v>ok</v>
      </c>
      <c r="AB14" t="str">
        <f t="shared" si="8"/>
        <v>ok</v>
      </c>
      <c r="AC14" t="str">
        <f t="shared" si="8"/>
        <v>not</v>
      </c>
      <c r="AD14" t="str">
        <f t="shared" si="8"/>
        <v>ok</v>
      </c>
      <c r="AE14" t="str">
        <f t="shared" si="8"/>
        <v>ok</v>
      </c>
      <c r="AF14" t="str">
        <f t="shared" si="8"/>
        <v>ok</v>
      </c>
      <c r="AG14" t="str">
        <f t="shared" si="8"/>
        <v>ok</v>
      </c>
      <c r="AH14" t="str">
        <f t="shared" si="8"/>
        <v>ok</v>
      </c>
      <c r="AI14" t="str">
        <f t="shared" si="8"/>
        <v>ok</v>
      </c>
      <c r="AJ14" t="str">
        <f t="shared" si="8"/>
        <v>not</v>
      </c>
      <c r="AK14" t="str">
        <f t="shared" si="8"/>
        <v>ok</v>
      </c>
      <c r="AL14" t="str">
        <f t="shared" si="8"/>
        <v>ok</v>
      </c>
      <c r="AM14" t="str">
        <f t="shared" si="8"/>
        <v>ok</v>
      </c>
      <c r="AN14" t="str">
        <f t="shared" si="8"/>
        <v>not</v>
      </c>
      <c r="AO14" t="str">
        <f t="shared" si="8"/>
        <v>ok</v>
      </c>
      <c r="AP14" t="str">
        <f t="shared" si="8"/>
        <v>ok</v>
      </c>
      <c r="AQ14" t="str">
        <f t="shared" si="8"/>
        <v>ok</v>
      </c>
      <c r="AR14" t="str">
        <f t="shared" si="8"/>
        <v>ok</v>
      </c>
      <c r="AS14" t="str">
        <f t="shared" si="8"/>
        <v>not</v>
      </c>
      <c r="AT14" t="str">
        <f t="shared" si="8"/>
        <v>not</v>
      </c>
      <c r="AU14" t="str">
        <f t="shared" si="8"/>
        <v>ok</v>
      </c>
      <c r="AV14" t="str">
        <f t="shared" si="8"/>
        <v>ok</v>
      </c>
      <c r="AW14" t="str">
        <f t="shared" si="8"/>
        <v>ok</v>
      </c>
      <c r="AX14" t="str">
        <f t="shared" si="8"/>
        <v>not</v>
      </c>
      <c r="AY14" t="str">
        <f t="shared" si="8"/>
        <v>not</v>
      </c>
      <c r="AZ14" t="str">
        <f t="shared" si="8"/>
        <v>ok</v>
      </c>
      <c r="BA14" t="str">
        <f t="shared" si="8"/>
        <v>ok</v>
      </c>
      <c r="BB14" t="str">
        <f t="shared" si="8"/>
        <v>ok</v>
      </c>
      <c r="BC14" t="str">
        <f t="shared" si="8"/>
        <v>ok</v>
      </c>
      <c r="BD14" t="str">
        <f t="shared" si="8"/>
        <v>ok</v>
      </c>
      <c r="BE14" t="str">
        <f t="shared" si="8"/>
        <v>ok</v>
      </c>
      <c r="BF14" t="str">
        <f t="shared" si="8"/>
        <v>ok</v>
      </c>
      <c r="BG14" t="str">
        <f t="shared" si="8"/>
        <v>ok</v>
      </c>
      <c r="BH14" t="str">
        <f t="shared" si="8"/>
        <v>ok</v>
      </c>
      <c r="BI14" t="str">
        <f t="shared" si="8"/>
        <v>ok</v>
      </c>
      <c r="BJ14" t="str">
        <f t="shared" si="8"/>
        <v>not</v>
      </c>
      <c r="BK14" t="str">
        <f t="shared" si="8"/>
        <v>not</v>
      </c>
      <c r="BL14" t="str">
        <f t="shared" si="8"/>
        <v>ok</v>
      </c>
      <c r="BM14" t="str">
        <f t="shared" si="8"/>
        <v>ok</v>
      </c>
      <c r="BN14" t="str">
        <f t="shared" ref="BN14:BT14" si="9">IF(BN5&gt;0,"ok","not")</f>
        <v>ok</v>
      </c>
      <c r="BO14" t="str">
        <f t="shared" si="9"/>
        <v>ok</v>
      </c>
      <c r="BP14" t="str">
        <f t="shared" si="9"/>
        <v>not</v>
      </c>
      <c r="BQ14" t="str">
        <f t="shared" si="9"/>
        <v>ok</v>
      </c>
      <c r="BR14" t="str">
        <f t="shared" si="9"/>
        <v>ok</v>
      </c>
      <c r="BS14" t="str">
        <f t="shared" si="9"/>
        <v>ok</v>
      </c>
      <c r="BT14" t="str">
        <f t="shared" si="9"/>
        <v>ok</v>
      </c>
    </row>
    <row r="15" spans="1:72">
      <c r="A15" t="s">
        <v>179</v>
      </c>
      <c r="B15">
        <f>COUNTIFS(B12:B13,"ok")</f>
        <v>1</v>
      </c>
      <c r="C15">
        <f t="shared" ref="C15:W15" si="10">COUNTIFS(C12:C13,"ok")</f>
        <v>0</v>
      </c>
      <c r="D15">
        <f t="shared" si="10"/>
        <v>2</v>
      </c>
      <c r="E15">
        <f t="shared" si="10"/>
        <v>2</v>
      </c>
      <c r="F15">
        <f t="shared" si="10"/>
        <v>2</v>
      </c>
      <c r="G15">
        <f t="shared" si="10"/>
        <v>2</v>
      </c>
      <c r="H15">
        <f t="shared" si="10"/>
        <v>2</v>
      </c>
      <c r="I15">
        <f t="shared" si="10"/>
        <v>1</v>
      </c>
      <c r="J15">
        <f t="shared" si="10"/>
        <v>0</v>
      </c>
      <c r="K15">
        <f t="shared" si="10"/>
        <v>0</v>
      </c>
      <c r="L15">
        <f t="shared" si="10"/>
        <v>1</v>
      </c>
      <c r="M15">
        <f t="shared" si="10"/>
        <v>0</v>
      </c>
      <c r="N15">
        <f t="shared" si="10"/>
        <v>0</v>
      </c>
      <c r="O15">
        <f t="shared" si="10"/>
        <v>0</v>
      </c>
      <c r="P15">
        <f t="shared" si="10"/>
        <v>1</v>
      </c>
      <c r="Q15">
        <f t="shared" si="10"/>
        <v>2</v>
      </c>
      <c r="R15">
        <f t="shared" si="10"/>
        <v>1</v>
      </c>
      <c r="S15">
        <f t="shared" si="10"/>
        <v>0</v>
      </c>
      <c r="T15">
        <f t="shared" si="10"/>
        <v>0</v>
      </c>
      <c r="U15">
        <f t="shared" si="10"/>
        <v>1</v>
      </c>
      <c r="V15">
        <f t="shared" si="10"/>
        <v>1</v>
      </c>
      <c r="W15">
        <f t="shared" si="10"/>
        <v>0</v>
      </c>
      <c r="X15">
        <f t="shared" ref="X15" si="11">COUNTIFS(X12:X13,"ok")</f>
        <v>0</v>
      </c>
      <c r="Y15">
        <f t="shared" ref="Y15" si="12">COUNTIFS(Y12:Y13,"ok")</f>
        <v>0</v>
      </c>
      <c r="Z15">
        <f t="shared" ref="Z15" si="13">COUNTIFS(Z12:Z13,"ok")</f>
        <v>1</v>
      </c>
      <c r="AA15">
        <f t="shared" ref="AA15" si="14">COUNTIFS(AA12:AA13,"ok")</f>
        <v>0</v>
      </c>
      <c r="AB15">
        <f t="shared" ref="AB15" si="15">COUNTIFS(AB12:AB13,"ok")</f>
        <v>1</v>
      </c>
      <c r="AC15">
        <f t="shared" ref="AC15" si="16">COUNTIFS(AC12:AC13,"ok")</f>
        <v>0</v>
      </c>
      <c r="AD15">
        <f t="shared" ref="AD15" si="17">COUNTIFS(AD12:AD13,"ok")</f>
        <v>0</v>
      </c>
      <c r="AE15">
        <f t="shared" ref="AE15" si="18">COUNTIFS(AE12:AE13,"ok")</f>
        <v>1</v>
      </c>
      <c r="AF15">
        <f t="shared" ref="AF15" si="19">COUNTIFS(AF12:AF13,"ok")</f>
        <v>0</v>
      </c>
      <c r="AG15">
        <f t="shared" ref="AG15" si="20">COUNTIFS(AG12:AG13,"ok")</f>
        <v>1</v>
      </c>
      <c r="AH15">
        <f t="shared" ref="AH15" si="21">COUNTIFS(AH12:AH13,"ok")</f>
        <v>0</v>
      </c>
      <c r="AI15">
        <f t="shared" ref="AI15" si="22">COUNTIFS(AI12:AI13,"ok")</f>
        <v>2</v>
      </c>
      <c r="AJ15">
        <f t="shared" ref="AJ15" si="23">COUNTIFS(AJ12:AJ13,"ok")</f>
        <v>1</v>
      </c>
      <c r="AK15">
        <f t="shared" ref="AK15" si="24">COUNTIFS(AK12:AK13,"ok")</f>
        <v>0</v>
      </c>
      <c r="AL15">
        <f t="shared" ref="AL15" si="25">COUNTIFS(AL12:AL13,"ok")</f>
        <v>2</v>
      </c>
      <c r="AM15">
        <f t="shared" ref="AM15" si="26">COUNTIFS(AM12:AM13,"ok")</f>
        <v>0</v>
      </c>
      <c r="AN15">
        <f t="shared" ref="AN15" si="27">COUNTIFS(AN12:AN13,"ok")</f>
        <v>1</v>
      </c>
      <c r="AO15">
        <f t="shared" ref="AO15" si="28">COUNTIFS(AO12:AO13,"ok")</f>
        <v>0</v>
      </c>
      <c r="AP15">
        <f t="shared" ref="AP15" si="29">COUNTIFS(AP12:AP13,"ok")</f>
        <v>2</v>
      </c>
      <c r="AQ15">
        <f t="shared" ref="AQ15" si="30">COUNTIFS(AQ12:AQ13,"ok")</f>
        <v>1</v>
      </c>
      <c r="AR15">
        <f t="shared" ref="AR15" si="31">COUNTIFS(AR12:AR13,"ok")</f>
        <v>1</v>
      </c>
      <c r="AS15">
        <f t="shared" ref="AS15" si="32">COUNTIFS(AS12:AS13,"ok")</f>
        <v>2</v>
      </c>
      <c r="AT15">
        <f t="shared" ref="AT15" si="33">COUNTIFS(AT12:AT13,"ok")</f>
        <v>1</v>
      </c>
      <c r="AU15">
        <f t="shared" ref="AU15" si="34">COUNTIFS(AU12:AU13,"ok")</f>
        <v>1</v>
      </c>
      <c r="AV15">
        <f t="shared" ref="AV15" si="35">COUNTIFS(AV12:AV13,"ok")</f>
        <v>0</v>
      </c>
      <c r="AW15">
        <f t="shared" ref="AW15" si="36">COUNTIFS(AW12:AW13,"ok")</f>
        <v>2</v>
      </c>
      <c r="AX15">
        <f t="shared" ref="AX15" si="37">COUNTIFS(AX12:AX13,"ok")</f>
        <v>2</v>
      </c>
      <c r="AY15">
        <f t="shared" ref="AY15" si="38">COUNTIFS(AY12:AY13,"ok")</f>
        <v>1</v>
      </c>
      <c r="AZ15">
        <f t="shared" ref="AZ15" si="39">COUNTIFS(AZ12:AZ13,"ok")</f>
        <v>2</v>
      </c>
      <c r="BA15">
        <f t="shared" ref="BA15" si="40">COUNTIFS(BA12:BA13,"ok")</f>
        <v>1</v>
      </c>
      <c r="BB15">
        <f t="shared" ref="BB15" si="41">COUNTIFS(BB12:BB13,"ok")</f>
        <v>2</v>
      </c>
      <c r="BC15">
        <f t="shared" ref="BC15" si="42">COUNTIFS(BC12:BC13,"ok")</f>
        <v>1</v>
      </c>
      <c r="BD15">
        <f t="shared" ref="BD15" si="43">COUNTIFS(BD12:BD13,"ok")</f>
        <v>0</v>
      </c>
      <c r="BE15">
        <f t="shared" ref="BE15" si="44">COUNTIFS(BE12:BE13,"ok")</f>
        <v>2</v>
      </c>
      <c r="BF15">
        <f t="shared" ref="BF15" si="45">COUNTIFS(BF12:BF13,"ok")</f>
        <v>0</v>
      </c>
      <c r="BG15">
        <f t="shared" ref="BG15" si="46">COUNTIFS(BG12:BG13,"ok")</f>
        <v>0</v>
      </c>
      <c r="BH15">
        <f t="shared" ref="BH15" si="47">COUNTIFS(BH12:BH13,"ok")</f>
        <v>1</v>
      </c>
      <c r="BI15">
        <f t="shared" ref="BI15" si="48">COUNTIFS(BI12:BI13,"ok")</f>
        <v>0</v>
      </c>
      <c r="BJ15">
        <f t="shared" ref="BJ15" si="49">COUNTIFS(BJ12:BJ13,"ok")</f>
        <v>0</v>
      </c>
      <c r="BK15">
        <f t="shared" ref="BK15" si="50">COUNTIFS(BK12:BK13,"ok")</f>
        <v>1</v>
      </c>
      <c r="BL15">
        <f t="shared" ref="BL15" si="51">COUNTIFS(BL12:BL13,"ok")</f>
        <v>1</v>
      </c>
      <c r="BM15">
        <f t="shared" ref="BM15" si="52">COUNTIFS(BM12:BM13,"ok")</f>
        <v>1</v>
      </c>
      <c r="BN15">
        <f t="shared" ref="BN15" si="53">COUNTIFS(BN12:BN13,"ok")</f>
        <v>0</v>
      </c>
      <c r="BO15">
        <f t="shared" ref="BO15" si="54">COUNTIFS(BO12:BO13,"ok")</f>
        <v>0</v>
      </c>
      <c r="BP15">
        <f t="shared" ref="BP15" si="55">COUNTIFS(BP12:BP13,"ok")</f>
        <v>0</v>
      </c>
      <c r="BQ15">
        <f t="shared" ref="BQ15" si="56">COUNTIFS(BQ12:BQ13,"ok")</f>
        <v>1</v>
      </c>
      <c r="BR15">
        <f t="shared" ref="BR15" si="57">COUNTIFS(BR12:BR13,"ok")</f>
        <v>1</v>
      </c>
      <c r="BS15">
        <f t="shared" ref="BS15" si="58">COUNTIFS(BS12:BS13,"ok")</f>
        <v>1</v>
      </c>
      <c r="BT15">
        <f t="shared" ref="BT15" si="59">COUNTIFS(BT12:BT13,"ok")</f>
        <v>0</v>
      </c>
    </row>
    <row r="16" spans="1:72">
      <c r="A16" t="s">
        <v>169</v>
      </c>
      <c r="B16" s="19">
        <f>COUNTIFS(B15:BT15,"&gt;1")</f>
        <v>15</v>
      </c>
      <c r="C16" t="s">
        <v>173</v>
      </c>
    </row>
    <row r="17" spans="1:72">
      <c r="A17" t="s">
        <v>180</v>
      </c>
      <c r="B17" s="19">
        <f>COUNTIFS(B12:B14,"ok")</f>
        <v>2</v>
      </c>
      <c r="C17" s="19">
        <f t="shared" ref="C17:BM17" si="60">COUNTIFS(C12:C14,"ok")</f>
        <v>0</v>
      </c>
      <c r="D17" s="19">
        <f t="shared" si="60"/>
        <v>3</v>
      </c>
      <c r="E17" s="19">
        <f t="shared" si="60"/>
        <v>3</v>
      </c>
      <c r="F17" s="19">
        <f t="shared" si="60"/>
        <v>3</v>
      </c>
      <c r="G17" s="19">
        <f t="shared" si="60"/>
        <v>3</v>
      </c>
      <c r="H17" s="19">
        <f t="shared" si="60"/>
        <v>3</v>
      </c>
      <c r="I17" s="19">
        <f t="shared" si="60"/>
        <v>2</v>
      </c>
      <c r="J17" s="19">
        <f t="shared" si="60"/>
        <v>0</v>
      </c>
      <c r="K17" s="19">
        <f t="shared" si="60"/>
        <v>1</v>
      </c>
      <c r="L17" s="19">
        <f t="shared" si="60"/>
        <v>2</v>
      </c>
      <c r="M17" s="19">
        <f t="shared" si="60"/>
        <v>1</v>
      </c>
      <c r="N17" s="19">
        <f t="shared" si="60"/>
        <v>1</v>
      </c>
      <c r="O17" s="19">
        <f t="shared" si="60"/>
        <v>1</v>
      </c>
      <c r="P17" s="19">
        <f t="shared" si="60"/>
        <v>2</v>
      </c>
      <c r="Q17" s="19">
        <f t="shared" si="60"/>
        <v>3</v>
      </c>
      <c r="R17" s="19">
        <f t="shared" si="60"/>
        <v>1</v>
      </c>
      <c r="S17" s="19">
        <f t="shared" si="60"/>
        <v>1</v>
      </c>
      <c r="T17" s="19">
        <f t="shared" si="60"/>
        <v>1</v>
      </c>
      <c r="U17" s="19">
        <f t="shared" si="60"/>
        <v>2</v>
      </c>
      <c r="V17" s="19">
        <f t="shared" si="60"/>
        <v>2</v>
      </c>
      <c r="W17" s="19">
        <f t="shared" si="60"/>
        <v>1</v>
      </c>
      <c r="X17" s="19">
        <f t="shared" si="60"/>
        <v>1</v>
      </c>
      <c r="Y17" s="19">
        <f t="shared" si="60"/>
        <v>1</v>
      </c>
      <c r="Z17" s="19">
        <f t="shared" si="60"/>
        <v>2</v>
      </c>
      <c r="AA17" s="19">
        <f t="shared" si="60"/>
        <v>1</v>
      </c>
      <c r="AB17" s="19">
        <f t="shared" si="60"/>
        <v>2</v>
      </c>
      <c r="AC17" s="19">
        <f t="shared" si="60"/>
        <v>0</v>
      </c>
      <c r="AD17" s="19">
        <f t="shared" si="60"/>
        <v>1</v>
      </c>
      <c r="AE17" s="19">
        <f t="shared" si="60"/>
        <v>2</v>
      </c>
      <c r="AF17" s="19">
        <f t="shared" si="60"/>
        <v>1</v>
      </c>
      <c r="AG17" s="19">
        <f t="shared" si="60"/>
        <v>2</v>
      </c>
      <c r="AH17" s="19">
        <f t="shared" si="60"/>
        <v>1</v>
      </c>
      <c r="AI17" s="19">
        <f t="shared" si="60"/>
        <v>3</v>
      </c>
      <c r="AJ17" s="19">
        <f t="shared" si="60"/>
        <v>1</v>
      </c>
      <c r="AK17" s="19">
        <f t="shared" si="60"/>
        <v>1</v>
      </c>
      <c r="AL17" s="19">
        <f t="shared" si="60"/>
        <v>3</v>
      </c>
      <c r="AM17" s="19">
        <f t="shared" si="60"/>
        <v>1</v>
      </c>
      <c r="AN17" s="19">
        <f t="shared" si="60"/>
        <v>1</v>
      </c>
      <c r="AO17" s="19">
        <f t="shared" si="60"/>
        <v>1</v>
      </c>
      <c r="AP17" s="19">
        <f t="shared" si="60"/>
        <v>3</v>
      </c>
      <c r="AQ17" s="19">
        <f t="shared" si="60"/>
        <v>2</v>
      </c>
      <c r="AR17" s="19">
        <f t="shared" si="60"/>
        <v>2</v>
      </c>
      <c r="AS17" s="19">
        <f t="shared" si="60"/>
        <v>2</v>
      </c>
      <c r="AT17" s="19">
        <f t="shared" si="60"/>
        <v>1</v>
      </c>
      <c r="AU17" s="19">
        <f t="shared" si="60"/>
        <v>2</v>
      </c>
      <c r="AV17" s="19">
        <f t="shared" si="60"/>
        <v>1</v>
      </c>
      <c r="AW17" s="19">
        <f t="shared" si="60"/>
        <v>3</v>
      </c>
      <c r="AX17" s="19">
        <f t="shared" si="60"/>
        <v>2</v>
      </c>
      <c r="AY17" s="19">
        <f t="shared" si="60"/>
        <v>1</v>
      </c>
      <c r="AZ17" s="19">
        <f t="shared" si="60"/>
        <v>3</v>
      </c>
      <c r="BA17" s="19">
        <f t="shared" si="60"/>
        <v>2</v>
      </c>
      <c r="BB17" s="19">
        <f t="shared" si="60"/>
        <v>3</v>
      </c>
      <c r="BC17" s="19">
        <f t="shared" si="60"/>
        <v>2</v>
      </c>
      <c r="BD17" s="19">
        <f t="shared" si="60"/>
        <v>1</v>
      </c>
      <c r="BE17" s="19">
        <f t="shared" si="60"/>
        <v>3</v>
      </c>
      <c r="BF17" s="19">
        <f t="shared" si="60"/>
        <v>1</v>
      </c>
      <c r="BG17" s="19">
        <f t="shared" si="60"/>
        <v>1</v>
      </c>
      <c r="BH17" s="19">
        <f t="shared" si="60"/>
        <v>2</v>
      </c>
      <c r="BI17" s="19">
        <f t="shared" si="60"/>
        <v>1</v>
      </c>
      <c r="BJ17" s="19">
        <f t="shared" si="60"/>
        <v>0</v>
      </c>
      <c r="BK17" s="19">
        <f t="shared" si="60"/>
        <v>1</v>
      </c>
      <c r="BL17" s="19">
        <f t="shared" si="60"/>
        <v>2</v>
      </c>
      <c r="BM17" s="19">
        <f t="shared" si="60"/>
        <v>2</v>
      </c>
      <c r="BN17" s="19">
        <f t="shared" ref="BN17:BT17" si="61">COUNTIFS(BN12:BN14,"ok")</f>
        <v>1</v>
      </c>
      <c r="BO17" s="19">
        <f t="shared" si="61"/>
        <v>1</v>
      </c>
      <c r="BP17" s="19">
        <f t="shared" si="61"/>
        <v>0</v>
      </c>
      <c r="BQ17" s="19">
        <f t="shared" si="61"/>
        <v>2</v>
      </c>
      <c r="BR17" s="19">
        <f t="shared" si="61"/>
        <v>2</v>
      </c>
      <c r="BS17" s="19">
        <f t="shared" si="61"/>
        <v>2</v>
      </c>
      <c r="BT17" s="19">
        <f t="shared" si="61"/>
        <v>1</v>
      </c>
    </row>
    <row r="18" spans="1:72">
      <c r="A18" t="s">
        <v>182</v>
      </c>
      <c r="B18" s="19">
        <f>COUNTIFS(B17:BT17,"&gt;2")</f>
        <v>13</v>
      </c>
      <c r="C18" t="s">
        <v>183</v>
      </c>
    </row>
    <row r="20" spans="1:72">
      <c r="A20" t="s">
        <v>174</v>
      </c>
      <c r="B20" s="19">
        <f>COUNTIFS(B12:BT12,"ok")</f>
        <v>22</v>
      </c>
    </row>
    <row r="21" spans="1:72">
      <c r="A21" t="s">
        <v>175</v>
      </c>
      <c r="B21" s="19">
        <f>COUNTIFS(B13:BT13,"ok")</f>
        <v>35</v>
      </c>
    </row>
    <row r="22" spans="1:72">
      <c r="A22" t="s">
        <v>176</v>
      </c>
      <c r="B22" s="19">
        <f>COUNTIFS(B5:BT5,"&gt;0")</f>
        <v>58</v>
      </c>
    </row>
    <row r="24" spans="1:72">
      <c r="A24" t="s">
        <v>177</v>
      </c>
    </row>
  </sheetData>
  <conditionalFormatting sqref="A4:XFD4">
    <cfRule type="top10" dxfId="2" priority="3" rank="3"/>
  </conditionalFormatting>
  <conditionalFormatting sqref="A5:XFD5 A6:A7 A9:A10 B8">
    <cfRule type="top10" dxfId="1" priority="1" bottom="1" rank="3"/>
    <cfRule type="top10" dxfId="0" priority="2" rank="3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27"/>
  <sheetViews>
    <sheetView workbookViewId="0">
      <selection activeCell="A6" sqref="A6"/>
    </sheetView>
  </sheetViews>
  <sheetFormatPr defaultRowHeight="15"/>
  <cols>
    <col min="1" max="1" width="34.7109375" bestFit="1" customWidth="1"/>
    <col min="3" max="3" width="34.7109375" bestFit="1" customWidth="1"/>
  </cols>
  <sheetData>
    <row r="1" spans="1:3">
      <c r="A1" s="3" t="s">
        <v>39</v>
      </c>
      <c r="C1" s="3" t="s">
        <v>39</v>
      </c>
    </row>
    <row r="2" spans="1:3">
      <c r="A2" s="3" t="s">
        <v>40</v>
      </c>
      <c r="C2" s="3" t="s">
        <v>40</v>
      </c>
    </row>
    <row r="3" spans="1:3">
      <c r="A3" s="3" t="s">
        <v>41</v>
      </c>
      <c r="C3" s="3" t="s">
        <v>41</v>
      </c>
    </row>
    <row r="4" spans="1:3">
      <c r="A4" s="3" t="s">
        <v>42</v>
      </c>
      <c r="C4" s="3" t="s">
        <v>42</v>
      </c>
    </row>
    <row r="5" spans="1:3">
      <c r="A5" s="3" t="s">
        <v>43</v>
      </c>
      <c r="C5" s="3" t="s">
        <v>43</v>
      </c>
    </row>
    <row r="6" spans="1:3">
      <c r="A6" s="3" t="s">
        <v>44</v>
      </c>
      <c r="C6" s="3" t="s">
        <v>45</v>
      </c>
    </row>
    <row r="7" spans="1:3">
      <c r="A7" s="3" t="s">
        <v>45</v>
      </c>
      <c r="C7" s="9" t="s">
        <v>46</v>
      </c>
    </row>
    <row r="8" spans="1:3">
      <c r="A8" s="3" t="s">
        <v>46</v>
      </c>
      <c r="C8" s="3" t="s">
        <v>47</v>
      </c>
    </row>
    <row r="9" spans="1:3">
      <c r="A9" s="3" t="s">
        <v>47</v>
      </c>
      <c r="C9" s="3" t="s">
        <v>48</v>
      </c>
    </row>
    <row r="10" spans="1:3">
      <c r="A10" s="3" t="s">
        <v>48</v>
      </c>
      <c r="C10" s="3" t="s">
        <v>5</v>
      </c>
    </row>
    <row r="11" spans="1:3">
      <c r="A11" s="3" t="s">
        <v>5</v>
      </c>
      <c r="C11" s="3" t="s">
        <v>49</v>
      </c>
    </row>
    <row r="12" spans="1:3">
      <c r="A12" s="3" t="s">
        <v>49</v>
      </c>
      <c r="C12" s="3" t="s">
        <v>14</v>
      </c>
    </row>
    <row r="13" spans="1:3">
      <c r="A13" s="3" t="s">
        <v>14</v>
      </c>
      <c r="C13" s="3" t="s">
        <v>50</v>
      </c>
    </row>
    <row r="14" spans="1:3">
      <c r="A14" s="3" t="s">
        <v>50</v>
      </c>
      <c r="C14" s="3" t="s">
        <v>15</v>
      </c>
    </row>
    <row r="15" spans="1:3">
      <c r="A15" s="3" t="s">
        <v>15</v>
      </c>
      <c r="C15" s="3" t="s">
        <v>51</v>
      </c>
    </row>
    <row r="16" spans="1:3">
      <c r="A16" s="3" t="s">
        <v>51</v>
      </c>
      <c r="C16" s="3" t="s">
        <v>52</v>
      </c>
    </row>
    <row r="17" spans="1:3">
      <c r="A17" s="3" t="s">
        <v>52</v>
      </c>
      <c r="C17" s="33" t="s">
        <v>16</v>
      </c>
    </row>
    <row r="18" spans="1:3">
      <c r="A18" s="3" t="s">
        <v>16</v>
      </c>
      <c r="C18" s="3" t="s">
        <v>53</v>
      </c>
    </row>
    <row r="19" spans="1:3">
      <c r="A19" s="3" t="s">
        <v>53</v>
      </c>
      <c r="C19" s="3" t="s">
        <v>54</v>
      </c>
    </row>
    <row r="20" spans="1:3">
      <c r="A20" s="3" t="s">
        <v>54</v>
      </c>
      <c r="C20" s="3" t="s">
        <v>55</v>
      </c>
    </row>
    <row r="21" spans="1:3">
      <c r="A21" s="3" t="s">
        <v>55</v>
      </c>
      <c r="C21" s="3" t="s">
        <v>56</v>
      </c>
    </row>
    <row r="22" spans="1:3">
      <c r="A22" s="3" t="s">
        <v>56</v>
      </c>
      <c r="C22" s="3" t="s">
        <v>57</v>
      </c>
    </row>
    <row r="23" spans="1:3">
      <c r="A23" s="3" t="s">
        <v>57</v>
      </c>
      <c r="C23" s="3" t="s">
        <v>58</v>
      </c>
    </row>
    <row r="24" spans="1:3">
      <c r="A24" s="3" t="s">
        <v>58</v>
      </c>
      <c r="C24" s="3" t="s">
        <v>17</v>
      </c>
    </row>
    <row r="25" spans="1:3">
      <c r="A25" s="3" t="s">
        <v>17</v>
      </c>
      <c r="C25" s="3" t="s">
        <v>59</v>
      </c>
    </row>
    <row r="26" spans="1:3">
      <c r="A26" s="3" t="s">
        <v>59</v>
      </c>
      <c r="C26" s="9" t="s">
        <v>60</v>
      </c>
    </row>
    <row r="27" spans="1:3">
      <c r="A27" s="3" t="s">
        <v>60</v>
      </c>
      <c r="C27" s="3" t="s">
        <v>61</v>
      </c>
    </row>
    <row r="28" spans="1:3">
      <c r="A28" s="3" t="s">
        <v>61</v>
      </c>
      <c r="C28" s="3" t="s">
        <v>62</v>
      </c>
    </row>
    <row r="29" spans="1:3">
      <c r="A29" s="3" t="s">
        <v>62</v>
      </c>
      <c r="C29" s="3" t="s">
        <v>63</v>
      </c>
    </row>
    <row r="30" spans="1:3">
      <c r="A30" s="3" t="s">
        <v>63</v>
      </c>
      <c r="C30" s="3" t="s">
        <v>18</v>
      </c>
    </row>
    <row r="31" spans="1:3">
      <c r="A31" s="3" t="s">
        <v>18</v>
      </c>
      <c r="C31" s="3" t="s">
        <v>64</v>
      </c>
    </row>
    <row r="32" spans="1:3">
      <c r="A32" s="3" t="s">
        <v>64</v>
      </c>
      <c r="C32" s="3" t="s">
        <v>65</v>
      </c>
    </row>
    <row r="33" spans="1:3">
      <c r="A33" s="3" t="s">
        <v>65</v>
      </c>
      <c r="C33" s="3" t="s">
        <v>66</v>
      </c>
    </row>
    <row r="34" spans="1:3">
      <c r="A34" s="3" t="s">
        <v>66</v>
      </c>
      <c r="C34" s="3" t="s">
        <v>67</v>
      </c>
    </row>
    <row r="35" spans="1:3">
      <c r="A35" s="3" t="s">
        <v>67</v>
      </c>
      <c r="C35" s="3" t="s">
        <v>68</v>
      </c>
    </row>
    <row r="36" spans="1:3">
      <c r="A36" s="3" t="s">
        <v>68</v>
      </c>
      <c r="C36" s="3" t="s">
        <v>69</v>
      </c>
    </row>
    <row r="37" spans="1:3">
      <c r="A37" s="3" t="s">
        <v>69</v>
      </c>
      <c r="C37" s="3" t="s">
        <v>19</v>
      </c>
    </row>
    <row r="38" spans="1:3">
      <c r="A38" s="3" t="s">
        <v>19</v>
      </c>
      <c r="C38" s="3" t="s">
        <v>70</v>
      </c>
    </row>
    <row r="39" spans="1:3">
      <c r="A39" s="3" t="s">
        <v>70</v>
      </c>
      <c r="C39" s="3" t="s">
        <v>71</v>
      </c>
    </row>
    <row r="40" spans="1:3">
      <c r="A40" s="3" t="s">
        <v>71</v>
      </c>
      <c r="C40" s="3" t="s">
        <v>72</v>
      </c>
    </row>
    <row r="41" spans="1:3">
      <c r="A41" s="3" t="s">
        <v>72</v>
      </c>
      <c r="C41" s="3" t="s">
        <v>73</v>
      </c>
    </row>
    <row r="42" spans="1:3">
      <c r="A42" s="3" t="s">
        <v>73</v>
      </c>
      <c r="C42" s="3" t="s">
        <v>74</v>
      </c>
    </row>
    <row r="43" spans="1:3">
      <c r="A43" s="3" t="s">
        <v>74</v>
      </c>
      <c r="C43" s="3" t="s">
        <v>75</v>
      </c>
    </row>
    <row r="44" spans="1:3">
      <c r="A44" s="3" t="s">
        <v>75</v>
      </c>
      <c r="C44" s="30" t="s">
        <v>20</v>
      </c>
    </row>
    <row r="45" spans="1:3">
      <c r="A45" s="3" t="s">
        <v>20</v>
      </c>
      <c r="C45" s="30" t="s">
        <v>21</v>
      </c>
    </row>
    <row r="46" spans="1:3">
      <c r="A46" s="3" t="s">
        <v>21</v>
      </c>
      <c r="C46" s="3" t="s">
        <v>22</v>
      </c>
    </row>
    <row r="47" spans="1:3">
      <c r="A47" s="3" t="s">
        <v>22</v>
      </c>
      <c r="C47" s="3" t="s">
        <v>76</v>
      </c>
    </row>
    <row r="48" spans="1:3">
      <c r="A48" s="3" t="s">
        <v>76</v>
      </c>
      <c r="C48" s="3" t="s">
        <v>23</v>
      </c>
    </row>
    <row r="49" spans="1:3">
      <c r="A49" s="3" t="s">
        <v>23</v>
      </c>
      <c r="C49" s="3" t="s">
        <v>77</v>
      </c>
    </row>
    <row r="50" spans="1:3">
      <c r="A50" s="3" t="s">
        <v>77</v>
      </c>
      <c r="C50" s="3" t="s">
        <v>24</v>
      </c>
    </row>
    <row r="51" spans="1:3">
      <c r="A51" s="3" t="s">
        <v>24</v>
      </c>
    </row>
    <row r="52" spans="1:3">
      <c r="A52" s="9" t="s">
        <v>78</v>
      </c>
    </row>
    <row r="53" spans="1:3">
      <c r="A53" s="3" t="s">
        <v>79</v>
      </c>
      <c r="C53" s="3" t="s">
        <v>79</v>
      </c>
    </row>
    <row r="54" spans="1:3">
      <c r="A54" s="3" t="s">
        <v>80</v>
      </c>
      <c r="C54" s="3" t="s">
        <v>80</v>
      </c>
    </row>
    <row r="55" spans="1:3">
      <c r="A55" s="3" t="s">
        <v>81</v>
      </c>
      <c r="C55" s="3" t="s">
        <v>81</v>
      </c>
    </row>
    <row r="56" spans="1:3">
      <c r="A56" s="9" t="s">
        <v>82</v>
      </c>
      <c r="C56" s="3" t="s">
        <v>25</v>
      </c>
    </row>
    <row r="57" spans="1:3">
      <c r="A57" s="3" t="s">
        <v>25</v>
      </c>
      <c r="C57" s="3" t="s">
        <v>26</v>
      </c>
    </row>
    <row r="58" spans="1:3">
      <c r="A58" s="3" t="s">
        <v>26</v>
      </c>
      <c r="C58" s="3" t="s">
        <v>83</v>
      </c>
    </row>
    <row r="59" spans="1:3">
      <c r="A59" s="3" t="s">
        <v>83</v>
      </c>
      <c r="C59" s="3" t="s">
        <v>84</v>
      </c>
    </row>
    <row r="60" spans="1:3">
      <c r="A60" s="3" t="s">
        <v>84</v>
      </c>
      <c r="C60" s="3" t="s">
        <v>85</v>
      </c>
    </row>
    <row r="61" spans="1:3">
      <c r="A61" s="3" t="s">
        <v>85</v>
      </c>
      <c r="C61" s="3" t="s">
        <v>86</v>
      </c>
    </row>
    <row r="62" spans="1:3">
      <c r="A62" s="3" t="s">
        <v>86</v>
      </c>
      <c r="C62" s="3" t="s">
        <v>87</v>
      </c>
    </row>
    <row r="63" spans="1:3">
      <c r="A63" s="3" t="s">
        <v>87</v>
      </c>
      <c r="C63" s="3" t="s">
        <v>27</v>
      </c>
    </row>
    <row r="64" spans="1:3">
      <c r="A64" s="3" t="s">
        <v>27</v>
      </c>
      <c r="C64" s="3" t="s">
        <v>28</v>
      </c>
    </row>
    <row r="65" spans="1:3">
      <c r="A65" s="3" t="s">
        <v>28</v>
      </c>
      <c r="C65" s="3" t="s">
        <v>88</v>
      </c>
    </row>
    <row r="66" spans="1:3">
      <c r="A66" s="3" t="s">
        <v>88</v>
      </c>
      <c r="C66" s="3" t="s">
        <v>89</v>
      </c>
    </row>
    <row r="67" spans="1:3">
      <c r="A67" s="3" t="s">
        <v>89</v>
      </c>
      <c r="C67" s="33" t="s">
        <v>29</v>
      </c>
    </row>
    <row r="68" spans="1:3">
      <c r="A68" s="3" t="s">
        <v>29</v>
      </c>
      <c r="C68" s="3" t="s">
        <v>90</v>
      </c>
    </row>
    <row r="69" spans="1:3">
      <c r="A69" s="3" t="s">
        <v>90</v>
      </c>
      <c r="C69" s="3" t="s">
        <v>30</v>
      </c>
    </row>
    <row r="70" spans="1:3">
      <c r="A70" s="3" t="s">
        <v>30</v>
      </c>
      <c r="C70" s="3" t="s">
        <v>8</v>
      </c>
    </row>
    <row r="71" spans="1:3">
      <c r="A71" s="3" t="s">
        <v>8</v>
      </c>
      <c r="C71" s="3" t="s">
        <v>91</v>
      </c>
    </row>
    <row r="72" spans="1:3">
      <c r="A72" s="3" t="s">
        <v>91</v>
      </c>
      <c r="C72" s="3" t="s">
        <v>92</v>
      </c>
    </row>
    <row r="73" spans="1:3">
      <c r="A73" s="3" t="s">
        <v>92</v>
      </c>
      <c r="C73" s="3" t="s">
        <v>93</v>
      </c>
    </row>
    <row r="74" spans="1:3">
      <c r="A74" s="3" t="s">
        <v>93</v>
      </c>
      <c r="C74" s="3" t="s">
        <v>94</v>
      </c>
    </row>
    <row r="75" spans="1:3">
      <c r="A75" s="3" t="s">
        <v>94</v>
      </c>
      <c r="C75" s="3" t="s">
        <v>95</v>
      </c>
    </row>
    <row r="76" spans="1:3">
      <c r="A76" s="3" t="s">
        <v>95</v>
      </c>
      <c r="C76" s="3" t="s">
        <v>96</v>
      </c>
    </row>
    <row r="77" spans="1:3">
      <c r="A77" s="3" t="s">
        <v>96</v>
      </c>
      <c r="C77" s="3" t="s">
        <v>97</v>
      </c>
    </row>
    <row r="78" spans="1:3">
      <c r="A78" s="3" t="s">
        <v>97</v>
      </c>
      <c r="C78" s="3" t="s">
        <v>97</v>
      </c>
    </row>
    <row r="79" spans="1:3">
      <c r="A79" s="3" t="s">
        <v>98</v>
      </c>
      <c r="C79" s="3" t="s">
        <v>99</v>
      </c>
    </row>
    <row r="80" spans="1:3">
      <c r="A80" s="3" t="s">
        <v>99</v>
      </c>
      <c r="C80" s="3" t="s">
        <v>100</v>
      </c>
    </row>
    <row r="81" spans="1:3">
      <c r="A81" s="3" t="s">
        <v>100</v>
      </c>
      <c r="C81" s="3" t="s">
        <v>101</v>
      </c>
    </row>
    <row r="82" spans="1:3">
      <c r="A82" s="3" t="s">
        <v>101</v>
      </c>
      <c r="C82" s="3" t="s">
        <v>102</v>
      </c>
    </row>
    <row r="83" spans="1:3">
      <c r="A83" s="3" t="s">
        <v>102</v>
      </c>
      <c r="C83" s="3" t="s">
        <v>103</v>
      </c>
    </row>
    <row r="84" spans="1:3">
      <c r="A84" s="3" t="s">
        <v>103</v>
      </c>
      <c r="C84" s="3" t="s">
        <v>104</v>
      </c>
    </row>
    <row r="85" spans="1:3">
      <c r="A85" s="3" t="s">
        <v>104</v>
      </c>
      <c r="C85" s="3" t="s">
        <v>31</v>
      </c>
    </row>
    <row r="86" spans="1:3">
      <c r="A86" s="3" t="s">
        <v>31</v>
      </c>
      <c r="C86" s="3" t="s">
        <v>10</v>
      </c>
    </row>
    <row r="87" spans="1:3">
      <c r="A87" s="3" t="s">
        <v>10</v>
      </c>
      <c r="C87" s="3" t="s">
        <v>105</v>
      </c>
    </row>
    <row r="88" spans="1:3">
      <c r="A88" s="3" t="s">
        <v>105</v>
      </c>
      <c r="C88" s="3" t="s">
        <v>106</v>
      </c>
    </row>
    <row r="89" spans="1:3">
      <c r="A89" s="3" t="s">
        <v>106</v>
      </c>
      <c r="C89" s="3" t="s">
        <v>107</v>
      </c>
    </row>
    <row r="90" spans="1:3">
      <c r="A90" s="3" t="s">
        <v>107</v>
      </c>
      <c r="C90" s="3" t="s">
        <v>11</v>
      </c>
    </row>
    <row r="91" spans="1:3">
      <c r="A91" s="3" t="s">
        <v>11</v>
      </c>
      <c r="C91" s="3" t="s">
        <v>108</v>
      </c>
    </row>
    <row r="92" spans="1:3">
      <c r="A92" s="3" t="s">
        <v>108</v>
      </c>
      <c r="C92" s="3" t="s">
        <v>109</v>
      </c>
    </row>
    <row r="93" spans="1:3">
      <c r="A93" s="3" t="s">
        <v>109</v>
      </c>
      <c r="C93" s="3" t="s">
        <v>110</v>
      </c>
    </row>
    <row r="94" spans="1:3">
      <c r="A94" s="3" t="s">
        <v>110</v>
      </c>
      <c r="C94" s="3" t="s">
        <v>111</v>
      </c>
    </row>
    <row r="95" spans="1:3">
      <c r="A95" s="3" t="s">
        <v>111</v>
      </c>
      <c r="C95" s="3" t="s">
        <v>12</v>
      </c>
    </row>
    <row r="96" spans="1:3">
      <c r="A96" s="3" t="s">
        <v>12</v>
      </c>
      <c r="C96" s="3" t="s">
        <v>9</v>
      </c>
    </row>
    <row r="97" spans="1:3">
      <c r="A97" s="3" t="s">
        <v>9</v>
      </c>
      <c r="C97" s="3" t="s">
        <v>32</v>
      </c>
    </row>
    <row r="98" spans="1:3">
      <c r="A98" s="3" t="s">
        <v>32</v>
      </c>
      <c r="C98" s="3" t="s">
        <v>112</v>
      </c>
    </row>
    <row r="99" spans="1:3">
      <c r="A99" s="3" t="s">
        <v>112</v>
      </c>
      <c r="C99" s="3" t="s">
        <v>113</v>
      </c>
    </row>
    <row r="100" spans="1:3">
      <c r="A100" s="3" t="s">
        <v>113</v>
      </c>
      <c r="C100" s="3" t="s">
        <v>33</v>
      </c>
    </row>
    <row r="101" spans="1:3">
      <c r="A101" s="3" t="s">
        <v>33</v>
      </c>
      <c r="C101" s="3" t="s">
        <v>114</v>
      </c>
    </row>
    <row r="102" spans="1:3">
      <c r="A102" s="3" t="s">
        <v>114</v>
      </c>
      <c r="C102" s="3" t="s">
        <v>115</v>
      </c>
    </row>
    <row r="103" spans="1:3">
      <c r="A103" s="3" t="s">
        <v>115</v>
      </c>
      <c r="C103" s="3" t="s">
        <v>116</v>
      </c>
    </row>
    <row r="104" spans="1:3">
      <c r="A104" s="3" t="s">
        <v>116</v>
      </c>
      <c r="C104" s="3" t="s">
        <v>117</v>
      </c>
    </row>
    <row r="105" spans="1:3">
      <c r="A105" s="3" t="s">
        <v>117</v>
      </c>
      <c r="C105" s="3" t="s">
        <v>118</v>
      </c>
    </row>
    <row r="106" spans="1:3">
      <c r="A106" s="3" t="s">
        <v>118</v>
      </c>
      <c r="C106" s="3" t="s">
        <v>119</v>
      </c>
    </row>
    <row r="107" spans="1:3">
      <c r="A107" s="3" t="s">
        <v>119</v>
      </c>
      <c r="C107" s="3" t="s">
        <v>34</v>
      </c>
    </row>
    <row r="108" spans="1:3">
      <c r="A108" s="3" t="s">
        <v>34</v>
      </c>
      <c r="C108" s="3" t="s">
        <v>120</v>
      </c>
    </row>
    <row r="109" spans="1:3">
      <c r="A109" s="3" t="s">
        <v>120</v>
      </c>
      <c r="C109" s="3" t="s">
        <v>121</v>
      </c>
    </row>
    <row r="110" spans="1:3">
      <c r="A110" s="3" t="s">
        <v>121</v>
      </c>
      <c r="C110" s="3" t="s">
        <v>122</v>
      </c>
    </row>
    <row r="111" spans="1:3">
      <c r="A111" s="3" t="s">
        <v>122</v>
      </c>
      <c r="C111" s="3" t="s">
        <v>123</v>
      </c>
    </row>
    <row r="112" spans="1:3">
      <c r="A112" s="3" t="s">
        <v>123</v>
      </c>
      <c r="C112" s="3" t="s">
        <v>35</v>
      </c>
    </row>
    <row r="113" spans="1:3">
      <c r="A113" s="3" t="s">
        <v>35</v>
      </c>
      <c r="C113" s="3" t="s">
        <v>124</v>
      </c>
    </row>
    <row r="114" spans="1:3">
      <c r="A114" s="3" t="s">
        <v>124</v>
      </c>
      <c r="C114" s="3" t="s">
        <v>125</v>
      </c>
    </row>
    <row r="115" spans="1:3">
      <c r="A115" s="3" t="s">
        <v>125</v>
      </c>
      <c r="C115" s="3" t="s">
        <v>126</v>
      </c>
    </row>
    <row r="116" spans="1:3">
      <c r="A116" s="3" t="s">
        <v>126</v>
      </c>
      <c r="C116" s="33" t="s">
        <v>13</v>
      </c>
    </row>
    <row r="117" spans="1:3">
      <c r="A117" s="3" t="s">
        <v>13</v>
      </c>
      <c r="C117" s="3" t="s">
        <v>127</v>
      </c>
    </row>
    <row r="118" spans="1:3">
      <c r="A118" s="3" t="s">
        <v>127</v>
      </c>
      <c r="C118" s="3" t="s">
        <v>36</v>
      </c>
    </row>
    <row r="119" spans="1:3">
      <c r="A119" s="3" t="s">
        <v>36</v>
      </c>
      <c r="C119" s="3" t="s">
        <v>128</v>
      </c>
    </row>
    <row r="120" spans="1:3">
      <c r="A120" s="3" t="s">
        <v>128</v>
      </c>
      <c r="C120" s="3" t="s">
        <v>129</v>
      </c>
    </row>
    <row r="121" spans="1:3">
      <c r="A121" s="3" t="s">
        <v>129</v>
      </c>
      <c r="C121" s="3" t="s">
        <v>37</v>
      </c>
    </row>
    <row r="122" spans="1:3">
      <c r="A122" s="3" t="s">
        <v>37</v>
      </c>
      <c r="C122" s="3" t="s">
        <v>130</v>
      </c>
    </row>
    <row r="123" spans="1:3">
      <c r="A123" s="3" t="s">
        <v>130</v>
      </c>
      <c r="C123" s="3" t="s">
        <v>131</v>
      </c>
    </row>
    <row r="124" spans="1:3">
      <c r="A124" s="3" t="s">
        <v>131</v>
      </c>
      <c r="C124" s="3" t="s">
        <v>132</v>
      </c>
    </row>
    <row r="125" spans="1:3">
      <c r="A125" s="3" t="s">
        <v>132</v>
      </c>
      <c r="C125" s="3" t="s">
        <v>133</v>
      </c>
    </row>
    <row r="126" spans="1:3">
      <c r="A126" s="3" t="s">
        <v>133</v>
      </c>
      <c r="C126" s="3" t="s">
        <v>38</v>
      </c>
    </row>
    <row r="127" spans="1:3">
      <c r="A127" s="3" t="s">
        <v>38</v>
      </c>
    </row>
  </sheetData>
  <sortState ref="C1:C124">
    <sortCondition ref="C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TABELLA AMMINISTRATORI</vt:lpstr>
      <vt:lpstr>FIDUCIA</vt:lpstr>
      <vt:lpstr>SOCIETA' FIDUCIA</vt:lpstr>
      <vt:lpstr>"GIRO"</vt:lpstr>
      <vt:lpstr>SOCIETA' GIRO</vt:lpstr>
      <vt:lpstr>INDIPENDENTE</vt:lpstr>
      <vt:lpstr>SOCIETA' IND.</vt:lpstr>
      <vt:lpstr>SINTESI TOT.</vt:lpstr>
      <vt:lpstr>controllo amm.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2009-09-08T13:54:39Z</dcterms:created>
  <dcterms:modified xsi:type="dcterms:W3CDTF">2009-09-29T12:55:01Z</dcterms:modified>
</cp:coreProperties>
</file>