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i\Downloads\"/>
    </mc:Choice>
  </mc:AlternateContent>
  <xr:revisionPtr revIDLastSave="0" documentId="13_ncr:1_{A8771104-1ADB-451E-A84F-051AA4061A47}" xr6:coauthVersionLast="45" xr6:coauthVersionMax="45" xr10:uidLastSave="{00000000-0000-0000-0000-000000000000}"/>
  <bookViews>
    <workbookView xWindow="38772" yWindow="-108" windowWidth="23256" windowHeight="12576" xr2:uid="{CB120992-1642-483F-8D56-51A9FE2B89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  <c r="H7" i="1"/>
  <c r="H6" i="1"/>
  <c r="H5" i="1"/>
  <c r="H4" i="1"/>
  <c r="H3" i="1"/>
  <c r="H2" i="1"/>
  <c r="G7" i="1"/>
  <c r="F7" i="1"/>
  <c r="E7" i="1"/>
  <c r="G6" i="1"/>
  <c r="F6" i="1"/>
  <c r="E6" i="1"/>
  <c r="G5" i="1"/>
  <c r="F5" i="1"/>
  <c r="E5" i="1"/>
  <c r="G4" i="1"/>
  <c r="F4" i="1"/>
  <c r="E4" i="1"/>
  <c r="G3" i="1"/>
</calcChain>
</file>

<file path=xl/sharedStrings.xml><?xml version="1.0" encoding="utf-8"?>
<sst xmlns="http://schemas.openxmlformats.org/spreadsheetml/2006/main" count="15" uniqueCount="15">
  <si>
    <t>GesmatzahlGenesen</t>
  </si>
  <si>
    <t>Feb</t>
  </si>
  <si>
    <t>Mrz</t>
  </si>
  <si>
    <t>Apr</t>
  </si>
  <si>
    <t>Mai</t>
  </si>
  <si>
    <t>Jun</t>
  </si>
  <si>
    <t>Jul</t>
  </si>
  <si>
    <t>Sterberate</t>
  </si>
  <si>
    <t>SummeGesamtTode</t>
  </si>
  <si>
    <t>Genesungsrate</t>
  </si>
  <si>
    <t>SummeGesmatInfziert</t>
  </si>
  <si>
    <t>Datum</t>
  </si>
  <si>
    <t>AnzahlFall</t>
  </si>
  <si>
    <t>AnzahlTodesfall</t>
  </si>
  <si>
    <t>AnzahlGenesen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</si>
</sst>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7]mmm/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left" inden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BD65-B3F4-47B6-8E9D-9CADD099075E}">
  <dimension ref="A1:I7"/>
  <sheetViews>
    <sheetView tabSelected="1" workbookViewId="0">
      <selection activeCell="E1" sqref="E1"/>
    </sheetView>
  </sheetViews>
  <sheetFormatPr baseColWidth="10" defaultRowHeight="14.25" x14ac:dyDescent="0.45"/>
  <cols>
    <col min="1" max="1" width="10.6640625" style="1"/>
    <col min="2" max="2" width="18.46484375" bestFit="1" customWidth="1"/>
    <col min="3" max="3" width="22.86328125" bestFit="1" customWidth="1"/>
    <col min="4" max="4" width="22.53125" bestFit="1" customWidth="1"/>
    <col min="5" max="5" width="19.3984375" bestFit="1" customWidth="1"/>
    <col min="6" max="6" width="16.73046875" bestFit="1" customWidth="1"/>
    <col min="7" max="7" width="16.796875" bestFit="1" customWidth="1"/>
    <col min="8" max="9" width="10.6640625" style="3"/>
  </cols>
  <sheetData>
    <row r="1" spans="1:9" x14ac:dyDescent="0.45">
      <c r="A1" s="1" t="s">
        <v>11</v>
      </c>
      <c r="B1" t="s">
        <v>12</v>
      </c>
      <c r="C1" t="s">
        <v>13</v>
      </c>
      <c r="D1" t="s">
        <v>14</v>
      </c>
      <c r="E1" t="s">
        <v>10</v>
      </c>
      <c r="F1" t="s">
        <v>8</v>
      </c>
      <c r="G1" t="s">
        <v>0</v>
      </c>
      <c r="H1" s="3" t="s">
        <v>7</v>
      </c>
      <c r="I1" s="3" t="s">
        <v>9</v>
      </c>
    </row>
    <row r="2" spans="1:9" x14ac:dyDescent="0.45">
      <c r="A2" s="2" t="s">
        <v>1</v>
      </c>
      <c r="B2">
        <v>2</v>
      </c>
      <c r="C2">
        <v>0</v>
      </c>
      <c r="D2">
        <v>2</v>
      </c>
      <c r="E2">
        <v>2</v>
      </c>
      <c r="F2">
        <v>0</v>
      </c>
      <c r="G2">
        <v>2</v>
      </c>
      <c r="H2" s="3">
        <f>IFERROR(E2/F2,0)</f>
        <v>0</v>
      </c>
      <c r="I2" s="3">
        <f>IFERROR(G2/E2,0)</f>
        <v>1</v>
      </c>
    </row>
    <row r="3" spans="1:9" x14ac:dyDescent="0.45">
      <c r="A3" s="2" t="s">
        <v>2</v>
      </c>
      <c r="B3">
        <v>2422</v>
      </c>
      <c r="C3">
        <v>5</v>
      </c>
      <c r="D3">
        <v>2378</v>
      </c>
      <c r="E3">
        <v>2424</v>
      </c>
      <c r="F3">
        <v>5</v>
      </c>
      <c r="G3">
        <f>2+2378</f>
        <v>2380</v>
      </c>
      <c r="H3" s="3">
        <f>IFERROR(E3/F3,0)</f>
        <v>484.8</v>
      </c>
      <c r="I3" s="3">
        <f>IFERROR(G3/E3,0)</f>
        <v>0.9818481848184818</v>
      </c>
    </row>
    <row r="4" spans="1:9" x14ac:dyDescent="0.45">
      <c r="A4" s="2" t="s">
        <v>3</v>
      </c>
      <c r="B4">
        <v>2267</v>
      </c>
      <c r="C4">
        <v>102</v>
      </c>
      <c r="D4">
        <v>2132</v>
      </c>
      <c r="E4">
        <f>2424+2267</f>
        <v>4691</v>
      </c>
      <c r="F4">
        <f>102+5</f>
        <v>107</v>
      </c>
      <c r="G4">
        <f>2380+2132</f>
        <v>4512</v>
      </c>
      <c r="H4" s="3">
        <f>IFERROR(E4/F4,0)</f>
        <v>43.841121495327101</v>
      </c>
      <c r="I4" s="3">
        <f>IFERROR(G4/E4,0)</f>
        <v>0.96184182477083779</v>
      </c>
    </row>
    <row r="5" spans="1:9" x14ac:dyDescent="0.45">
      <c r="A5" s="2" t="s">
        <v>4</v>
      </c>
      <c r="B5">
        <v>225</v>
      </c>
      <c r="C5">
        <v>77</v>
      </c>
      <c r="D5">
        <v>142</v>
      </c>
      <c r="E5">
        <f>4691+225</f>
        <v>4916</v>
      </c>
      <c r="F5">
        <f>107+77</f>
        <v>184</v>
      </c>
      <c r="G5">
        <f>4512+142</f>
        <v>4654</v>
      </c>
      <c r="H5" s="3">
        <f>IFERROR(E5/F5,0)</f>
        <v>26.717391304347824</v>
      </c>
      <c r="I5" s="3">
        <f>IFERROR(G5/E5,0)</f>
        <v>0.94670463791700565</v>
      </c>
    </row>
    <row r="6" spans="1:9" x14ac:dyDescent="0.45">
      <c r="A6" s="2" t="s">
        <v>5</v>
      </c>
      <c r="B6">
        <v>269</v>
      </c>
      <c r="C6">
        <v>71</v>
      </c>
      <c r="D6">
        <v>198</v>
      </c>
      <c r="E6">
        <f>(4916+269)</f>
        <v>5185</v>
      </c>
      <c r="F6">
        <f>184+71</f>
        <v>255</v>
      </c>
      <c r="G6">
        <f>4654+198</f>
        <v>4852</v>
      </c>
      <c r="H6" s="3">
        <f>IFERROR(E6/F6,0)</f>
        <v>20.333333333333332</v>
      </c>
      <c r="I6" s="3">
        <f>IFERROR(G6/E6,0)</f>
        <v>0.93577627772420446</v>
      </c>
    </row>
    <row r="7" spans="1:9" x14ac:dyDescent="0.45">
      <c r="A7" s="2" t="s">
        <v>6</v>
      </c>
      <c r="B7">
        <v>41</v>
      </c>
      <c r="C7">
        <v>6</v>
      </c>
      <c r="D7">
        <v>32</v>
      </c>
      <c r="E7">
        <f>(5185+41)</f>
        <v>5226</v>
      </c>
      <c r="F7">
        <f>255+6</f>
        <v>261</v>
      </c>
      <c r="G7">
        <f>4852+32</f>
        <v>4884</v>
      </c>
      <c r="H7" s="3">
        <f>IFERROR(E7/F7,0)</f>
        <v>20.022988505747126</v>
      </c>
      <c r="I7" s="3">
        <f>IFERROR(G7/E7,0)</f>
        <v>0.93455797933409879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Barisic</dc:creator>
  <cp:lastModifiedBy>Aleksandar Barisic</cp:lastModifiedBy>
  <dcterms:created xsi:type="dcterms:W3CDTF">2020-07-12T18:27:47Z</dcterms:created>
  <dcterms:modified xsi:type="dcterms:W3CDTF">2020-07-12T19:42:36Z</dcterms:modified>
</cp:coreProperties>
</file>