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C3336AF8-13E8-4BC6-AE04-C7F71A61CD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<sst xmlns="http://schemas.openxmlformats.org/spreadsheetml/2006/main" count="96" uniqueCount="74">
  <si>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</si>
  <si>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</si>
  <si>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</si>
  <si>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</si>
  <si>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</si>
  <si>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</si>
  <si>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</si>
  <si>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</si>
  <si>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</si>
  <si>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</si>
  <si>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</si>
  <si>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</si>
  <si>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</si>
  <si>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</si>
  <si>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</si>
  <si>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</si>
  <si>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</si>
  <si>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</si>
  <si>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</si>
  <si>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</si>
  <si>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</si>
  <si>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</si>
  <si>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</si>
  <si>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</si>
  <si>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</si>
  <si>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</si>
  <si>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</si>
  <si>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</si>
  <si>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</si>
  <si>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</si>
  <si>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</si>
  <si>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</si>
  <si>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</si>
  <si>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</si>
  <si>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</si>
  <si>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</si>
  <si>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</si>
  <si>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</si>
  <si>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</si>
  <si>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</si>
  <si>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</si>
  <si>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</si>
  <si>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</si>
  <si>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</si>
  <si>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</si>
  <si>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</si>
  <si>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</si>
  <si>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</si>
  <si>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</si>
  <si>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</si>
  <si>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</si>
  <si>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</si>
  <si>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</si>
  <si>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</si>
  <si>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</si>
  <si>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</si>
  <si>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</si>
  <si>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Se prueba que el usuario puede ingresar correctamente con credenciales válidas y se rechaza si son incorrectas, teniuendo hasat 5 intentos.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</si>
  <si>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</si>
  <si>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</si>
  <si>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</si>
  <si>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</si>
  <si>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</si>
  <si>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</si>
  <si>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</si>
  <si>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</si>
  <si>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</si>
  <si>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</si>
  <si>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</si>
  <si>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</si>
  <si>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</si>
  <si>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</si>
  <si>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Consulta de inventario</t>
  </si>
  <si>
    <t>5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</si>
</sst>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0" fillId="8" borderId="5" xfId="0" applyFont="1" applyFill="1" applyBorder="1" applyAlignment="1">
      <alignment horizontal="center" vertical="center"/>
    </xf>
    <xf numFmtId="0" fontId="6" fillId="0" borderId="7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" fillId="6" borderId="2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6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70" zoomScaleNormal="70" workbookViewId="0">
      <selection activeCell="L10" sqref="L10"/>
    </sheetView>
  </sheetViews>
  <sheetFormatPr baseColWidth="10" defaultColWidth="12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3" t="s">
        <v>45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">
      <c r="B6" s="35" t="s">
        <v>15</v>
      </c>
      <c r="C6" s="39" t="s">
        <v>53</v>
      </c>
      <c r="D6" s="35" t="s">
        <v>54</v>
      </c>
      <c r="E6" s="35" t="s">
        <v>55</v>
      </c>
      <c r="F6" s="35" t="s">
        <v>36</v>
      </c>
      <c r="G6" s="35" t="s">
        <v>56</v>
      </c>
      <c r="H6" s="35" t="s">
        <v>38</v>
      </c>
      <c r="I6" s="35" t="s">
        <v>48</v>
      </c>
      <c r="J6" s="36">
        <v>45811</v>
      </c>
      <c r="K6" s="35" t="s">
        <v>16</v>
      </c>
      <c r="L6" s="37" t="s">
        <v>25</v>
      </c>
      <c r="M6" s="35" t="s">
        <v>57</v>
      </c>
      <c r="N6" s="35"/>
      <c r="O6" s="37" t="s">
        <v>58</v>
      </c>
    </row>
    <row r="7" spans="2:15" ht="100.5" customHeight="1" x14ac:dyDescent="0.2">
      <c r="B7" s="35" t="s">
        <v>18</v>
      </c>
      <c r="C7" s="39" t="s">
        <v>41</v>
      </c>
      <c r="D7" s="35" t="s">
        <v>46</v>
      </c>
      <c r="E7" s="35" t="s">
        <v>49</v>
      </c>
      <c r="F7" s="35" t="s">
        <v>36</v>
      </c>
      <c r="G7" s="35" t="s">
        <v>52</v>
      </c>
      <c r="H7" s="35" t="s">
        <v>37</v>
      </c>
      <c r="I7" s="35" t="s">
        <v>73</v>
      </c>
      <c r="J7" s="36">
        <v>45811</v>
      </c>
      <c r="K7" s="35" t="s">
        <v>16</v>
      </c>
      <c r="L7" s="37" t="s">
        <v>25</v>
      </c>
      <c r="M7" s="35" t="s">
        <v>47</v>
      </c>
      <c r="N7" s="35"/>
      <c r="O7" s="37" t="s">
        <v>43</v>
      </c>
    </row>
    <row r="8" spans="2:15" ht="96.75" customHeight="1" x14ac:dyDescent="0.2">
      <c r="B8" s="40" t="s">
        <v>19</v>
      </c>
      <c r="C8" s="40" t="s">
        <v>67</v>
      </c>
      <c r="D8" s="40" t="s">
        <v>68</v>
      </c>
      <c r="E8" s="40" t="s">
        <v>69</v>
      </c>
      <c r="F8" s="40" t="s">
        <v>62</v>
      </c>
      <c r="G8" s="40" t="s">
        <v>70</v>
      </c>
      <c r="H8" s="40" t="s">
        <v>39</v>
      </c>
      <c r="I8" s="40" t="s">
        <v>48</v>
      </c>
      <c r="J8" s="41">
        <v>45820</v>
      </c>
      <c r="K8" s="40" t="s">
        <v>16</v>
      </c>
      <c r="L8" s="40" t="s">
        <v>25</v>
      </c>
      <c r="M8" s="40" t="s">
        <v>71</v>
      </c>
      <c r="N8" s="40"/>
      <c r="O8" s="40" t="s">
        <v>72</v>
      </c>
    </row>
    <row r="9" spans="2:15" ht="99" customHeight="1" x14ac:dyDescent="0.2">
      <c r="B9" s="40" t="s">
        <v>20</v>
      </c>
      <c r="C9" s="40" t="s">
        <v>59</v>
      </c>
      <c r="D9" s="40" t="s">
        <v>60</v>
      </c>
      <c r="E9" s="40" t="s">
        <v>61</v>
      </c>
      <c r="F9" s="40" t="s">
        <v>62</v>
      </c>
      <c r="G9" s="40" t="s">
        <v>63</v>
      </c>
      <c r="H9" s="40" t="s">
        <v>39</v>
      </c>
      <c r="I9" s="40" t="s">
        <v>48</v>
      </c>
      <c r="J9" s="41">
        <v>45816</v>
      </c>
      <c r="K9" s="40" t="s">
        <v>16</v>
      </c>
      <c r="L9" s="40" t="s">
        <v>25</v>
      </c>
      <c r="M9" s="40" t="s">
        <v>64</v>
      </c>
      <c r="N9" s="40"/>
      <c r="O9" s="40" t="s">
        <v>65</v>
      </c>
    </row>
    <row r="10" spans="2:15" ht="113.45" customHeight="1" x14ac:dyDescent="0.2">
      <c r="B10" s="35" t="s">
        <v>21</v>
      </c>
      <c r="C10" s="39" t="s">
        <v>42</v>
      </c>
      <c r="D10" s="35" t="s">
        <v>50</v>
      </c>
      <c r="E10" s="35" t="s">
        <v>40</v>
      </c>
      <c r="F10" s="35" t="s">
        <v>36</v>
      </c>
      <c r="G10" s="35" t="s">
        <v>51</v>
      </c>
      <c r="H10" s="35" t="s">
        <v>38</v>
      </c>
      <c r="I10" s="35" t="s">
        <v>48</v>
      </c>
      <c r="J10" s="36">
        <v>45823</v>
      </c>
      <c r="K10" s="35" t="s">
        <v>16</v>
      </c>
      <c r="L10" s="35" t="s">
        <v>25</v>
      </c>
      <c r="M10" s="35" t="s">
        <v>66</v>
      </c>
      <c r="N10" s="38"/>
      <c r="O10" s="35" t="s">
        <v>44</v>
      </c>
    </row>
    <row r="11" spans="2:15" ht="19.5" customHeight="1" x14ac:dyDescent="0.2">
      <c r="I11" s="3"/>
      <c r="J11" s="3"/>
      <c r="K11" s="5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2:12" ht="19.5" customHeight="1" x14ac:dyDescent="0.25">
      <c r="I17" s="1"/>
      <c r="J17" s="1"/>
      <c r="K17" s="2"/>
      <c r="L17" s="3"/>
    </row>
    <row r="18" spans="2:12" ht="19.5" customHeight="1" x14ac:dyDescent="0.25">
      <c r="I18" s="1"/>
      <c r="J18" s="1"/>
      <c r="K18" s="2"/>
      <c r="L18" s="3"/>
    </row>
    <row r="19" spans="2:12" ht="15.75" customHeight="1" x14ac:dyDescent="0.25">
      <c r="I19" s="1"/>
      <c r="J19" s="1"/>
      <c r="K19" s="2"/>
      <c r="L19" s="3"/>
    </row>
    <row r="20" spans="2:12" ht="15.75" customHeight="1" x14ac:dyDescent="0.2"/>
    <row r="21" spans="2:12" ht="15.75" customHeight="1" x14ac:dyDescent="0.2"/>
    <row r="22" spans="2:12" ht="15.75" customHeight="1" x14ac:dyDescent="0.25">
      <c r="I22" s="1"/>
      <c r="J22" s="1"/>
      <c r="K22" s="2"/>
      <c r="L22" s="3"/>
    </row>
    <row r="23" spans="2:12" ht="15.75" customHeight="1" x14ac:dyDescent="0.2">
      <c r="B23" s="26"/>
    </row>
    <row r="24" spans="2:12" ht="15.75" customHeight="1" x14ac:dyDescent="0.2">
      <c r="B24" s="27"/>
    </row>
    <row r="25" spans="2:12" ht="15.75" customHeight="1" x14ac:dyDescent="0.2">
      <c r="B25" s="28"/>
    </row>
    <row r="26" spans="2:12" ht="15.75" customHeight="1" x14ac:dyDescent="0.2">
      <c r="B26" s="27"/>
    </row>
    <row r="27" spans="2:12" ht="15.75" customHeight="1" x14ac:dyDescent="0.2">
      <c r="B27" s="28"/>
    </row>
    <row r="28" spans="2:12" ht="15.75" customHeight="1" x14ac:dyDescent="0.2">
      <c r="B28" s="27"/>
    </row>
    <row r="29" spans="2:12" ht="15.75" customHeight="1" x14ac:dyDescent="0.2">
      <c r="B29" s="28"/>
    </row>
    <row r="30" spans="2:12" ht="15.75" customHeight="1" x14ac:dyDescent="0.2"/>
    <row r="31" spans="2:12" ht="15.75" customHeight="1" x14ac:dyDescent="0.2"/>
    <row r="32" spans="2:12" ht="15.75" customHeight="1" x14ac:dyDescent="0.2"/>
    <row r="33" spans="2:15" ht="15.75" customHeight="1" x14ac:dyDescent="0.2">
      <c r="B33" s="29"/>
    </row>
    <row r="34" spans="2:15" ht="15.75" customHeight="1" x14ac:dyDescent="0.2"/>
    <row r="35" spans="2:15" ht="15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2:15" ht="15.75" customHeight="1" x14ac:dyDescent="0.2">
      <c r="B36" s="31"/>
      <c r="C36" s="31"/>
      <c r="D36" s="31"/>
      <c r="E36" s="31"/>
      <c r="F36" s="31"/>
      <c r="G36" s="31"/>
      <c r="H36" s="31"/>
      <c r="I36" s="31"/>
      <c r="J36" s="32"/>
      <c r="K36" s="31"/>
      <c r="L36" s="31"/>
      <c r="M36" s="31"/>
      <c r="N36" s="31"/>
      <c r="O36" s="31"/>
    </row>
    <row r="37" spans="2:15" ht="15.75" customHeight="1" x14ac:dyDescent="0.2"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  <c r="N37" s="31"/>
      <c r="O37" s="31"/>
    </row>
    <row r="38" spans="2:15" ht="15.75" customHeight="1" x14ac:dyDescent="0.2"/>
    <row r="39" spans="2:15" ht="15.75" customHeight="1" x14ac:dyDescent="0.2"/>
    <row r="40" spans="2:15" ht="15.75" customHeight="1" x14ac:dyDescent="0.2">
      <c r="B40" s="31"/>
      <c r="C40" s="31"/>
      <c r="D40" s="31"/>
      <c r="E40" s="31"/>
      <c r="F40" s="31"/>
      <c r="G40" s="31"/>
      <c r="H40" s="31"/>
      <c r="I40" s="31"/>
      <c r="J40" s="32"/>
      <c r="K40" s="31"/>
      <c r="L40" s="31"/>
      <c r="M40" s="31"/>
      <c r="N40" s="31"/>
      <c r="O40" s="31"/>
    </row>
    <row r="41" spans="2:15" ht="15.75" customHeight="1" x14ac:dyDescent="0.2"/>
    <row r="42" spans="2:15" ht="15.75" customHeight="1" x14ac:dyDescent="0.2"/>
    <row r="43" spans="2:15" ht="15.75" customHeight="1" x14ac:dyDescent="0.2">
      <c r="B43" s="26"/>
    </row>
    <row r="44" spans="2:15" ht="15.75" customHeight="1" x14ac:dyDescent="0.25">
      <c r="I44" s="1"/>
      <c r="J44" s="1"/>
      <c r="K44" s="2"/>
      <c r="L44" s="3"/>
    </row>
    <row r="45" spans="2:15" ht="15.75" customHeight="1" x14ac:dyDescent="0.25">
      <c r="I45" s="1"/>
      <c r="J45" s="1"/>
      <c r="K45" s="2"/>
      <c r="L45" s="3"/>
    </row>
    <row r="46" spans="2:15" ht="15.75" customHeight="1" x14ac:dyDescent="0.25">
      <c r="I46" s="1"/>
      <c r="J46" s="1"/>
      <c r="K46" s="2"/>
      <c r="L46" s="3"/>
    </row>
    <row r="47" spans="2:15" ht="15.75" customHeight="1" x14ac:dyDescent="0.25">
      <c r="I47" s="1"/>
      <c r="J47" s="1"/>
      <c r="K47" s="2"/>
      <c r="L47" s="3"/>
    </row>
    <row r="48" spans="2:15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5"/>
      <c r="L983" s="3"/>
    </row>
    <row r="984" spans="9:12" ht="15.75" customHeight="1" x14ac:dyDescent="0.2">
      <c r="I984" s="3"/>
      <c r="J984" s="3"/>
      <c r="K984" s="5"/>
      <c r="L984" s="3"/>
    </row>
  </sheetData>
  <mergeCells count="1">
    <mergeCell ref="B3:O3"/>
  </mergeCells>
  <phoneticPr fontId="11" type="noConversion"/>
  <dataValidations count="2">
    <dataValidation type="list" allowBlank="1" showErrorMessage="1" sqref="L6:L7 L8:L9 L10" xr:uid="{00000000-0002-0000-0000-000000000000}">
      <formula1>$L$13:$L$16</formula1>
    </dataValidation>
    <dataValidation type="list" allowBlank="1" showErrorMessage="1" sqref="K6:K7 K8:K9 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65" t="s">
        <v>27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49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">
      <c r="B9" s="13"/>
      <c r="C9" s="14" t="s">
        <v>1</v>
      </c>
      <c r="D9" s="15"/>
      <c r="E9" s="53" t="s">
        <v>28</v>
      </c>
      <c r="F9" s="49"/>
      <c r="G9" s="15"/>
      <c r="H9" s="53" t="s">
        <v>11</v>
      </c>
      <c r="I9" s="49"/>
      <c r="J9" s="16"/>
      <c r="K9" s="16"/>
      <c r="L9" s="16"/>
      <c r="M9" s="16"/>
      <c r="N9" s="16"/>
      <c r="O9" s="16"/>
      <c r="P9" s="17"/>
    </row>
    <row r="10" spans="2:16" ht="30" customHeight="1" x14ac:dyDescent="0.2">
      <c r="B10" s="13"/>
      <c r="C10" s="18" t="s">
        <v>15</v>
      </c>
      <c r="D10" s="19"/>
      <c r="E10" s="48" t="str">
        <f>VLOOKUP(C10,'Formato descripción HU'!B6:O10,5,0)</f>
        <v xml:space="preserve">Administrador </v>
      </c>
      <c r="F10" s="49"/>
      <c r="G10" s="20"/>
      <c r="H10" s="48" t="str">
        <f>VLOOKUP(C10,'Formato descripción HU'!B6:O10,11,0)</f>
        <v>Terminado</v>
      </c>
      <c r="I10" s="49"/>
      <c r="J10" s="20"/>
      <c r="K10" s="16"/>
      <c r="L10" s="16"/>
      <c r="M10" s="16"/>
      <c r="N10" s="16"/>
      <c r="O10" s="16"/>
      <c r="P10" s="17"/>
    </row>
    <row r="11" spans="2:16" ht="9.75" customHeight="1" x14ac:dyDescent="0.2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">
      <c r="B12" s="13"/>
      <c r="C12" s="14" t="s">
        <v>29</v>
      </c>
      <c r="D12" s="19"/>
      <c r="E12" s="53" t="s">
        <v>10</v>
      </c>
      <c r="F12" s="49"/>
      <c r="G12" s="20"/>
      <c r="H12" s="53" t="s">
        <v>30</v>
      </c>
      <c r="I12" s="49"/>
      <c r="J12" s="20"/>
      <c r="K12" s="22"/>
      <c r="L12" s="22"/>
      <c r="M12" s="16"/>
      <c r="N12" s="22"/>
      <c r="O12" s="22"/>
      <c r="P12" s="17"/>
    </row>
    <row r="13" spans="2:16" ht="30" customHeight="1" x14ac:dyDescent="0.2">
      <c r="B13" s="13"/>
      <c r="C13" s="18" t="str">
        <f>VLOOKUP('Historia de Usuario'!C10,'Formato descripción HU'!B6:O10,8,0)</f>
        <v>4 hrs</v>
      </c>
      <c r="D13" s="19"/>
      <c r="E13" s="48" t="str">
        <f>VLOOKUP(C10,'Formato descripción HU'!B6:O10,10,0)</f>
        <v>Alta</v>
      </c>
      <c r="F13" s="49"/>
      <c r="G13" s="20"/>
      <c r="H13" s="48" t="str">
        <f>VLOOKUP(C10,'Formato descripción HU'!B6:O10,7,0)</f>
        <v>Gael González</v>
      </c>
      <c r="I13" s="49"/>
      <c r="J13" s="20"/>
      <c r="K13" s="22"/>
      <c r="L13" s="22"/>
      <c r="M13" s="16"/>
      <c r="N13" s="22"/>
      <c r="O13" s="22"/>
      <c r="P13" s="17"/>
    </row>
    <row r="14" spans="2:16" ht="9.75" customHeight="1" x14ac:dyDescent="0.2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">
      <c r="B15" s="13"/>
      <c r="C15" s="50" t="s">
        <v>31</v>
      </c>
      <c r="D15" s="68" t="str">
        <f>VLOOKUP(C10,'Formato descripción HU'!B6:O10,3,0)</f>
        <v>El sistema deberá permitir llenar un formulario con las credemciales del usuario.</v>
      </c>
      <c r="E15" s="45"/>
      <c r="F15" s="16"/>
      <c r="G15" s="50" t="s">
        <v>32</v>
      </c>
      <c r="H15" s="68" t="str">
        <f>VLOOKUP(C10,'Formato descripción HU'!B6:O10,4,0)</f>
        <v>Tener acceso al sistema</v>
      </c>
      <c r="I15" s="55"/>
      <c r="J15" s="45"/>
      <c r="K15" s="16"/>
      <c r="L15" s="50" t="s">
        <v>33</v>
      </c>
      <c r="M15" s="54" t="str">
        <f>VLOOKUP(C10,'Formato descripción HU'!B6:O10,6,0)</f>
        <v>Se llenara un fomrulario con los campos: usuario y contraseña.</v>
      </c>
      <c r="N15" s="55"/>
      <c r="O15" s="45"/>
      <c r="P15" s="17"/>
    </row>
    <row r="16" spans="2:16" ht="19.5" customHeight="1" x14ac:dyDescent="0.2">
      <c r="B16" s="13"/>
      <c r="C16" s="51"/>
      <c r="D16" s="56"/>
      <c r="E16" s="57"/>
      <c r="F16" s="16"/>
      <c r="G16" s="51"/>
      <c r="H16" s="56"/>
      <c r="I16" s="43"/>
      <c r="J16" s="57"/>
      <c r="K16" s="16"/>
      <c r="L16" s="51"/>
      <c r="M16" s="56"/>
      <c r="N16" s="43"/>
      <c r="O16" s="57"/>
      <c r="P16" s="17"/>
    </row>
    <row r="17" spans="2:16" ht="19.5" customHeight="1" x14ac:dyDescent="0.2">
      <c r="B17" s="13"/>
      <c r="C17" s="52"/>
      <c r="D17" s="46"/>
      <c r="E17" s="47"/>
      <c r="F17" s="16"/>
      <c r="G17" s="52"/>
      <c r="H17" s="46"/>
      <c r="I17" s="58"/>
      <c r="J17" s="47"/>
      <c r="K17" s="16"/>
      <c r="L17" s="52"/>
      <c r="M17" s="46"/>
      <c r="N17" s="58"/>
      <c r="O17" s="47"/>
      <c r="P17" s="17"/>
    </row>
    <row r="18" spans="2:16" ht="9.75" customHeight="1" x14ac:dyDescent="0.2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">
      <c r="B19" s="13"/>
      <c r="C19" s="44" t="s">
        <v>34</v>
      </c>
      <c r="D19" s="45"/>
      <c r="E19" s="59" t="str">
        <f>VLOOKUP(C10,'Formato descripción HU'!B6:O10,14,0)</f>
        <v>Login del sistema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17"/>
    </row>
    <row r="20" spans="2:16" ht="19.5" customHeight="1" x14ac:dyDescent="0.2">
      <c r="B20" s="13"/>
      <c r="C20" s="46"/>
      <c r="D20" s="47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17"/>
    </row>
    <row r="21" spans="2:16" ht="9.75" customHeight="1" x14ac:dyDescent="0.2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">
      <c r="B22" s="13"/>
      <c r="C22" s="67" t="s">
        <v>35</v>
      </c>
      <c r="D22" s="45"/>
      <c r="E22" s="54" t="str">
        <f>VLOOKUP(C10,'Formato descripción HU'!B6:O10,12,0)</f>
        <v>Se prueba que el usuario puede ingresar correctamente con credenciales válidas y se rechaza si son incorrectas, teniuendo hasat 5 intentos.</v>
      </c>
      <c r="F22" s="55"/>
      <c r="G22" s="55"/>
      <c r="H22" s="45"/>
      <c r="I22" s="16"/>
      <c r="J22" s="67" t="s">
        <v>13</v>
      </c>
      <c r="K22" s="45"/>
      <c r="L22" s="54">
        <f>VLOOKUP(C10,'Formato descripción HU'!B6:O10,13,0)</f>
        <v>0</v>
      </c>
      <c r="M22" s="55"/>
      <c r="N22" s="55"/>
      <c r="O22" s="45"/>
      <c r="P22" s="17"/>
    </row>
    <row r="23" spans="2:16" ht="19.5" customHeight="1" x14ac:dyDescent="0.2">
      <c r="B23" s="13"/>
      <c r="C23" s="56"/>
      <c r="D23" s="57"/>
      <c r="E23" s="56"/>
      <c r="F23" s="43"/>
      <c r="G23" s="43"/>
      <c r="H23" s="57"/>
      <c r="I23" s="16"/>
      <c r="J23" s="56"/>
      <c r="K23" s="57"/>
      <c r="L23" s="56"/>
      <c r="M23" s="43"/>
      <c r="N23" s="43"/>
      <c r="O23" s="57"/>
      <c r="P23" s="17"/>
    </row>
    <row r="24" spans="2:16" ht="19.5" customHeight="1" x14ac:dyDescent="0.2">
      <c r="B24" s="13"/>
      <c r="C24" s="46"/>
      <c r="D24" s="47"/>
      <c r="E24" s="46"/>
      <c r="F24" s="58"/>
      <c r="G24" s="58"/>
      <c r="H24" s="47"/>
      <c r="I24" s="16"/>
      <c r="J24" s="46"/>
      <c r="K24" s="47"/>
      <c r="L24" s="46"/>
      <c r="M24" s="58"/>
      <c r="N24" s="58"/>
      <c r="O24" s="47"/>
      <c r="P24" s="17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  <mergeCell ref="C19:D20"/>
    <mergeCell ref="H10:I10"/>
    <mergeCell ref="C15:C17"/>
    <mergeCell ref="H12:I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G300</cp:lastModifiedBy>
  <dcterms:created xsi:type="dcterms:W3CDTF">2019-10-21T20:37:14Z</dcterms:created>
  <dcterms:modified xsi:type="dcterms:W3CDTF">2025-06-23T16:41:17Z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