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irley\OneDrive\Documents\Tercer Semestre\Metodología del Desarrollo del Sofware\"/>
    </mc:Choice>
  </mc:AlternateContent>
  <xr:revisionPtr revIDLastSave="0" documentId="13_ncr:1_{473CFD80-FA20-4277-BFBB-A83AF383A3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<sst xmlns="http://schemas.openxmlformats.org/spreadsheetml/2006/main" count="96" uniqueCount="75">
  <si>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</si>
  <si>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</si>
  <si>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</si>
  <si>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</si>
  <si>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</si>
  <si>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</si>
  <si>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</si>
  <si>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</si>
  <si>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</si>
  <si>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</si>
  <si>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</si>
  <si>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</si>
  <si>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</si>
  <si>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</si>
  <si>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</si>
  <si>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</si>
  <si>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</si>
  <si>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</si>
  <si>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</si>
  <si>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</si>
  <si>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</si>
  <si>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</si>
  <si>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</si>
  <si>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</si>
  <si>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</si>
  <si>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</si>
  <si>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</si>
  <si>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</si>
  <si>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</si>
  <si>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</si>
  <si>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</si>
  <si>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</si>
  <si>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</si>
  <si>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</si>
  <si>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</si>
  <si>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</si>
  <si>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</si>
  <si>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</si>
  <si>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</si>
  <si>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</si>
  <si>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Mantener el inventario actualizado</t>
  </si>
  <si>
    <t>El sistema no permite el registro de productos nuevos</t>
  </si>
  <si>
    <t>El usuario no puede borrar un producto de su inventario</t>
  </si>
  <si>
    <t>Ingreso de un nuevo producto</t>
  </si>
  <si>
    <t>IT+B5:P10EM</t>
  </si>
  <si>
    <t>El sistema deberá permitir llenar un formulario con los datos del producto.</t>
  </si>
  <si>
    <t>El producto debe guardarse correctamente y no debe permitir guardar si falta algún dato.</t>
  </si>
  <si>
    <t>4 hrs</t>
  </si>
  <si>
    <t>Registrar productos nuevos y mantener actualizado el inventario.</t>
  </si>
  <si>
    <t>Se seleccionará el producto que desea eliminar y confirmará la acción mediante un botón. Una vez confirmada, el sistema eliminará el producto del inventario.</t>
  </si>
  <si>
    <t>Se llenará un formulario con los campos: nombre del producto, cantidad, fecha de ingreso y precio de compra</t>
  </si>
  <si>
    <t>Tener acceso al sistema</t>
  </si>
  <si>
    <t>Login del sistema</t>
  </si>
  <si>
    <t>No se pueden modificar los datos de un producto ya ingresado</t>
  </si>
  <si>
    <t>El sistema debe permitir editar nombre, precio y cantidad del producto</t>
  </si>
  <si>
    <t>Corregir errores o actualizar la información del inventario</t>
  </si>
  <si>
    <t>Administrador</t>
  </si>
  <si>
    <t>Se habilitará un formulario con los campos editables, precargados, y botón para guardar cambios</t>
  </si>
  <si>
    <t>4 horas</t>
  </si>
  <si>
    <t>Se verifica que los cambios se reflejen correctamente en el sistema</t>
  </si>
  <si>
    <t>Edición de productos</t>
  </si>
  <si>
    <t>El producto debe desaparecer de la vista de inventario después de eliminarlo</t>
  </si>
  <si>
    <t>No se puede ver el inventario actual</t>
  </si>
  <si>
    <t>El sistema debe mostrar una tabla con los productos registrados</t>
  </si>
  <si>
    <t>Consultar de forma rápida el estado del inventario</t>
  </si>
  <si>
    <t>Se visualizará una tabla con los datos: nombre, cantidad, precio y fecha de ingreso</t>
  </si>
  <si>
    <t>Se debe mostrar correctamente toda la información de productos registrados</t>
  </si>
  <si>
    <t>Consulta de inventario</t>
  </si>
  <si>
    <t>5 hrs</t>
  </si>
  <si>
    <t>El sistema deberá permitir eliminar un producto registrado</t>
  </si>
  <si>
    <t>El usuario no puede ingresar al aplicativo</t>
  </si>
  <si>
    <t>El sistema deberá permitir llenar un formulario con las credenciales del usuario.</t>
  </si>
  <si>
    <t>Se llenara un formulario con los campos: usuario y contraseña.</t>
  </si>
  <si>
    <t xml:space="preserve">Eliminación de productos </t>
  </si>
  <si>
    <t>Se verifica que el usuario puede ingresar correctamente con credenciales válidas y se rechaza si son incorrectas, teniendo hasta 5 intentos.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</si>
</sst>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0" x14ac:knownFonts="1"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b/>
      <i/>
      <sz val="16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sz val="11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b/>
      <i/>
      <sz val="12"/>
      <color rgb="FF9C6500"/>
      <name val="Calibri"/>
    </font>
    <font>
      <sz val="8"/>
      <name val="Arial"/>
    </font>
    <font>
      <sz val="11"/>
      <name val="Arial"/>
      <family val="2"/>
    </font>
    <font>
      <b/>
      <sz val="11"/>
      <name val="Arial"/>
      <family val="2"/>
    </font>
    <font>
      <b/>
      <sz val="13.5"/>
      <name val="Arial"/>
      <family val="2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4" borderId="5" xfId="0" applyFont="1" applyFill="1" applyBorder="1" applyAlignment="1"/>
    <xf numFmtId="0" fontId="4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7" fillId="5" borderId="9" xfId="0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/>
    <xf numFmtId="0" fontId="2" fillId="4" borderId="10" xfId="0" applyFont="1" applyFill="1" applyBorder="1" applyAlignment="1"/>
    <xf numFmtId="0" fontId="9" fillId="6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14" xfId="0" applyFont="1" applyFill="1" applyBorder="1" applyAlignment="1"/>
    <xf numFmtId="0" fontId="2" fillId="4" borderId="16" xfId="0" applyFont="1" applyFill="1" applyBorder="1" applyAlignment="1"/>
    <xf numFmtId="0" fontId="2" fillId="4" borderId="15" xfId="0" applyFont="1" applyFill="1" applyBorder="1" applyAlignment="1"/>
    <xf numFmtId="0" fontId="1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7" fillId="7" borderId="11" xfId="0" applyFont="1" applyFill="1" applyBorder="1" applyAlignment="1">
      <alignment horizontal="center" vertical="center"/>
    </xf>
    <xf numFmtId="0" fontId="6" fillId="0" borderId="12" xfId="0" applyFont="1" applyBorder="1" applyAlignment="1"/>
    <xf numFmtId="0" fontId="6" fillId="0" borderId="13" xfId="0" applyFont="1" applyBorder="1" applyAlignment="1"/>
    <xf numFmtId="0" fontId="1" fillId="6" borderId="5" xfId="0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10" xfId="0" applyFont="1" applyBorder="1" applyAlignment="1"/>
    <xf numFmtId="0" fontId="6" fillId="0" borderId="14" xfId="0" applyFont="1" applyBorder="1" applyAlignment="1"/>
    <xf numFmtId="0" fontId="6" fillId="0" borderId="16" xfId="0" applyFont="1" applyBorder="1" applyAlignment="1"/>
    <xf numFmtId="0" fontId="6" fillId="0" borderId="15" xfId="0" applyFont="1" applyBorder="1" applyAlignment="1"/>
    <xf numFmtId="0" fontId="9" fillId="2" borderId="17" xfId="0" applyFont="1" applyFill="1" applyBorder="1" applyAlignment="1">
      <alignment horizontal="center" vertical="center"/>
    </xf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/>
    <xf numFmtId="0" fontId="6" fillId="0" borderId="4" xfId="0" applyFont="1" applyBorder="1" applyAlignment="1"/>
    <xf numFmtId="0" fontId="7" fillId="5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552103</xdr:colOff>
      <xdr:row>8</xdr:row>
      <xdr:rowOff>266402</xdr:rowOff>
    </xdr:from>
    <xdr:to>
      <xdr:col>14</xdr:col>
      <xdr:colOff>835212</xdr:colOff>
      <xdr:row>12</xdr:row>
      <xdr:rowOff>160734</xdr:rowOff>
    </xdr:to>
    <xdr:pic>
      <xdr:nvPicPr>
        <xdr:cNvPr id="2" name="image1.jpg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62211" y="1971128"/>
          <a:ext cx="1132697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218350</xdr:colOff>
      <xdr:row>8</xdr:row>
      <xdr:rowOff>266402</xdr:rowOff>
    </xdr:from>
    <xdr:to>
      <xdr:col>12</xdr:col>
      <xdr:colOff>531348</xdr:colOff>
      <xdr:row>12</xdr:row>
      <xdr:rowOff>160734</xdr:rowOff>
    </xdr:to>
    <xdr:pic>
      <xdr:nvPicPr>
        <xdr:cNvPr id="3" name="image2.jpg" descr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828562" y="1971128"/>
          <a:ext cx="1162539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4"/>
  <sheetViews>
    <sheetView showGridLines="0" tabSelected="1" topLeftCell="A4" zoomScale="72" zoomScaleNormal="72" workbookViewId="0">
      <selection activeCell="M6" sqref="M6"/>
    </sheetView>
  </sheetViews>
  <sheetFormatPr baseColWidth="10" defaultColWidth="12" defaultRowHeight="15" customHeight="1" x14ac:dyDescent="0.25"/>
  <cols>
    <col min="1" max="1" width="4.59765625" customWidth="1"/>
    <col min="2" max="2" width="8.898437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33" t="s">
        <v>44</v>
      </c>
      <c r="C5" s="33" t="s">
        <v>2</v>
      </c>
      <c r="D5" s="34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  <c r="K5" s="33" t="s">
        <v>10</v>
      </c>
      <c r="L5" s="33" t="s">
        <v>11</v>
      </c>
      <c r="M5" s="33" t="s">
        <v>12</v>
      </c>
      <c r="N5" s="33" t="s">
        <v>13</v>
      </c>
      <c r="O5" s="33" t="s">
        <v>14</v>
      </c>
    </row>
    <row r="6" spans="2:15" ht="96.75" customHeight="1" x14ac:dyDescent="0.25">
      <c r="B6" s="35" t="s">
        <v>15</v>
      </c>
      <c r="C6" s="39" t="s">
        <v>70</v>
      </c>
      <c r="D6" s="35" t="s">
        <v>71</v>
      </c>
      <c r="E6" s="35" t="s">
        <v>51</v>
      </c>
      <c r="F6" s="35" t="s">
        <v>36</v>
      </c>
      <c r="G6" s="35" t="s">
        <v>72</v>
      </c>
      <c r="H6" s="35" t="s">
        <v>38</v>
      </c>
      <c r="I6" s="35" t="s">
        <v>47</v>
      </c>
      <c r="J6" s="36">
        <v>45811</v>
      </c>
      <c r="K6" s="35" t="s">
        <v>16</v>
      </c>
      <c r="L6" s="37" t="s">
        <v>17</v>
      </c>
      <c r="M6" s="35" t="s">
        <v>74</v>
      </c>
      <c r="N6" s="35"/>
      <c r="O6" s="37" t="s">
        <v>52</v>
      </c>
    </row>
    <row r="7" spans="2:15" ht="100.5" customHeight="1" x14ac:dyDescent="0.25">
      <c r="B7" s="35" t="s">
        <v>18</v>
      </c>
      <c r="C7" s="39" t="s">
        <v>41</v>
      </c>
      <c r="D7" s="35" t="s">
        <v>45</v>
      </c>
      <c r="E7" s="35" t="s">
        <v>48</v>
      </c>
      <c r="F7" s="35" t="s">
        <v>36</v>
      </c>
      <c r="G7" s="35" t="s">
        <v>50</v>
      </c>
      <c r="H7" s="35" t="s">
        <v>37</v>
      </c>
      <c r="I7" s="35" t="s">
        <v>68</v>
      </c>
      <c r="J7" s="36">
        <v>45811</v>
      </c>
      <c r="K7" s="35" t="s">
        <v>16</v>
      </c>
      <c r="L7" s="37" t="s">
        <v>17</v>
      </c>
      <c r="M7" s="35" t="s">
        <v>46</v>
      </c>
      <c r="N7" s="35"/>
      <c r="O7" s="37" t="s">
        <v>43</v>
      </c>
    </row>
    <row r="8" spans="2:15" ht="96.75" customHeight="1" x14ac:dyDescent="0.25">
      <c r="B8" s="40" t="s">
        <v>19</v>
      </c>
      <c r="C8" s="40" t="s">
        <v>53</v>
      </c>
      <c r="D8" s="40" t="s">
        <v>54</v>
      </c>
      <c r="E8" s="40" t="s">
        <v>55</v>
      </c>
      <c r="F8" s="40" t="s">
        <v>56</v>
      </c>
      <c r="G8" s="40" t="s">
        <v>57</v>
      </c>
      <c r="H8" s="40" t="s">
        <v>39</v>
      </c>
      <c r="I8" s="40" t="s">
        <v>58</v>
      </c>
      <c r="J8" s="41">
        <v>45816</v>
      </c>
      <c r="K8" s="40" t="s">
        <v>16</v>
      </c>
      <c r="L8" s="40" t="s">
        <v>17</v>
      </c>
      <c r="M8" s="40" t="s">
        <v>59</v>
      </c>
      <c r="N8" s="40"/>
      <c r="O8" s="40" t="s">
        <v>60</v>
      </c>
    </row>
    <row r="9" spans="2:15" ht="99" customHeight="1" x14ac:dyDescent="0.25">
      <c r="B9" s="40" t="s">
        <v>20</v>
      </c>
      <c r="C9" s="39" t="s">
        <v>42</v>
      </c>
      <c r="D9" s="35" t="s">
        <v>69</v>
      </c>
      <c r="E9" s="35" t="s">
        <v>40</v>
      </c>
      <c r="F9" s="35" t="s">
        <v>36</v>
      </c>
      <c r="G9" s="35" t="s">
        <v>49</v>
      </c>
      <c r="H9" s="35" t="s">
        <v>38</v>
      </c>
      <c r="I9" s="35" t="s">
        <v>47</v>
      </c>
      <c r="J9" s="36">
        <v>45823</v>
      </c>
      <c r="K9" s="35" t="s">
        <v>16</v>
      </c>
      <c r="L9" s="35" t="s">
        <v>17</v>
      </c>
      <c r="M9" s="35" t="s">
        <v>61</v>
      </c>
      <c r="N9" s="38"/>
      <c r="O9" s="35" t="s">
        <v>73</v>
      </c>
    </row>
    <row r="10" spans="2:15" ht="113.4" customHeight="1" x14ac:dyDescent="0.25">
      <c r="B10" s="35" t="s">
        <v>21</v>
      </c>
      <c r="C10" s="40" t="s">
        <v>62</v>
      </c>
      <c r="D10" s="40" t="s">
        <v>63</v>
      </c>
      <c r="E10" s="40" t="s">
        <v>64</v>
      </c>
      <c r="F10" s="40" t="s">
        <v>56</v>
      </c>
      <c r="G10" s="40" t="s">
        <v>65</v>
      </c>
      <c r="H10" s="40" t="s">
        <v>39</v>
      </c>
      <c r="I10" s="40" t="s">
        <v>58</v>
      </c>
      <c r="J10" s="41">
        <v>45820</v>
      </c>
      <c r="K10" s="40" t="s">
        <v>16</v>
      </c>
      <c r="L10" s="40" t="s">
        <v>17</v>
      </c>
      <c r="M10" s="40" t="s">
        <v>66</v>
      </c>
      <c r="N10" s="40"/>
      <c r="O10" s="40" t="s">
        <v>67</v>
      </c>
    </row>
    <row r="11" spans="2:15" ht="19.5" customHeight="1" x14ac:dyDescent="0.25">
      <c r="I11" s="3"/>
      <c r="J11" s="3"/>
      <c r="K11" s="5"/>
      <c r="L11" s="3"/>
    </row>
    <row r="12" spans="2:15" ht="19.5" customHeight="1" x14ac:dyDescent="0.3">
      <c r="I12" s="1"/>
      <c r="J12" s="1"/>
      <c r="K12" s="2"/>
      <c r="L12" s="3"/>
    </row>
    <row r="13" spans="2:15" ht="19.5" customHeight="1" x14ac:dyDescent="0.3">
      <c r="I13" s="1"/>
      <c r="J13" s="1"/>
      <c r="K13" s="2" t="s">
        <v>16</v>
      </c>
      <c r="L13" s="1" t="s">
        <v>17</v>
      </c>
      <c r="M13" s="4"/>
    </row>
    <row r="14" spans="2:15" ht="19.5" customHeight="1" x14ac:dyDescent="0.3">
      <c r="I14" s="1"/>
      <c r="J14" s="1"/>
      <c r="K14" s="2" t="s">
        <v>23</v>
      </c>
      <c r="L14" s="1" t="s">
        <v>22</v>
      </c>
      <c r="M14" s="4"/>
    </row>
    <row r="15" spans="2:15" ht="19.5" customHeight="1" x14ac:dyDescent="0.3">
      <c r="I15" s="1"/>
      <c r="J15" s="1"/>
      <c r="K15" s="2" t="s">
        <v>24</v>
      </c>
      <c r="L15" s="1" t="s">
        <v>25</v>
      </c>
      <c r="M15" s="4"/>
    </row>
    <row r="16" spans="2:15" ht="19.5" customHeight="1" x14ac:dyDescent="0.3">
      <c r="I16" s="1"/>
      <c r="J16" s="1"/>
      <c r="K16" s="2"/>
      <c r="L16" s="1" t="s">
        <v>26</v>
      </c>
      <c r="M16" s="4"/>
    </row>
    <row r="17" spans="2:12" ht="19.5" customHeight="1" x14ac:dyDescent="0.3">
      <c r="I17" s="1"/>
      <c r="J17" s="1"/>
      <c r="K17" s="2"/>
      <c r="L17" s="3"/>
    </row>
    <row r="18" spans="2:12" ht="19.5" customHeight="1" x14ac:dyDescent="0.25"/>
    <row r="19" spans="2:12" ht="15.75" customHeight="1" x14ac:dyDescent="0.3">
      <c r="I19" s="1"/>
      <c r="J19" s="1"/>
      <c r="K19" s="2"/>
      <c r="L19" s="3"/>
    </row>
    <row r="20" spans="2:12" ht="15.75" customHeight="1" x14ac:dyDescent="0.3">
      <c r="I20" s="1"/>
      <c r="J20" s="1"/>
      <c r="K20" s="2"/>
      <c r="L20" s="3"/>
    </row>
    <row r="21" spans="2:12" ht="15.75" customHeight="1" x14ac:dyDescent="0.3">
      <c r="I21" s="1"/>
      <c r="J21" s="1"/>
      <c r="K21" s="2"/>
      <c r="L21" s="3"/>
    </row>
    <row r="22" spans="2:12" ht="15.75" customHeight="1" x14ac:dyDescent="0.3">
      <c r="I22" s="1"/>
      <c r="J22" s="1"/>
      <c r="K22" s="2"/>
      <c r="L22" s="3"/>
    </row>
    <row r="23" spans="2:12" ht="15.75" customHeight="1" x14ac:dyDescent="0.25">
      <c r="B23" s="26"/>
    </row>
    <row r="24" spans="2:12" ht="15.75" customHeight="1" x14ac:dyDescent="0.25">
      <c r="B24" s="27"/>
    </row>
    <row r="25" spans="2:12" ht="15.75" customHeight="1" x14ac:dyDescent="0.25">
      <c r="B25" s="28"/>
    </row>
    <row r="26" spans="2:12" ht="15.75" customHeight="1" x14ac:dyDescent="0.25">
      <c r="B26" s="27"/>
    </row>
    <row r="27" spans="2:12" ht="15.75" customHeight="1" x14ac:dyDescent="0.25">
      <c r="B27" s="28"/>
    </row>
    <row r="28" spans="2:12" ht="15.75" customHeight="1" x14ac:dyDescent="0.25">
      <c r="B28" s="27"/>
    </row>
    <row r="29" spans="2:12" ht="15.75" customHeight="1" x14ac:dyDescent="0.25">
      <c r="B29" s="28"/>
    </row>
    <row r="30" spans="2:12" ht="15.75" customHeight="1" x14ac:dyDescent="0.25"/>
    <row r="31" spans="2:12" ht="15.75" customHeight="1" x14ac:dyDescent="0.25"/>
    <row r="32" spans="2:12" ht="15.75" customHeight="1" x14ac:dyDescent="0.25"/>
    <row r="33" spans="2:15" ht="15.75" customHeight="1" x14ac:dyDescent="0.25">
      <c r="B33" s="29"/>
    </row>
    <row r="34" spans="2:15" ht="15.75" customHeight="1" x14ac:dyDescent="0.25"/>
    <row r="35" spans="2:15" ht="15.75" customHeight="1" x14ac:dyDescent="0.25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2:15" ht="15.75" customHeight="1" x14ac:dyDescent="0.25">
      <c r="B36" s="31"/>
      <c r="C36" s="31"/>
      <c r="D36" s="31"/>
      <c r="E36" s="31"/>
      <c r="F36" s="31"/>
      <c r="G36" s="31"/>
      <c r="H36" s="31"/>
      <c r="I36" s="31"/>
      <c r="J36" s="32"/>
      <c r="K36" s="31"/>
      <c r="L36" s="31"/>
      <c r="M36" s="31"/>
      <c r="N36" s="31"/>
      <c r="O36" s="31"/>
    </row>
    <row r="37" spans="2:15" ht="15.75" customHeight="1" x14ac:dyDescent="0.25">
      <c r="B37" s="31"/>
      <c r="C37" s="31"/>
      <c r="D37" s="31"/>
      <c r="E37" s="31"/>
      <c r="F37" s="31"/>
      <c r="G37" s="31"/>
      <c r="H37" s="31"/>
      <c r="I37" s="31"/>
      <c r="J37" s="32"/>
      <c r="K37" s="31"/>
      <c r="L37" s="31"/>
      <c r="M37" s="31"/>
      <c r="N37" s="31"/>
      <c r="O37" s="31"/>
    </row>
    <row r="38" spans="2:15" ht="15.75" customHeight="1" x14ac:dyDescent="0.25"/>
    <row r="39" spans="2:15" ht="15.75" customHeight="1" x14ac:dyDescent="0.25"/>
    <row r="40" spans="2:15" ht="15.75" customHeight="1" x14ac:dyDescent="0.25">
      <c r="B40" s="31"/>
      <c r="C40" s="31"/>
      <c r="D40" s="31"/>
      <c r="E40" s="31"/>
      <c r="F40" s="31"/>
      <c r="G40" s="31"/>
      <c r="H40" s="31"/>
      <c r="I40" s="31"/>
      <c r="J40" s="32"/>
      <c r="K40" s="31"/>
      <c r="L40" s="31"/>
      <c r="M40" s="31"/>
      <c r="N40" s="31"/>
      <c r="O40" s="31"/>
    </row>
    <row r="41" spans="2:15" ht="15.75" customHeight="1" x14ac:dyDescent="0.25"/>
    <row r="42" spans="2:15" ht="15.75" customHeight="1" x14ac:dyDescent="0.25"/>
    <row r="43" spans="2:15" ht="15.75" customHeight="1" x14ac:dyDescent="0.25">
      <c r="B43" s="26"/>
    </row>
    <row r="44" spans="2:15" ht="15.75" customHeight="1" x14ac:dyDescent="0.3">
      <c r="I44" s="1"/>
      <c r="J44" s="1"/>
      <c r="K44" s="2"/>
      <c r="L44" s="3"/>
    </row>
    <row r="45" spans="2:15" ht="15.75" customHeight="1" x14ac:dyDescent="0.3">
      <c r="I45" s="1"/>
      <c r="J45" s="1"/>
      <c r="K45" s="2"/>
      <c r="L45" s="3"/>
    </row>
    <row r="46" spans="2:15" ht="15.75" customHeight="1" x14ac:dyDescent="0.3">
      <c r="I46" s="1"/>
      <c r="J46" s="1"/>
      <c r="K46" s="2"/>
      <c r="L46" s="3"/>
    </row>
    <row r="47" spans="2:15" ht="15.75" customHeight="1" x14ac:dyDescent="0.3">
      <c r="I47" s="1"/>
      <c r="J47" s="1"/>
      <c r="K47" s="2"/>
      <c r="L47" s="3"/>
    </row>
    <row r="48" spans="2:15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25">
      <c r="I983" s="3"/>
      <c r="J983" s="3"/>
      <c r="K983" s="5"/>
      <c r="L983" s="3"/>
    </row>
    <row r="984" spans="9:12" ht="15.75" customHeight="1" x14ac:dyDescent="0.25">
      <c r="I984" s="3"/>
      <c r="J984" s="3"/>
      <c r="K984" s="5"/>
      <c r="L984" s="3"/>
    </row>
  </sheetData>
  <mergeCells count="1">
    <mergeCell ref="B3:O3"/>
  </mergeCells>
  <phoneticPr fontId="11" type="noConversion"/>
  <dataValidations count="2">
    <dataValidation type="list" allowBlank="1" showErrorMessage="1" sqref="L6:L8 L9 L10" xr:uid="{00000000-0002-0000-0000-000000000000}">
      <formula1>$L$13:$L$16</formula1>
    </dataValidation>
    <dataValidation type="list" allowBlank="1" showErrorMessage="1" sqref="K6:K8 K9 K10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6"/>
      <c r="D4" s="6"/>
      <c r="E4" s="6"/>
      <c r="F4" s="4"/>
    </row>
    <row r="5" spans="2:16" ht="14.4" hidden="1" x14ac:dyDescent="0.3">
      <c r="C5" s="6"/>
      <c r="D5" s="6"/>
      <c r="E5" s="6"/>
      <c r="F5" s="4"/>
    </row>
    <row r="6" spans="2:16" ht="39.75" customHeight="1" x14ac:dyDescent="0.25">
      <c r="B6" s="61" t="s">
        <v>27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3">
      <c r="B8" s="8"/>
      <c r="C8" s="9"/>
      <c r="D8" s="9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6" ht="30" customHeight="1" x14ac:dyDescent="0.25">
      <c r="B9" s="13"/>
      <c r="C9" s="14" t="s">
        <v>1</v>
      </c>
      <c r="D9" s="15"/>
      <c r="E9" s="65" t="s">
        <v>28</v>
      </c>
      <c r="F9" s="63"/>
      <c r="G9" s="15"/>
      <c r="H9" s="65" t="s">
        <v>11</v>
      </c>
      <c r="I9" s="63"/>
      <c r="J9" s="16"/>
      <c r="K9" s="16"/>
      <c r="L9" s="16"/>
      <c r="M9" s="16"/>
      <c r="N9" s="16"/>
      <c r="O9" s="16"/>
      <c r="P9" s="17"/>
    </row>
    <row r="10" spans="2:16" ht="30" customHeight="1" x14ac:dyDescent="0.25">
      <c r="B10" s="13"/>
      <c r="C10" s="18" t="s">
        <v>15</v>
      </c>
      <c r="D10" s="19"/>
      <c r="E10" s="67" t="str">
        <f>VLOOKUP(C10,'Formato descripción HU'!B6:O10,5,0)</f>
        <v xml:space="preserve">Administrador </v>
      </c>
      <c r="F10" s="63"/>
      <c r="G10" s="20"/>
      <c r="H10" s="67" t="str">
        <f>VLOOKUP(C10,'Formato descripción HU'!B6:O10,11,0)</f>
        <v>No iniciado</v>
      </c>
      <c r="I10" s="63"/>
      <c r="J10" s="20"/>
      <c r="K10" s="16"/>
      <c r="L10" s="16"/>
      <c r="M10" s="16"/>
      <c r="N10" s="16"/>
      <c r="O10" s="16"/>
      <c r="P10" s="17"/>
    </row>
    <row r="11" spans="2:16" ht="9.75" customHeight="1" x14ac:dyDescent="0.25">
      <c r="B11" s="13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6"/>
      <c r="N11" s="22"/>
      <c r="O11" s="22"/>
      <c r="P11" s="17"/>
    </row>
    <row r="12" spans="2:16" ht="30" customHeight="1" x14ac:dyDescent="0.25">
      <c r="B12" s="13"/>
      <c r="C12" s="14" t="s">
        <v>29</v>
      </c>
      <c r="D12" s="19"/>
      <c r="E12" s="65" t="s">
        <v>10</v>
      </c>
      <c r="F12" s="63"/>
      <c r="G12" s="20"/>
      <c r="H12" s="65" t="s">
        <v>30</v>
      </c>
      <c r="I12" s="63"/>
      <c r="J12" s="20"/>
      <c r="K12" s="22"/>
      <c r="L12" s="22"/>
      <c r="M12" s="16"/>
      <c r="N12" s="22"/>
      <c r="O12" s="22"/>
      <c r="P12" s="17"/>
    </row>
    <row r="13" spans="2:16" ht="30" customHeight="1" x14ac:dyDescent="0.25">
      <c r="B13" s="13"/>
      <c r="C13" s="18" t="str">
        <f>VLOOKUP('Historia de Usuario'!C10,'Formato descripción HU'!B6:O10,8,0)</f>
        <v>4 hrs</v>
      </c>
      <c r="D13" s="19"/>
      <c r="E13" s="67" t="str">
        <f>VLOOKUP(C10,'Formato descripción HU'!B6:O10,10,0)</f>
        <v>Alta</v>
      </c>
      <c r="F13" s="63"/>
      <c r="G13" s="20"/>
      <c r="H13" s="67" t="str">
        <f>VLOOKUP(C10,'Formato descripción HU'!B6:O10,7,0)</f>
        <v>Gael González</v>
      </c>
      <c r="I13" s="63"/>
      <c r="J13" s="20"/>
      <c r="K13" s="22"/>
      <c r="L13" s="22"/>
      <c r="M13" s="16"/>
      <c r="N13" s="22"/>
      <c r="O13" s="22"/>
      <c r="P13" s="17"/>
    </row>
    <row r="14" spans="2:16" ht="9.75" customHeight="1" x14ac:dyDescent="0.25">
      <c r="B14" s="13"/>
      <c r="C14" s="16"/>
      <c r="D14" s="19"/>
      <c r="E14" s="16"/>
      <c r="F14" s="16"/>
      <c r="G14" s="20"/>
      <c r="H14" s="20"/>
      <c r="I14" s="16"/>
      <c r="J14" s="16"/>
      <c r="K14" s="16"/>
      <c r="L14" s="16"/>
      <c r="M14" s="16"/>
      <c r="N14" s="16"/>
      <c r="O14" s="16"/>
      <c r="P14" s="17"/>
    </row>
    <row r="15" spans="2:16" ht="19.5" customHeight="1" x14ac:dyDescent="0.25">
      <c r="B15" s="13"/>
      <c r="C15" s="44" t="s">
        <v>31</v>
      </c>
      <c r="D15" s="66" t="str">
        <f>VLOOKUP(C10,'Formato descripción HU'!B6:O10,3,0)</f>
        <v>El sistema deberá permitir llenar un formulario con las credenciales del usuario.</v>
      </c>
      <c r="E15" s="49"/>
      <c r="F15" s="16"/>
      <c r="G15" s="44" t="s">
        <v>32</v>
      </c>
      <c r="H15" s="66" t="str">
        <f>VLOOKUP(C10,'Formato descripción HU'!B6:O10,4,0)</f>
        <v>Tener acceso al sistema</v>
      </c>
      <c r="I15" s="48"/>
      <c r="J15" s="49"/>
      <c r="K15" s="16"/>
      <c r="L15" s="44" t="s">
        <v>33</v>
      </c>
      <c r="M15" s="47" t="str">
        <f>VLOOKUP(C10,'Formato descripción HU'!B6:O10,6,0)</f>
        <v>Se llenara un formulario con los campos: usuario y contraseña.</v>
      </c>
      <c r="N15" s="48"/>
      <c r="O15" s="49"/>
      <c r="P15" s="17"/>
    </row>
    <row r="16" spans="2:16" ht="19.5" customHeight="1" x14ac:dyDescent="0.25">
      <c r="B16" s="13"/>
      <c r="C16" s="45"/>
      <c r="D16" s="50"/>
      <c r="E16" s="51"/>
      <c r="F16" s="16"/>
      <c r="G16" s="45"/>
      <c r="H16" s="50"/>
      <c r="I16" s="43"/>
      <c r="J16" s="51"/>
      <c r="K16" s="16"/>
      <c r="L16" s="45"/>
      <c r="M16" s="50"/>
      <c r="N16" s="43"/>
      <c r="O16" s="51"/>
      <c r="P16" s="17"/>
    </row>
    <row r="17" spans="2:16" ht="19.5" customHeight="1" x14ac:dyDescent="0.25">
      <c r="B17" s="13"/>
      <c r="C17" s="46"/>
      <c r="D17" s="52"/>
      <c r="E17" s="54"/>
      <c r="F17" s="16"/>
      <c r="G17" s="46"/>
      <c r="H17" s="52"/>
      <c r="I17" s="53"/>
      <c r="J17" s="54"/>
      <c r="K17" s="16"/>
      <c r="L17" s="46"/>
      <c r="M17" s="52"/>
      <c r="N17" s="53"/>
      <c r="O17" s="54"/>
      <c r="P17" s="17"/>
    </row>
    <row r="18" spans="2:16" ht="9.75" customHeight="1" x14ac:dyDescent="0.25">
      <c r="B18" s="13"/>
      <c r="C18" s="16"/>
      <c r="D18" s="16"/>
      <c r="E18" s="16"/>
      <c r="F18" s="16"/>
      <c r="G18" s="20"/>
      <c r="H18" s="20"/>
      <c r="I18" s="20"/>
      <c r="J18" s="16"/>
      <c r="K18" s="16"/>
      <c r="L18" s="16"/>
      <c r="M18" s="16"/>
      <c r="N18" s="16"/>
      <c r="O18" s="16"/>
      <c r="P18" s="17"/>
    </row>
    <row r="19" spans="2:16" ht="19.5" customHeight="1" x14ac:dyDescent="0.25">
      <c r="B19" s="13"/>
      <c r="C19" s="68" t="s">
        <v>34</v>
      </c>
      <c r="D19" s="49"/>
      <c r="E19" s="55" t="str">
        <f>VLOOKUP(C10,'Formato descripción HU'!B6:O10,14,0)</f>
        <v>Login del sistema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17"/>
    </row>
    <row r="20" spans="2:16" ht="19.5" customHeight="1" x14ac:dyDescent="0.25">
      <c r="B20" s="13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17"/>
    </row>
    <row r="21" spans="2:16" ht="9.75" customHeight="1" x14ac:dyDescent="0.25"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2:16" ht="19.5" customHeight="1" x14ac:dyDescent="0.25">
      <c r="B22" s="13"/>
      <c r="C22" s="64" t="s">
        <v>35</v>
      </c>
      <c r="D22" s="49"/>
      <c r="E22" s="47" t="str">
        <f>VLOOKUP(C10,'Formato descripción HU'!B6:O10,12,0)</f>
        <v>Se verifica que el usuario puede ingresar correctamente con credenciales válidas y se rechaza si son incorrectas, teniendo hasta 5 intentos.</v>
      </c>
      <c r="F22" s="48"/>
      <c r="G22" s="48"/>
      <c r="H22" s="49"/>
      <c r="I22" s="16"/>
      <c r="J22" s="64" t="s">
        <v>13</v>
      </c>
      <c r="K22" s="49"/>
      <c r="L22" s="47">
        <f>VLOOKUP(C10,'Formato descripción HU'!B6:O10,13,0)</f>
        <v>0</v>
      </c>
      <c r="M22" s="48"/>
      <c r="N22" s="48"/>
      <c r="O22" s="49"/>
      <c r="P22" s="17"/>
    </row>
    <row r="23" spans="2:16" ht="19.5" customHeight="1" x14ac:dyDescent="0.25">
      <c r="B23" s="13"/>
      <c r="C23" s="50"/>
      <c r="D23" s="51"/>
      <c r="E23" s="50"/>
      <c r="F23" s="43"/>
      <c r="G23" s="43"/>
      <c r="H23" s="51"/>
      <c r="I23" s="16"/>
      <c r="J23" s="50"/>
      <c r="K23" s="51"/>
      <c r="L23" s="50"/>
      <c r="M23" s="43"/>
      <c r="N23" s="43"/>
      <c r="O23" s="51"/>
      <c r="P23" s="17"/>
    </row>
    <row r="24" spans="2:16" ht="19.5" customHeight="1" x14ac:dyDescent="0.25">
      <c r="B24" s="13"/>
      <c r="C24" s="52"/>
      <c r="D24" s="54"/>
      <c r="E24" s="52"/>
      <c r="F24" s="53"/>
      <c r="G24" s="53"/>
      <c r="H24" s="54"/>
      <c r="I24" s="16"/>
      <c r="J24" s="52"/>
      <c r="K24" s="54"/>
      <c r="L24" s="52"/>
      <c r="M24" s="53"/>
      <c r="N24" s="53"/>
      <c r="O24" s="54"/>
      <c r="P24" s="17"/>
    </row>
    <row r="25" spans="2:16" ht="9.75" customHeight="1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9:D20"/>
    <mergeCell ref="H10:I10"/>
    <mergeCell ref="C15:C17"/>
    <mergeCell ref="H12:I12"/>
    <mergeCell ref="E10:F10"/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Mirley</cp:lastModifiedBy>
  <dcterms:created xsi:type="dcterms:W3CDTF">2019-10-21T20:37:14Z</dcterms:created>
  <dcterms:modified xsi:type="dcterms:W3CDTF">2025-06-15T23:30:39Z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c9ca86efae4244f39af621e077833461</vt:lpwstr>
  </property>
</Properties>
</file>