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819742A-7DC2-4BA8-AC60-D83FA8172A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ato descripción HU" sheetId="1" r:id="rId1"/>
    <sheet name="Historia de Usuario" sheetId="2" r:id="rId2"/>
  </sheets>
  <calcPr calcId="191029"/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<sst xmlns="http://schemas.openxmlformats.org/spreadsheetml/2006/main" count="132" uniqueCount="99">
  <si>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</si>
  <si>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</si>
  <si>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</si>
  <si>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</si>
  <si>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</si>
  <si>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</si>
  <si>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</si>
  <si>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</si>
  <si>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</si>
  <si>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</si>
  <si>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</si>
  <si>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</si>
  <si>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</si>
  <si>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</si>
  <si>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</si>
  <si>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</si>
  <si>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</si>
  <si>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No iniciado</t>
  </si>
  <si>
    <t>REQ002</t>
  </si>
  <si>
    <t>REQ003</t>
  </si>
  <si>
    <t>REQ004</t>
  </si>
  <si>
    <t>REQ005</t>
  </si>
  <si>
    <t>En proceso</t>
  </si>
  <si>
    <t xml:space="preserve">Media 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</si>
  <si>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</si>
  <si>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</si>
  <si>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</si>
  <si>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</si>
  <si>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</si>
  <si>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</si>
  <si>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</si>
  <si>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</si>
  <si>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</si>
  <si>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</si>
  <si>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</si>
  <si>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</si>
  <si>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 xml:space="preserve">Administrador </t>
  </si>
  <si>
    <t>Melany Torres</t>
  </si>
  <si>
    <t>Gael González</t>
  </si>
  <si>
    <t>Mirley Ñacato</t>
  </si>
  <si>
    <t>Mantener el inventario actualizado</t>
  </si>
  <si>
    <t>El sistema no permite el registro de productos nuevos</t>
  </si>
  <si>
    <t>El usuario no puede borrar un producto de su inventario</t>
  </si>
  <si>
    <t>Ingreso de un nuevo producto</t>
  </si>
  <si>
    <t xml:space="preserve">Eliminacion de productos </t>
  </si>
  <si>
    <t>IT+B5:P10EM</t>
  </si>
  <si>
    <t>El sistema deberá permitir llenar un formulario con los datos del producto.</t>
  </si>
  <si>
    <t>El producto debe guardarse correctamente y no debe permitir guardar si falta algún dato.</t>
  </si>
  <si>
    <t>4 hrs</t>
  </si>
  <si>
    <t>Registrar productos nuevos y mantener actualizado el inventario.</t>
  </si>
  <si>
    <t>El sistema deberá permitir eliminar un producto del registrado</t>
  </si>
  <si>
    <t>Se seleccionará el producto que desea eliminar y confirmará la acción mediante un botón. Una vez confirmada, el sistema eliminará el producto del inventario.</t>
  </si>
  <si>
    <t>Se llenará un formulario con los campos: nombre del producto, cantidad, fecha de ingreso y precio de compra</t>
  </si>
  <si>
    <t>El ususario no puede ingresar al aplicativo</t>
  </si>
  <si>
    <t>El sistema deberá permitir llenar un formulario con las credemciales del usuario.</t>
  </si>
  <si>
    <t>Tener acceso al sistema</t>
  </si>
  <si>
    <t>Se llenara un fomrulario con los campos: usuario y contraseña.</t>
  </si>
  <si>
    <t>Login del sistema</t>
  </si>
  <si>
    <t>No se pueden modificar los datos de un producto ya ingresado</t>
  </si>
  <si>
    <t>Corregir errores o actualizar la información del inventario</t>
  </si>
  <si>
    <t>Administrador</t>
  </si>
  <si>
    <t>Se verifica que los cambios se reflejen correctamente en el sistema</t>
  </si>
  <si>
    <t>Edición de productos</t>
  </si>
  <si>
    <t>El producto debe desaparecer de la vista de inventario después de eliminarlo</t>
  </si>
  <si>
    <t>No se puede ver el inventario actual</t>
  </si>
  <si>
    <t>El sistema debe mostrar una tabla con los productos registrados</t>
  </si>
  <si>
    <t>Consultar de forma rápida el estado del inventario</t>
  </si>
  <si>
    <t>Se visualizará una tabla con los datos: nombre, cantidad, precio y fecha de ingreso</t>
  </si>
  <si>
    <t>Se debe mostrar correctamente toda la información de productos registrados</t>
  </si>
  <si>
    <t>5 hrs</t>
  </si>
  <si>
    <t>Visualizar inventario</t>
  </si>
  <si>
    <t>Se prueba que el usuario puede ingresar correctamente con credenciales válidas y se rechaza si son incorrectas.</t>
  </si>
  <si>
    <t>El sistema no permite ajustar manualmente la cantidad de unidades disponibles de un producto.</t>
  </si>
  <si>
    <t>3hrs</t>
  </si>
  <si>
    <t>No existe una herramienta que permita buscarlos  productos de forma rapida y precisa, dificultando la consulta  en el inventario</t>
  </si>
  <si>
    <t>El sistema debe permitir buscar productos registrados utilizando como criterios el nombre del producto y la fecha de registro.</t>
  </si>
  <si>
    <t>Para facilitar la localización rápida de productos específicos dentro del inventario</t>
  </si>
  <si>
    <t>Se implementará un campo de búsqueda en el módulo de inventario, que permita ingresar el nombre del producto, la fecha o ambos como filtros.</t>
  </si>
  <si>
    <t>4hrs</t>
  </si>
  <si>
    <t xml:space="preserve">Se verifica que, al ingresar un nombre, una fecha o ambos, el sistema muestre únicamente los productos que cumplan con dichos criterios.
</t>
  </si>
  <si>
    <t>Busqueda de productos</t>
  </si>
  <si>
    <t>Una vez eliminado un producto, no existe forma de recuperarlo o consultarlo.</t>
  </si>
  <si>
    <t>El sistema debe contar con una sección tipo “Papelera” donde se almacenen temporalmente los productos eliminados.</t>
  </si>
  <si>
    <t xml:space="preserve">Para permitir la restauración o consulta posterior de productos eliminados </t>
  </si>
  <si>
    <t xml:space="preserve">Melany Torres </t>
  </si>
  <si>
    <t xml:space="preserve">Papelera de productos </t>
  </si>
  <si>
    <t>REQ006</t>
  </si>
  <si>
    <t>REQ007</t>
  </si>
  <si>
    <t>REQ008</t>
  </si>
  <si>
    <t>El sistema debe permitir editar nombre y precio del producto</t>
  </si>
  <si>
    <t>Se habilitará un formulario con los campos editables, de nombre y precio y adicionalmente un  botón para guardar cambios</t>
  </si>
  <si>
    <t>El sistema deberá permitir el registro manual de entradas y salidas en unidades de un producto.</t>
  </si>
  <si>
    <t>Se habilitará un botón dentro del menú de inventario que permitirá al usuario registrar manualmente el ingreso y la salida de unidades de un producto previamente registrado</t>
  </si>
  <si>
    <t xml:space="preserve">Gestión de movimeintos   </t>
  </si>
  <si>
    <t>Para mantener actualizado el stock y se lleve un control mucho mas especifico.</t>
  </si>
  <si>
    <t xml:space="preserve">Se verifica que, al seleccionar un producto y registrar una entrada o salida mediante el botón habilitado corresponciente, el cambio en las unidades se refleje correctamente en el campo "cantidad actual"
</t>
  </si>
  <si>
    <t>Terminando</t>
  </si>
  <si>
    <t>Se implementará un botón que diga "papelera", desde el menú principal  donde se muestren los productos eliminados recientemente , con opciones para restaurar.</t>
  </si>
  <si>
    <t xml:space="preserve">Se verifica que, al eliminar un producto, este aparezca en la Papelera y que el administrador pueda restaurarlo.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</si>
</sst>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i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1"/>
      <color rgb="FFFA7D00"/>
      <name val="Calibri"/>
      <family val="2"/>
    </font>
    <font>
      <sz val="12"/>
      <color rgb="FF000000"/>
      <name val="Calibri"/>
      <family val="2"/>
    </font>
    <font>
      <b/>
      <i/>
      <sz val="12"/>
      <color rgb="FF9C6500"/>
      <name val="Calibri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3.5"/>
      <name val="Arial"/>
      <family val="2"/>
    </font>
    <font>
      <b/>
      <i/>
      <sz val="11"/>
      <color rgb="FF9C6500"/>
      <name val="Times New Roman"/>
      <family val="1"/>
    </font>
    <font>
      <b/>
      <i/>
      <sz val="11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5C9BD5"/>
        <bgColor rgb="FF5C9BD5"/>
      </patternFill>
    </fill>
    <fill>
      <patternFill patternType="solid">
        <fgColor rgb="FFFFEB9C"/>
        <b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4" borderId="5" xfId="0" applyFont="1" applyFill="1" applyBorder="1" applyAlignment="1"/>
    <xf numFmtId="0" fontId="4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7" fillId="5" borderId="9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2" fillId="4" borderId="0" xfId="0" applyFont="1" applyFill="1" applyAlignment="1"/>
    <xf numFmtId="0" fontId="2" fillId="4" borderId="10" xfId="0" applyFont="1" applyFill="1" applyBorder="1" applyAlignment="1"/>
    <xf numFmtId="0" fontId="9" fillId="6" borderId="9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14" xfId="0" applyFont="1" applyFill="1" applyBorder="1" applyAlignment="1"/>
    <xf numFmtId="0" fontId="2" fillId="4" borderId="16" xfId="0" applyFont="1" applyFill="1" applyBorder="1" applyAlignment="1"/>
    <xf numFmtId="0" fontId="2" fillId="4" borderId="15" xfId="0" applyFont="1" applyFill="1" applyBorder="1" applyAlignment="1"/>
    <xf numFmtId="0" fontId="1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10" fillId="8" borderId="5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1" fillId="6" borderId="2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7" fillId="7" borderId="11" xfId="0" applyFont="1" applyFill="1" applyBorder="1" applyAlignment="1">
      <alignment horizontal="center" vertical="center"/>
    </xf>
    <xf numFmtId="0" fontId="6" fillId="0" borderId="12" xfId="0" applyFont="1" applyBorder="1" applyAlignment="1"/>
    <xf numFmtId="0" fontId="6" fillId="0" borderId="13" xfId="0" applyFont="1" applyBorder="1" applyAlignment="1"/>
    <xf numFmtId="0" fontId="7" fillId="5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6" xfId="0" applyFont="1" applyBorder="1" applyAlignment="1"/>
    <xf numFmtId="0" fontId="9" fillId="2" borderId="17" xfId="0" applyFont="1" applyFill="1" applyBorder="1" applyAlignment="1">
      <alignment horizontal="center" vertical="center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552103</xdr:colOff>
      <xdr:row>8</xdr:row>
      <xdr:rowOff>266402</xdr:rowOff>
    </xdr:from>
    <xdr:to>
      <xdr:col>14</xdr:col>
      <xdr:colOff>835212</xdr:colOff>
      <xdr:row>12</xdr:row>
      <xdr:rowOff>160734</xdr:rowOff>
    </xdr:to>
    <xdr:pic>
      <xdr:nvPicPr>
        <xdr:cNvPr id="2" name="image1.jpg" descr="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862211" y="1971128"/>
          <a:ext cx="1132697" cy="116101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11</xdr:col>
      <xdr:colOff>218350</xdr:colOff>
      <xdr:row>8</xdr:row>
      <xdr:rowOff>266402</xdr:rowOff>
    </xdr:from>
    <xdr:to>
      <xdr:col>12</xdr:col>
      <xdr:colOff>531348</xdr:colOff>
      <xdr:row>12</xdr:row>
      <xdr:rowOff>160734</xdr:rowOff>
    </xdr:to>
    <xdr:pic>
      <xdr:nvPicPr>
        <xdr:cNvPr id="3" name="image2.jpg" descr=" 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8828562" y="1971128"/>
          <a:ext cx="1162539" cy="116101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68"/>
  <sheetViews>
    <sheetView showGridLines="0" tabSelected="1" zoomScale="80" zoomScaleNormal="80" workbookViewId="0">
      <selection activeCell="D7" sqref="D7"/>
    </sheetView>
  </sheetViews>
  <sheetFormatPr baseColWidth="10" defaultColWidth="12" defaultRowHeight="15" customHeight="1" x14ac:dyDescent="0.2"/>
  <cols>
    <col min="1" max="1" width="4.625" customWidth="1"/>
    <col min="2" max="2" width="8.875" customWidth="1"/>
    <col min="3" max="5" width="20.625" customWidth="1"/>
    <col min="6" max="6" width="12.5" customWidth="1"/>
    <col min="7" max="7" width="20.625" customWidth="1"/>
    <col min="8" max="9" width="10.625" customWidth="1"/>
    <col min="10" max="10" width="11.625" customWidth="1"/>
    <col min="11" max="11" width="12.125" customWidth="1"/>
    <col min="12" max="12" width="10.625" customWidth="1"/>
    <col min="13" max="15" width="20.625" customWidth="1"/>
    <col min="16" max="26" width="9.375" customWidth="1"/>
  </cols>
  <sheetData>
    <row r="1" spans="2:15" x14ac:dyDescent="0.25">
      <c r="I1" s="1"/>
      <c r="J1" s="1"/>
      <c r="K1" s="2"/>
      <c r="L1" s="3"/>
    </row>
    <row r="2" spans="2:15" x14ac:dyDescent="0.25">
      <c r="I2" s="1"/>
      <c r="J2" s="1"/>
      <c r="K2" s="2"/>
      <c r="L2" s="3"/>
    </row>
    <row r="3" spans="2:15" ht="45" customHeight="1" x14ac:dyDescent="0.2">
      <c r="B3" s="45" t="s">
        <v>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2:15" x14ac:dyDescent="0.25">
      <c r="H4" s="4"/>
      <c r="I4" s="1"/>
      <c r="J4" s="1"/>
      <c r="K4" s="2"/>
      <c r="L4" s="3"/>
    </row>
    <row r="5" spans="2:15" ht="60" customHeight="1" x14ac:dyDescent="0.2">
      <c r="B5" s="33" t="s">
        <v>45</v>
      </c>
      <c r="C5" s="33" t="s">
        <v>2</v>
      </c>
      <c r="D5" s="34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33" t="s">
        <v>9</v>
      </c>
      <c r="K5" s="33" t="s">
        <v>10</v>
      </c>
      <c r="L5" s="33" t="s">
        <v>11</v>
      </c>
      <c r="M5" s="33" t="s">
        <v>12</v>
      </c>
      <c r="N5" s="33" t="s">
        <v>13</v>
      </c>
      <c r="O5" s="33" t="s">
        <v>14</v>
      </c>
    </row>
    <row r="6" spans="2:15" ht="96.75" customHeight="1" x14ac:dyDescent="0.2">
      <c r="B6" s="35" t="s">
        <v>15</v>
      </c>
      <c r="C6" s="38" t="s">
        <v>53</v>
      </c>
      <c r="D6" s="35" t="s">
        <v>54</v>
      </c>
      <c r="E6" s="35" t="s">
        <v>55</v>
      </c>
      <c r="F6" s="35" t="s">
        <v>36</v>
      </c>
      <c r="G6" s="35" t="s">
        <v>56</v>
      </c>
      <c r="H6" s="35" t="s">
        <v>38</v>
      </c>
      <c r="I6" s="35" t="s">
        <v>48</v>
      </c>
      <c r="J6" s="36">
        <v>45816</v>
      </c>
      <c r="K6" s="35" t="s">
        <v>16</v>
      </c>
      <c r="L6" s="37" t="s">
        <v>25</v>
      </c>
      <c r="M6" s="35" t="s">
        <v>71</v>
      </c>
      <c r="N6" s="35"/>
      <c r="O6" s="37" t="s">
        <v>57</v>
      </c>
    </row>
    <row r="7" spans="2:15" ht="100.5" customHeight="1" x14ac:dyDescent="0.2">
      <c r="B7" s="35" t="s">
        <v>18</v>
      </c>
      <c r="C7" s="38" t="s">
        <v>41</v>
      </c>
      <c r="D7" s="35" t="s">
        <v>46</v>
      </c>
      <c r="E7" s="35" t="s">
        <v>49</v>
      </c>
      <c r="F7" s="35" t="s">
        <v>36</v>
      </c>
      <c r="G7" s="35" t="s">
        <v>52</v>
      </c>
      <c r="H7" s="35" t="s">
        <v>37</v>
      </c>
      <c r="I7" s="35" t="s">
        <v>69</v>
      </c>
      <c r="J7" s="36">
        <v>45819</v>
      </c>
      <c r="K7" s="35" t="s">
        <v>16</v>
      </c>
      <c r="L7" s="37" t="s">
        <v>25</v>
      </c>
      <c r="M7" s="35" t="s">
        <v>47</v>
      </c>
      <c r="N7" s="35"/>
      <c r="O7" s="37" t="s">
        <v>43</v>
      </c>
    </row>
    <row r="8" spans="2:15" ht="96.75" customHeight="1" x14ac:dyDescent="0.2">
      <c r="B8" s="39" t="s">
        <v>19</v>
      </c>
      <c r="C8" s="39" t="s">
        <v>64</v>
      </c>
      <c r="D8" s="39" t="s">
        <v>65</v>
      </c>
      <c r="E8" s="39" t="s">
        <v>66</v>
      </c>
      <c r="F8" s="39" t="s">
        <v>60</v>
      </c>
      <c r="G8" s="39" t="s">
        <v>67</v>
      </c>
      <c r="H8" s="39" t="s">
        <v>39</v>
      </c>
      <c r="I8" s="39" t="s">
        <v>48</v>
      </c>
      <c r="J8" s="40">
        <v>45824</v>
      </c>
      <c r="K8" s="39" t="s">
        <v>16</v>
      </c>
      <c r="L8" s="39" t="s">
        <v>25</v>
      </c>
      <c r="M8" s="39" t="s">
        <v>68</v>
      </c>
      <c r="N8" s="39"/>
      <c r="O8" s="39" t="s">
        <v>70</v>
      </c>
    </row>
    <row r="9" spans="2:15" ht="99" customHeight="1" x14ac:dyDescent="0.2">
      <c r="B9" s="39" t="s">
        <v>20</v>
      </c>
      <c r="C9" s="39" t="s">
        <v>58</v>
      </c>
      <c r="D9" s="39" t="s">
        <v>89</v>
      </c>
      <c r="E9" s="39" t="s">
        <v>59</v>
      </c>
      <c r="F9" s="39" t="s">
        <v>60</v>
      </c>
      <c r="G9" s="39" t="s">
        <v>90</v>
      </c>
      <c r="H9" s="39" t="s">
        <v>39</v>
      </c>
      <c r="I9" s="39" t="s">
        <v>48</v>
      </c>
      <c r="J9" s="40">
        <v>45835</v>
      </c>
      <c r="K9" s="39" t="s">
        <v>16</v>
      </c>
      <c r="L9" s="39" t="s">
        <v>25</v>
      </c>
      <c r="M9" s="39" t="s">
        <v>61</v>
      </c>
      <c r="N9" s="39"/>
      <c r="O9" s="39" t="s">
        <v>62</v>
      </c>
    </row>
    <row r="10" spans="2:15" ht="113.45" customHeight="1" x14ac:dyDescent="0.2">
      <c r="B10" s="37" t="s">
        <v>21</v>
      </c>
      <c r="C10" s="41" t="s">
        <v>42</v>
      </c>
      <c r="D10" s="37" t="s">
        <v>50</v>
      </c>
      <c r="E10" s="37" t="s">
        <v>40</v>
      </c>
      <c r="F10" s="37" t="s">
        <v>36</v>
      </c>
      <c r="G10" s="37" t="s">
        <v>51</v>
      </c>
      <c r="H10" s="37" t="s">
        <v>38</v>
      </c>
      <c r="I10" s="37" t="s">
        <v>48</v>
      </c>
      <c r="J10" s="42">
        <v>45841</v>
      </c>
      <c r="K10" s="37" t="s">
        <v>16</v>
      </c>
      <c r="L10" s="37" t="s">
        <v>25</v>
      </c>
      <c r="M10" s="37" t="s">
        <v>63</v>
      </c>
      <c r="N10" s="43"/>
      <c r="O10" s="37" t="s">
        <v>44</v>
      </c>
    </row>
    <row r="11" spans="2:15" ht="121.15" customHeight="1" x14ac:dyDescent="0.2">
      <c r="B11" s="35" t="s">
        <v>86</v>
      </c>
      <c r="C11" s="37" t="s">
        <v>72</v>
      </c>
      <c r="D11" s="37" t="s">
        <v>91</v>
      </c>
      <c r="E11" s="37" t="s">
        <v>94</v>
      </c>
      <c r="F11" s="37" t="s">
        <v>36</v>
      </c>
      <c r="G11" s="37" t="s">
        <v>92</v>
      </c>
      <c r="H11" s="37" t="s">
        <v>39</v>
      </c>
      <c r="I11" s="37" t="s">
        <v>73</v>
      </c>
      <c r="J11" s="42">
        <v>45855</v>
      </c>
      <c r="K11" s="37" t="s">
        <v>16</v>
      </c>
      <c r="L11" s="37" t="s">
        <v>96</v>
      </c>
      <c r="M11" s="44" t="s">
        <v>95</v>
      </c>
      <c r="N11" s="37"/>
      <c r="O11" s="37" t="s">
        <v>93</v>
      </c>
    </row>
    <row r="12" spans="2:15" ht="102" customHeight="1" x14ac:dyDescent="0.2">
      <c r="B12" s="35" t="s">
        <v>87</v>
      </c>
      <c r="C12" s="41" t="s">
        <v>74</v>
      </c>
      <c r="D12" s="37" t="s">
        <v>75</v>
      </c>
      <c r="E12" s="37" t="s">
        <v>76</v>
      </c>
      <c r="F12" s="37" t="s">
        <v>36</v>
      </c>
      <c r="G12" s="37" t="s">
        <v>77</v>
      </c>
      <c r="H12" s="37" t="s">
        <v>38</v>
      </c>
      <c r="I12" s="37" t="s">
        <v>78</v>
      </c>
      <c r="J12" s="42">
        <v>45858</v>
      </c>
      <c r="K12" s="37" t="s">
        <v>16</v>
      </c>
      <c r="L12" s="37" t="s">
        <v>96</v>
      </c>
      <c r="M12" s="37" t="s">
        <v>79</v>
      </c>
      <c r="N12" s="37"/>
      <c r="O12" s="37" t="s">
        <v>80</v>
      </c>
    </row>
    <row r="13" spans="2:15" ht="126.6" customHeight="1" x14ac:dyDescent="0.2">
      <c r="B13" s="39" t="s">
        <v>88</v>
      </c>
      <c r="C13" s="39" t="s">
        <v>81</v>
      </c>
      <c r="D13" s="39" t="s">
        <v>82</v>
      </c>
      <c r="E13" s="39" t="s">
        <v>83</v>
      </c>
      <c r="F13" s="39" t="s">
        <v>60</v>
      </c>
      <c r="G13" s="39" t="s">
        <v>97</v>
      </c>
      <c r="H13" s="39" t="s">
        <v>84</v>
      </c>
      <c r="I13" s="39" t="s">
        <v>78</v>
      </c>
      <c r="J13" s="40">
        <v>45860</v>
      </c>
      <c r="K13" s="39" t="s">
        <v>16</v>
      </c>
      <c r="L13" s="39" t="s">
        <v>96</v>
      </c>
      <c r="M13" s="39" t="s">
        <v>98</v>
      </c>
      <c r="N13" s="39"/>
      <c r="O13" s="39" t="s">
        <v>85</v>
      </c>
    </row>
    <row r="14" spans="2:15" ht="19.5" customHeight="1" x14ac:dyDescent="0.25">
      <c r="I14" s="1"/>
      <c r="J14" s="1"/>
      <c r="K14" s="2"/>
      <c r="L14" s="3"/>
    </row>
    <row r="15" spans="2:15" ht="15.6" customHeight="1" x14ac:dyDescent="0.2">
      <c r="B15" s="26"/>
    </row>
    <row r="16" spans="2:15" ht="15.75" customHeight="1" x14ac:dyDescent="0.2">
      <c r="B16" s="27"/>
    </row>
    <row r="17" spans="2:15" ht="15.75" customHeight="1" x14ac:dyDescent="0.25">
      <c r="B17" s="28"/>
      <c r="K17" s="2" t="s">
        <v>16</v>
      </c>
      <c r="L17" s="1" t="s">
        <v>17</v>
      </c>
    </row>
    <row r="18" spans="2:15" ht="15.75" customHeight="1" x14ac:dyDescent="0.25">
      <c r="K18" s="2" t="s">
        <v>23</v>
      </c>
      <c r="L18" s="1" t="s">
        <v>22</v>
      </c>
    </row>
    <row r="19" spans="2:15" ht="15.75" customHeight="1" x14ac:dyDescent="0.25">
      <c r="K19" s="2" t="s">
        <v>24</v>
      </c>
      <c r="L19" s="1" t="s">
        <v>25</v>
      </c>
    </row>
    <row r="20" spans="2:15" ht="15.75" customHeight="1" x14ac:dyDescent="0.25">
      <c r="K20" s="2"/>
      <c r="L20" s="1" t="s">
        <v>26</v>
      </c>
    </row>
    <row r="21" spans="2:15" ht="15.75" customHeight="1" x14ac:dyDescent="0.2">
      <c r="B21" s="29"/>
    </row>
    <row r="22" spans="2:15" ht="15.75" customHeight="1" x14ac:dyDescent="0.2"/>
    <row r="23" spans="2:15" ht="15.75" customHeight="1" x14ac:dyDescent="0.2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15.75" customHeight="1" x14ac:dyDescent="0.2">
      <c r="B24" s="31"/>
      <c r="C24" s="31"/>
      <c r="D24" s="31"/>
      <c r="E24" s="31"/>
      <c r="F24" s="31"/>
      <c r="G24" s="31"/>
      <c r="H24" s="31"/>
      <c r="I24" s="31"/>
      <c r="J24" s="32"/>
      <c r="M24" s="31"/>
      <c r="N24" s="31"/>
      <c r="O24" s="31"/>
    </row>
    <row r="25" spans="2:15" ht="15.75" customHeight="1" x14ac:dyDescent="0.2"/>
    <row r="26" spans="2:15" ht="15.75" customHeight="1" x14ac:dyDescent="0.2"/>
    <row r="27" spans="2:15" ht="15.75" customHeight="1" x14ac:dyDescent="0.2">
      <c r="B27" s="26"/>
    </row>
    <row r="28" spans="2:15" ht="15.75" customHeight="1" x14ac:dyDescent="0.25">
      <c r="I28" s="1"/>
      <c r="J28" s="1"/>
      <c r="K28" s="2"/>
      <c r="L28" s="3"/>
    </row>
    <row r="29" spans="2:15" ht="15.75" customHeight="1" x14ac:dyDescent="0.25">
      <c r="I29" s="1"/>
      <c r="J29" s="1"/>
      <c r="K29" s="2"/>
      <c r="L29" s="3"/>
    </row>
    <row r="30" spans="2:15" ht="15.75" customHeight="1" x14ac:dyDescent="0.25">
      <c r="I30" s="1"/>
      <c r="J30" s="1"/>
      <c r="K30" s="2"/>
      <c r="L30" s="3"/>
    </row>
    <row r="31" spans="2:15" ht="15.75" customHeight="1" x14ac:dyDescent="0.25">
      <c r="I31" s="1"/>
      <c r="J31" s="1"/>
      <c r="K31" s="2"/>
      <c r="L31" s="3"/>
    </row>
    <row r="32" spans="2:15" ht="15.75" customHeight="1" x14ac:dyDescent="0.25">
      <c r="I32" s="1"/>
      <c r="J32" s="1"/>
      <c r="K32" s="2"/>
      <c r="L32" s="3"/>
    </row>
    <row r="33" spans="9:12" ht="15.75" customHeight="1" x14ac:dyDescent="0.25">
      <c r="I33" s="1"/>
      <c r="J33" s="1"/>
      <c r="K33" s="2"/>
      <c r="L33" s="3"/>
    </row>
    <row r="34" spans="9:12" ht="15.75" customHeight="1" x14ac:dyDescent="0.25">
      <c r="I34" s="1"/>
      <c r="J34" s="1"/>
      <c r="K34" s="2"/>
      <c r="L34" s="3"/>
    </row>
    <row r="35" spans="9:12" ht="15.75" customHeight="1" x14ac:dyDescent="0.25">
      <c r="I35" s="1"/>
      <c r="J35" s="1"/>
      <c r="K35" s="2"/>
      <c r="L35" s="3"/>
    </row>
    <row r="36" spans="9:12" ht="15.75" customHeight="1" x14ac:dyDescent="0.25">
      <c r="I36" s="1"/>
      <c r="J36" s="1"/>
      <c r="K36" s="2"/>
      <c r="L36" s="3"/>
    </row>
    <row r="37" spans="9:12" ht="15.75" customHeight="1" x14ac:dyDescent="0.25">
      <c r="I37" s="1"/>
      <c r="J37" s="1"/>
      <c r="K37" s="2"/>
      <c r="L37" s="3"/>
    </row>
    <row r="38" spans="9:12" ht="15.75" customHeight="1" x14ac:dyDescent="0.25">
      <c r="I38" s="1"/>
      <c r="J38" s="1"/>
      <c r="K38" s="2"/>
      <c r="L38" s="3"/>
    </row>
    <row r="39" spans="9:12" ht="15.75" customHeight="1" x14ac:dyDescent="0.25">
      <c r="I39" s="1"/>
      <c r="J39" s="1"/>
      <c r="K39" s="2"/>
      <c r="L39" s="3"/>
    </row>
    <row r="40" spans="9:12" ht="15.75" customHeight="1" x14ac:dyDescent="0.25">
      <c r="I40" s="1"/>
      <c r="J40" s="1"/>
      <c r="K40" s="2"/>
      <c r="L40" s="3"/>
    </row>
    <row r="41" spans="9:12" ht="15.75" customHeight="1" x14ac:dyDescent="0.25">
      <c r="I41" s="1"/>
      <c r="J41" s="1"/>
      <c r="K41" s="2"/>
      <c r="L41" s="3"/>
    </row>
    <row r="42" spans="9:12" ht="15.75" customHeight="1" x14ac:dyDescent="0.25">
      <c r="I42" s="1"/>
      <c r="J42" s="1"/>
      <c r="K42" s="2"/>
      <c r="L42" s="3"/>
    </row>
    <row r="43" spans="9:12" ht="15.75" customHeight="1" x14ac:dyDescent="0.25">
      <c r="I43" s="1"/>
      <c r="J43" s="1"/>
      <c r="K43" s="2"/>
      <c r="L43" s="3"/>
    </row>
    <row r="44" spans="9:12" ht="15.75" customHeight="1" x14ac:dyDescent="0.25">
      <c r="I44" s="1"/>
      <c r="J44" s="1"/>
      <c r="K44" s="2"/>
      <c r="L44" s="3"/>
    </row>
    <row r="45" spans="9:12" ht="15.75" customHeight="1" x14ac:dyDescent="0.25">
      <c r="I45" s="1"/>
      <c r="J45" s="1"/>
      <c r="K45" s="2"/>
      <c r="L45" s="3"/>
    </row>
    <row r="46" spans="9:12" ht="15.75" customHeight="1" x14ac:dyDescent="0.25">
      <c r="I46" s="1"/>
      <c r="J46" s="1"/>
      <c r="K46" s="2"/>
      <c r="L46" s="3"/>
    </row>
    <row r="47" spans="9:12" ht="15.75" customHeight="1" x14ac:dyDescent="0.25">
      <c r="I47" s="1"/>
      <c r="J47" s="1"/>
      <c r="K47" s="2"/>
      <c r="L47" s="3"/>
    </row>
    <row r="48" spans="9:12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">
      <c r="I967" s="3"/>
      <c r="J967" s="3"/>
      <c r="K967" s="5"/>
      <c r="L967" s="3"/>
    </row>
    <row r="968" spans="9:12" ht="15.75" customHeight="1" x14ac:dyDescent="0.2">
      <c r="I968" s="3"/>
      <c r="J968" s="3"/>
      <c r="K968" s="5"/>
      <c r="L968" s="3"/>
    </row>
  </sheetData>
  <mergeCells count="1">
    <mergeCell ref="B3:O3"/>
  </mergeCells>
  <phoneticPr fontId="11" type="noConversion"/>
  <dataValidations count="3">
    <dataValidation type="list" allowBlank="1" showErrorMessage="1" sqref="K6:L10" xr:uid="{00000000-0002-0000-0000-000000000000}">
      <formula1>#REF!</formula1>
    </dataValidation>
    <dataValidation type="list" allowBlank="1" showErrorMessage="1" sqref="K11:K13" xr:uid="{260F5D28-F5D0-464C-AB6B-E09459CA213B}">
      <formula1>$K$11:$K$13</formula1>
    </dataValidation>
    <dataValidation type="list" allowBlank="1" showErrorMessage="1" sqref="L11:L13" xr:uid="{FE96BD31-DFB1-4FF0-804A-9F7D7F700BB9}">
      <formula1>$L$11:$L$14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workbookViewId="0">
      <selection activeCell="C10" sqref="C10"/>
    </sheetView>
  </sheetViews>
  <sheetFormatPr baseColWidth="10" defaultColWidth="12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6"/>
      <c r="D4" s="6"/>
      <c r="E4" s="6"/>
      <c r="F4" s="4"/>
    </row>
    <row r="5" spans="2:16" hidden="1" x14ac:dyDescent="0.25">
      <c r="C5" s="6"/>
      <c r="D5" s="6"/>
      <c r="E5" s="6"/>
      <c r="F5" s="4"/>
    </row>
    <row r="6" spans="2:16" ht="39.75" customHeight="1" x14ac:dyDescent="0.2">
      <c r="B6" s="68" t="s">
        <v>27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52"/>
    </row>
    <row r="7" spans="2:16" ht="9.75" customHeight="1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6" ht="9.75" customHeight="1" x14ac:dyDescent="0.25">
      <c r="B8" s="8"/>
      <c r="C8" s="9"/>
      <c r="D8" s="9"/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ht="30" customHeight="1" x14ac:dyDescent="0.2">
      <c r="B9" s="13"/>
      <c r="C9" s="14" t="s">
        <v>1</v>
      </c>
      <c r="D9" s="15"/>
      <c r="E9" s="56" t="s">
        <v>28</v>
      </c>
      <c r="F9" s="52"/>
      <c r="G9" s="15"/>
      <c r="H9" s="56" t="s">
        <v>11</v>
      </c>
      <c r="I9" s="52"/>
      <c r="J9" s="16"/>
      <c r="K9" s="16"/>
      <c r="L9" s="16"/>
      <c r="M9" s="16"/>
      <c r="N9" s="16"/>
      <c r="O9" s="16"/>
      <c r="P9" s="17"/>
    </row>
    <row r="10" spans="2:16" ht="30" customHeight="1" x14ac:dyDescent="0.2">
      <c r="B10" s="13"/>
      <c r="C10" s="18" t="s">
        <v>15</v>
      </c>
      <c r="D10" s="19"/>
      <c r="E10" s="51" t="str">
        <f>VLOOKUP(C10,'Formato descripción HU'!B6:O10,5,0)</f>
        <v xml:space="preserve">Administrador </v>
      </c>
      <c r="F10" s="52"/>
      <c r="G10" s="20"/>
      <c r="H10" s="51" t="str">
        <f>VLOOKUP(C10,'Formato descripción HU'!B6:O10,11,0)</f>
        <v>Terminado</v>
      </c>
      <c r="I10" s="52"/>
      <c r="J10" s="20"/>
      <c r="K10" s="16"/>
      <c r="L10" s="16"/>
      <c r="M10" s="16"/>
      <c r="N10" s="16"/>
      <c r="O10" s="16"/>
      <c r="P10" s="17"/>
    </row>
    <row r="11" spans="2:16" ht="9.75" customHeight="1" x14ac:dyDescent="0.2">
      <c r="B11" s="13"/>
      <c r="C11" s="21"/>
      <c r="D11" s="19"/>
      <c r="E11" s="22"/>
      <c r="F11" s="22"/>
      <c r="G11" s="20"/>
      <c r="H11" s="22"/>
      <c r="I11" s="22"/>
      <c r="J11" s="20"/>
      <c r="K11" s="22"/>
      <c r="L11" s="22"/>
      <c r="M11" s="16"/>
      <c r="N11" s="22"/>
      <c r="O11" s="22"/>
      <c r="P11" s="17"/>
    </row>
    <row r="12" spans="2:16" ht="30" customHeight="1" x14ac:dyDescent="0.2">
      <c r="B12" s="13"/>
      <c r="C12" s="14" t="s">
        <v>29</v>
      </c>
      <c r="D12" s="19"/>
      <c r="E12" s="56" t="s">
        <v>10</v>
      </c>
      <c r="F12" s="52"/>
      <c r="G12" s="20"/>
      <c r="H12" s="56" t="s">
        <v>30</v>
      </c>
      <c r="I12" s="52"/>
      <c r="J12" s="20"/>
      <c r="K12" s="22"/>
      <c r="L12" s="22"/>
      <c r="M12" s="16"/>
      <c r="N12" s="22"/>
      <c r="O12" s="22"/>
      <c r="P12" s="17"/>
    </row>
    <row r="13" spans="2:16" ht="30" customHeight="1" x14ac:dyDescent="0.2">
      <c r="B13" s="13"/>
      <c r="C13" s="18" t="str">
        <f>VLOOKUP('Historia de Usuario'!C10,'Formato descripción HU'!B6:O10,8,0)</f>
        <v>4 hrs</v>
      </c>
      <c r="D13" s="19"/>
      <c r="E13" s="51" t="str">
        <f>VLOOKUP(C10,'Formato descripción HU'!B6:O10,10,0)</f>
        <v>Alta</v>
      </c>
      <c r="F13" s="52"/>
      <c r="G13" s="20"/>
      <c r="H13" s="51" t="str">
        <f>VLOOKUP(C10,'Formato descripción HU'!B6:O10,7,0)</f>
        <v>Gael González</v>
      </c>
      <c r="I13" s="52"/>
      <c r="J13" s="20"/>
      <c r="K13" s="22"/>
      <c r="L13" s="22"/>
      <c r="M13" s="16"/>
      <c r="N13" s="22"/>
      <c r="O13" s="22"/>
      <c r="P13" s="17"/>
    </row>
    <row r="14" spans="2:16" ht="9.75" customHeight="1" x14ac:dyDescent="0.2">
      <c r="B14" s="13"/>
      <c r="C14" s="16"/>
      <c r="D14" s="19"/>
      <c r="E14" s="16"/>
      <c r="F14" s="16"/>
      <c r="G14" s="20"/>
      <c r="H14" s="20"/>
      <c r="I14" s="16"/>
      <c r="J14" s="16"/>
      <c r="K14" s="16"/>
      <c r="L14" s="16"/>
      <c r="M14" s="16"/>
      <c r="N14" s="16"/>
      <c r="O14" s="16"/>
      <c r="P14" s="17"/>
    </row>
    <row r="15" spans="2:16" ht="19.5" customHeight="1" x14ac:dyDescent="0.2">
      <c r="B15" s="13"/>
      <c r="C15" s="53" t="s">
        <v>31</v>
      </c>
      <c r="D15" s="71" t="str">
        <f>VLOOKUP(C10,'Formato descripción HU'!B6:O10,3,0)</f>
        <v>El sistema deberá permitir llenar un formulario con las credemciales del usuario.</v>
      </c>
      <c r="E15" s="48"/>
      <c r="F15" s="16"/>
      <c r="G15" s="53" t="s">
        <v>32</v>
      </c>
      <c r="H15" s="71" t="str">
        <f>VLOOKUP(C10,'Formato descripción HU'!B6:O10,4,0)</f>
        <v>Tener acceso al sistema</v>
      </c>
      <c r="I15" s="58"/>
      <c r="J15" s="48"/>
      <c r="K15" s="16"/>
      <c r="L15" s="53" t="s">
        <v>33</v>
      </c>
      <c r="M15" s="57" t="str">
        <f>VLOOKUP(C10,'Formato descripción HU'!B6:O10,6,0)</f>
        <v>Se llenara un fomrulario con los campos: usuario y contraseña.</v>
      </c>
      <c r="N15" s="58"/>
      <c r="O15" s="48"/>
      <c r="P15" s="17"/>
    </row>
    <row r="16" spans="2:16" ht="19.5" customHeight="1" x14ac:dyDescent="0.2">
      <c r="B16" s="13"/>
      <c r="C16" s="54"/>
      <c r="D16" s="59"/>
      <c r="E16" s="60"/>
      <c r="F16" s="16"/>
      <c r="G16" s="54"/>
      <c r="H16" s="59"/>
      <c r="I16" s="46"/>
      <c r="J16" s="60"/>
      <c r="K16" s="16"/>
      <c r="L16" s="54"/>
      <c r="M16" s="59"/>
      <c r="N16" s="46"/>
      <c r="O16" s="60"/>
      <c r="P16" s="17"/>
    </row>
    <row r="17" spans="2:16" ht="19.5" customHeight="1" x14ac:dyDescent="0.2">
      <c r="B17" s="13"/>
      <c r="C17" s="55"/>
      <c r="D17" s="49"/>
      <c r="E17" s="50"/>
      <c r="F17" s="16"/>
      <c r="G17" s="55"/>
      <c r="H17" s="49"/>
      <c r="I17" s="61"/>
      <c r="J17" s="50"/>
      <c r="K17" s="16"/>
      <c r="L17" s="55"/>
      <c r="M17" s="49"/>
      <c r="N17" s="61"/>
      <c r="O17" s="50"/>
      <c r="P17" s="17"/>
    </row>
    <row r="18" spans="2:16" ht="9.75" customHeight="1" x14ac:dyDescent="0.2">
      <c r="B18" s="13"/>
      <c r="C18" s="16"/>
      <c r="D18" s="16"/>
      <c r="E18" s="16"/>
      <c r="F18" s="16"/>
      <c r="G18" s="20"/>
      <c r="H18" s="20"/>
      <c r="I18" s="20"/>
      <c r="J18" s="16"/>
      <c r="K18" s="16"/>
      <c r="L18" s="16"/>
      <c r="M18" s="16"/>
      <c r="N18" s="16"/>
      <c r="O18" s="16"/>
      <c r="P18" s="17"/>
    </row>
    <row r="19" spans="2:16" ht="19.5" customHeight="1" x14ac:dyDescent="0.2">
      <c r="B19" s="13"/>
      <c r="C19" s="47" t="s">
        <v>34</v>
      </c>
      <c r="D19" s="48"/>
      <c r="E19" s="62" t="str">
        <f>VLOOKUP(C10,'Formato descripción HU'!B6:O10,14,0)</f>
        <v>Login del sistema</v>
      </c>
      <c r="F19" s="63"/>
      <c r="G19" s="63"/>
      <c r="H19" s="63"/>
      <c r="I19" s="63"/>
      <c r="J19" s="63"/>
      <c r="K19" s="63"/>
      <c r="L19" s="63"/>
      <c r="M19" s="63"/>
      <c r="N19" s="63"/>
      <c r="O19" s="64"/>
      <c r="P19" s="17"/>
    </row>
    <row r="20" spans="2:16" ht="19.5" customHeight="1" x14ac:dyDescent="0.2">
      <c r="B20" s="13"/>
      <c r="C20" s="49"/>
      <c r="D20" s="50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17"/>
    </row>
    <row r="21" spans="2:16" ht="9.75" customHeight="1" x14ac:dyDescent="0.2">
      <c r="B21" s="1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2:16" ht="19.5" customHeight="1" x14ac:dyDescent="0.2">
      <c r="B22" s="13"/>
      <c r="C22" s="70" t="s">
        <v>35</v>
      </c>
      <c r="D22" s="48"/>
      <c r="E22" s="57" t="str">
        <f>VLOOKUP(C10,'Formato descripción HU'!B6:O10,12,0)</f>
        <v>Se prueba que el usuario puede ingresar correctamente con credenciales válidas y se rechaza si son incorrectas.</v>
      </c>
      <c r="F22" s="58"/>
      <c r="G22" s="58"/>
      <c r="H22" s="48"/>
      <c r="I22" s="16"/>
      <c r="J22" s="70" t="s">
        <v>13</v>
      </c>
      <c r="K22" s="48"/>
      <c r="L22" s="57">
        <f>VLOOKUP(C10,'Formato descripción HU'!B6:O10,13,0)</f>
        <v>0</v>
      </c>
      <c r="M22" s="58"/>
      <c r="N22" s="58"/>
      <c r="O22" s="48"/>
      <c r="P22" s="17"/>
    </row>
    <row r="23" spans="2:16" ht="19.5" customHeight="1" x14ac:dyDescent="0.2">
      <c r="B23" s="13"/>
      <c r="C23" s="59"/>
      <c r="D23" s="60"/>
      <c r="E23" s="59"/>
      <c r="F23" s="46"/>
      <c r="G23" s="46"/>
      <c r="H23" s="60"/>
      <c r="I23" s="16"/>
      <c r="J23" s="59"/>
      <c r="K23" s="60"/>
      <c r="L23" s="59"/>
      <c r="M23" s="46"/>
      <c r="N23" s="46"/>
      <c r="O23" s="60"/>
      <c r="P23" s="17"/>
    </row>
    <row r="24" spans="2:16" ht="19.5" customHeight="1" x14ac:dyDescent="0.2">
      <c r="B24" s="13"/>
      <c r="C24" s="49"/>
      <c r="D24" s="50"/>
      <c r="E24" s="49"/>
      <c r="F24" s="61"/>
      <c r="G24" s="61"/>
      <c r="H24" s="50"/>
      <c r="I24" s="16"/>
      <c r="J24" s="49"/>
      <c r="K24" s="50"/>
      <c r="L24" s="49"/>
      <c r="M24" s="61"/>
      <c r="N24" s="61"/>
      <c r="O24" s="50"/>
      <c r="P24" s="17"/>
    </row>
    <row r="25" spans="2:16" ht="9.75" customHeight="1" x14ac:dyDescent="0.2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21">
    <mergeCell ref="L15:L17"/>
    <mergeCell ref="M15:O17"/>
    <mergeCell ref="E19:O20"/>
    <mergeCell ref="B6:P6"/>
    <mergeCell ref="C22:D24"/>
    <mergeCell ref="E9:F9"/>
    <mergeCell ref="E22:H24"/>
    <mergeCell ref="J22:K24"/>
    <mergeCell ref="L22:O24"/>
    <mergeCell ref="H9:I9"/>
    <mergeCell ref="D15:E17"/>
    <mergeCell ref="G15:G17"/>
    <mergeCell ref="E13:F13"/>
    <mergeCell ref="E12:F12"/>
    <mergeCell ref="H13:I13"/>
    <mergeCell ref="H15:J17"/>
    <mergeCell ref="C19:D20"/>
    <mergeCell ref="H10:I10"/>
    <mergeCell ref="C15:C17"/>
    <mergeCell ref="H12:I12"/>
    <mergeCell ref="E10:F10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JRuiz</dc:creator>
  <cp:lastModifiedBy>Gael Gonzalez</cp:lastModifiedBy>
  <dcterms:created xsi:type="dcterms:W3CDTF">2019-10-21T20:37:14Z</dcterms:created>
  <dcterms:modified xsi:type="dcterms:W3CDTF">2025-08-06T02:10:45Z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c9ca86efae4244f39af621e077833461</vt:lpwstr>
  </property>
</Properties>
</file>