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Tercer semestre\Desarrollo de software\"/>
    </mc:Choice>
  </mc:AlternateContent>
  <xr:revisionPtr revIDLastSave="0" documentId="8_{2AAD4030-0E2F-4E80-A1F7-7FA922AC897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<sst xmlns="http://schemas.openxmlformats.org/spreadsheetml/2006/main" count="98" uniqueCount="77">
  <si>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</si>
  <si>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</si>
  <si>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</si>
  <si>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</si>
  <si>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</si>
  <si>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</si>
  <si>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</si>
  <si>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</si>
  <si>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</si>
  <si>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</si>
  <si>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</si>
  <si>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</si>
  <si>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</si>
  <si>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</si>
  <si>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</si>
  <si>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</si>
  <si>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</si>
  <si>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</si>
  <si>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</si>
  <si>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</si>
  <si>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</si>
  <si>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</si>
  <si>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</si>
  <si>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</si>
  <si>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</si>
  <si>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</si>
  <si>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</si>
  <si>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</si>
  <si>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</si>
  <si>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</si>
  <si>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</si>
  <si>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</si>
  <si>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</si>
  <si>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</si>
  <si>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</si>
  <si>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</si>
  <si>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hay visibilidad clara del inventario</t>
  </si>
  <si>
    <t xml:space="preserve">Administrador </t>
  </si>
  <si>
    <t>Se observa correctamente la estructura de la tabla</t>
  </si>
  <si>
    <t>Ingresar un nuevo producto</t>
  </si>
  <si>
    <t>Las ventas no se registran automáticamente</t>
  </si>
  <si>
    <t>Registrar la venta de los productos</t>
  </si>
  <si>
    <t>Registra la venta del producto</t>
  </si>
  <si>
    <t>La actualizacion del stock al ingresar nueva mercaderia se hace a mano y no es fiable</t>
  </si>
  <si>
    <t xml:space="preserve">Buscar los productos por nombre o fecha </t>
  </si>
  <si>
    <t xml:space="preserve">Implementando una barra de busqueda con filtros por nombre o  por fecha </t>
  </si>
  <si>
    <t xml:space="preserve">Gestion de busqueda de productos </t>
  </si>
  <si>
    <t>Buscar productos manualmente consume mucho tiempo</t>
  </si>
  <si>
    <t>Registrar compra de productos</t>
  </si>
  <si>
    <t>Para reabastecer productos y mantener el inventario actualizado</t>
  </si>
  <si>
    <t>Creando una funcionalidad para aumentar la cantidad en productos existentes</t>
  </si>
  <si>
    <t>El inventario debe reflejar el nuevo stock tras compra</t>
  </si>
  <si>
    <t>Registrar compra de producto</t>
  </si>
  <si>
    <t>Llevar un control automatizado de ventas y actualizar el inventario</t>
  </si>
  <si>
    <t xml:space="preserve">Creando un módulo de ventas que reduzca el stock y registre la venta </t>
  </si>
  <si>
    <t xml:space="preserve">El inventario debe reflejar correctamente la cantidad sobrante de prodcutos  a </t>
  </si>
  <si>
    <t>Para agilizar la localización de los productos dentro del inventario</t>
  </si>
  <si>
    <t xml:space="preserve">El producto ingresado debe mostrarse o mostrar un mensaje si dado el caso no existiera </t>
  </si>
  <si>
    <t>Melany Torres</t>
  </si>
  <si>
    <t>Gael González</t>
  </si>
  <si>
    <t>Mirley Ñacato</t>
  </si>
  <si>
    <t>Crear la estructura base del inventario</t>
  </si>
  <si>
    <t>Crear una tabla de base de datos vacía con campos: ID, nombre, precio compra, precio venta, fecha</t>
  </si>
  <si>
    <t>Es la base para registrar productos</t>
  </si>
  <si>
    <t>El ingreso manual de productos es ineficiente y propenso a errores</t>
  </si>
  <si>
    <t>Registrar productos correctamente y sin errores</t>
  </si>
  <si>
    <t>Valida campos vacíos o incorrectos</t>
  </si>
  <si>
    <t>El producto se guarda correctamente y no permite guardar si falta algún dato</t>
  </si>
  <si>
    <t xml:space="preserve">Creacion de estructura base </t>
  </si>
  <si>
    <t>72 Hrs</t>
  </si>
  <si>
    <t>48 hrs</t>
  </si>
  <si>
    <t>96hrs</t>
  </si>
  <si>
    <t>96 hrs</t>
  </si>
  <si>
    <t>144 hrs</t>
  </si>
  <si>
    <t>Par tener un espacio organizado para registrar productos</t>
  </si>
  <si>
    <t>Crear un formulario para ingresar nuevos productos</t>
  </si>
  <si>
    <t>Crear un formulario con validaciones que permita agregar nuevos  productos a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</si>
</sst>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aj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4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16" fillId="0" borderId="0" xfId="1" applyAlignment="1">
      <alignment vertical="center"/>
    </xf>
    <xf numFmtId="0" fontId="1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14" fontId="5" fillId="0" borderId="28" xfId="0" applyNumberFormat="1" applyFont="1" applyBorder="1" applyAlignment="1">
      <alignment horizontal="center" vertical="center" wrapText="1"/>
    </xf>
    <xf numFmtId="0" fontId="5" fillId="0" borderId="27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17" fillId="0" borderId="27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5" fillId="0" borderId="30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5" zoomScale="80" zoomScaleNormal="80" workbookViewId="0">
      <selection activeCell="H7" sqref="H7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7" t="s">
        <v>15</v>
      </c>
      <c r="C6" s="35" t="s">
        <v>36</v>
      </c>
      <c r="D6" s="35" t="s">
        <v>61</v>
      </c>
      <c r="E6" s="8" t="s">
        <v>74</v>
      </c>
      <c r="F6" s="36" t="s">
        <v>37</v>
      </c>
      <c r="G6" s="35" t="s">
        <v>62</v>
      </c>
      <c r="H6" s="8" t="s">
        <v>59</v>
      </c>
      <c r="I6" s="9" t="s">
        <v>69</v>
      </c>
      <c r="J6" s="10">
        <v>45806</v>
      </c>
      <c r="K6" s="9" t="s">
        <v>16</v>
      </c>
      <c r="L6" s="43" t="s">
        <v>17</v>
      </c>
      <c r="M6" s="45" t="s">
        <v>38</v>
      </c>
      <c r="N6" s="79" t="s">
        <v>63</v>
      </c>
      <c r="O6" s="39" t="s">
        <v>68</v>
      </c>
    </row>
    <row r="7" spans="2:15" ht="100.5" customHeight="1" x14ac:dyDescent="0.25">
      <c r="B7" s="7" t="s">
        <v>18</v>
      </c>
      <c r="C7" s="8" t="s">
        <v>64</v>
      </c>
      <c r="D7" s="8" t="s">
        <v>75</v>
      </c>
      <c r="E7" s="79" t="s">
        <v>65</v>
      </c>
      <c r="F7" s="9" t="s">
        <v>37</v>
      </c>
      <c r="G7" s="8" t="s">
        <v>76</v>
      </c>
      <c r="H7" s="8" t="s">
        <v>58</v>
      </c>
      <c r="I7" s="9" t="s">
        <v>70</v>
      </c>
      <c r="J7" s="10">
        <v>45808</v>
      </c>
      <c r="K7" s="9" t="s">
        <v>16</v>
      </c>
      <c r="L7" s="27" t="s">
        <v>17</v>
      </c>
      <c r="M7" s="44" t="s">
        <v>67</v>
      </c>
      <c r="N7" s="80" t="s">
        <v>66</v>
      </c>
      <c r="O7" s="39" t="s">
        <v>39</v>
      </c>
    </row>
    <row r="8" spans="2:15" ht="74.25" customHeight="1" x14ac:dyDescent="0.25">
      <c r="B8" s="7" t="s">
        <v>19</v>
      </c>
      <c r="C8" s="8" t="s">
        <v>40</v>
      </c>
      <c r="D8" s="81" t="s">
        <v>41</v>
      </c>
      <c r="E8" s="11" t="s">
        <v>53</v>
      </c>
      <c r="F8" s="42" t="s">
        <v>37</v>
      </c>
      <c r="G8" s="11" t="s">
        <v>54</v>
      </c>
      <c r="H8" s="40" t="s">
        <v>60</v>
      </c>
      <c r="I8" s="27" t="s">
        <v>71</v>
      </c>
      <c r="J8" s="10">
        <v>45811</v>
      </c>
      <c r="K8" s="9" t="s">
        <v>16</v>
      </c>
      <c r="L8" s="9" t="s">
        <v>17</v>
      </c>
      <c r="M8" s="8" t="s">
        <v>55</v>
      </c>
      <c r="N8" s="78"/>
      <c r="O8" s="37" t="s">
        <v>42</v>
      </c>
    </row>
    <row r="9" spans="2:15" ht="66.75" customHeight="1" x14ac:dyDescent="0.25">
      <c r="B9" s="7" t="s">
        <v>20</v>
      </c>
      <c r="C9" s="48" t="s">
        <v>43</v>
      </c>
      <c r="D9" s="50" t="s">
        <v>48</v>
      </c>
      <c r="E9" s="41" t="s">
        <v>49</v>
      </c>
      <c r="F9" s="9" t="s">
        <v>37</v>
      </c>
      <c r="G9" s="41" t="s">
        <v>50</v>
      </c>
      <c r="H9" s="8" t="s">
        <v>59</v>
      </c>
      <c r="I9" s="9" t="s">
        <v>72</v>
      </c>
      <c r="J9" s="10">
        <v>45814</v>
      </c>
      <c r="K9" s="9" t="s">
        <v>16</v>
      </c>
      <c r="L9" s="9" t="s">
        <v>17</v>
      </c>
      <c r="M9" s="41" t="s">
        <v>51</v>
      </c>
      <c r="N9" s="46"/>
      <c r="O9" s="45" t="s">
        <v>52</v>
      </c>
    </row>
    <row r="10" spans="2:15" ht="60" customHeight="1" x14ac:dyDescent="0.25">
      <c r="B10" s="7" t="s">
        <v>21</v>
      </c>
      <c r="C10" s="8" t="s">
        <v>47</v>
      </c>
      <c r="D10" s="49" t="s">
        <v>44</v>
      </c>
      <c r="E10" s="8" t="s">
        <v>56</v>
      </c>
      <c r="F10" s="9" t="s">
        <v>37</v>
      </c>
      <c r="G10" s="8" t="s">
        <v>45</v>
      </c>
      <c r="H10" s="8" t="s">
        <v>60</v>
      </c>
      <c r="I10" s="9" t="s">
        <v>73</v>
      </c>
      <c r="J10" s="10">
        <v>45821</v>
      </c>
      <c r="K10" s="9" t="s">
        <v>16</v>
      </c>
      <c r="L10" s="9" t="s">
        <v>17</v>
      </c>
      <c r="M10" s="8" t="s">
        <v>57</v>
      </c>
      <c r="N10" s="46"/>
      <c r="O10" s="47" t="s">
        <v>46</v>
      </c>
    </row>
    <row r="11" spans="2:15" ht="19.5" customHeight="1" x14ac:dyDescent="0.25">
      <c r="I11" s="3"/>
      <c r="J11" s="3"/>
      <c r="K11" s="12"/>
      <c r="L11" s="3"/>
    </row>
    <row r="12" spans="2:15" ht="19.5" customHeight="1" x14ac:dyDescent="0.3">
      <c r="D12" s="38"/>
      <c r="I12" s="1"/>
      <c r="J12" s="1"/>
      <c r="K12" s="2"/>
      <c r="L12" s="3"/>
    </row>
    <row r="13" spans="2:15" ht="19.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13"/>
      <c r="L15" s="3"/>
    </row>
    <row r="16" spans="2:15" ht="19.5" customHeight="1" x14ac:dyDescent="0.25">
      <c r="I16" s="1"/>
      <c r="J16" s="1"/>
      <c r="K16" s="13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">
      <c r="I23" s="1"/>
      <c r="J23" s="1"/>
      <c r="K23" s="2"/>
      <c r="L23" s="1" t="s">
        <v>26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12"/>
      <c r="L990" s="3"/>
    </row>
    <row r="991" spans="9:12" ht="15.75" customHeight="1" x14ac:dyDescent="0.25">
      <c r="I991" s="3"/>
      <c r="J991" s="3"/>
      <c r="K991" s="12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4"/>
      <c r="D4" s="14"/>
      <c r="E4" s="14"/>
      <c r="F4" s="4"/>
    </row>
    <row r="5" spans="2:16" ht="14.4" hidden="1" x14ac:dyDescent="0.3">
      <c r="C5" s="14"/>
      <c r="D5" s="14"/>
      <c r="E5" s="14"/>
      <c r="F5" s="4"/>
    </row>
    <row r="6" spans="2:16" ht="39.75" customHeight="1" x14ac:dyDescent="0.25">
      <c r="B6" s="66" t="s">
        <v>27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2:16" ht="9.75" customHeight="1" x14ac:dyDescent="0.25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3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spans="2:16" ht="30" customHeight="1" x14ac:dyDescent="0.25">
      <c r="B9" s="33"/>
      <c r="C9" s="16" t="s">
        <v>1</v>
      </c>
      <c r="D9" s="17"/>
      <c r="E9" s="69" t="s">
        <v>28</v>
      </c>
      <c r="F9" s="68"/>
      <c r="G9" s="17"/>
      <c r="H9" s="69" t="s">
        <v>11</v>
      </c>
      <c r="I9" s="68"/>
      <c r="J9" s="18"/>
      <c r="K9" s="18"/>
      <c r="L9" s="18"/>
      <c r="M9" s="18"/>
      <c r="N9" s="18"/>
      <c r="O9" s="18"/>
      <c r="P9" s="34"/>
    </row>
    <row r="10" spans="2:16" ht="30" customHeight="1" x14ac:dyDescent="0.25">
      <c r="B10" s="33"/>
      <c r="C10" s="19" t="s">
        <v>18</v>
      </c>
      <c r="D10" s="20"/>
      <c r="E10" s="70" t="str">
        <f>VLOOKUP(C10,'Formato descripción HU'!B6:O10,5,0)</f>
        <v xml:space="preserve">Administrador </v>
      </c>
      <c r="F10" s="68"/>
      <c r="G10" s="21"/>
      <c r="H10" s="70" t="str">
        <f>VLOOKUP(C10,'Formato descripción HU'!B6:O10,11,0)</f>
        <v>No iniciado</v>
      </c>
      <c r="I10" s="68"/>
      <c r="J10" s="21"/>
      <c r="K10" s="18"/>
      <c r="L10" s="18"/>
      <c r="M10" s="18"/>
      <c r="N10" s="18"/>
      <c r="O10" s="18"/>
      <c r="P10" s="34"/>
    </row>
    <row r="11" spans="2:16" ht="9.75" customHeight="1" x14ac:dyDescent="0.25">
      <c r="B11" s="33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4"/>
    </row>
    <row r="12" spans="2:16" ht="30" customHeight="1" x14ac:dyDescent="0.25">
      <c r="B12" s="33"/>
      <c r="C12" s="16" t="s">
        <v>29</v>
      </c>
      <c r="D12" s="20"/>
      <c r="E12" s="69" t="s">
        <v>10</v>
      </c>
      <c r="F12" s="68"/>
      <c r="G12" s="21"/>
      <c r="H12" s="69" t="s">
        <v>30</v>
      </c>
      <c r="I12" s="68"/>
      <c r="J12" s="21"/>
      <c r="K12" s="23"/>
      <c r="L12" s="23"/>
      <c r="M12" s="18"/>
      <c r="N12" s="23"/>
      <c r="O12" s="23"/>
      <c r="P12" s="34"/>
    </row>
    <row r="13" spans="2:16" ht="30" customHeight="1" x14ac:dyDescent="0.25">
      <c r="B13" s="33"/>
      <c r="C13" s="19" t="str">
        <f>VLOOKUP('Historia de Usuario'!C10,'Formato descripción HU'!B6:O10,8,0)</f>
        <v>48 hrs</v>
      </c>
      <c r="D13" s="20"/>
      <c r="E13" s="70" t="str">
        <f>VLOOKUP(C10,'Formato descripción HU'!B6:O10,10,0)</f>
        <v>Alta</v>
      </c>
      <c r="F13" s="68"/>
      <c r="G13" s="21"/>
      <c r="H13" s="70" t="str">
        <f>VLOOKUP(C10,'Formato descripción HU'!B6:O10,7,0)</f>
        <v>Melany Torres</v>
      </c>
      <c r="I13" s="68"/>
      <c r="J13" s="21"/>
      <c r="K13" s="23"/>
      <c r="L13" s="23"/>
      <c r="M13" s="18"/>
      <c r="N13" s="23"/>
      <c r="O13" s="23"/>
      <c r="P13" s="34"/>
    </row>
    <row r="14" spans="2:16" ht="9.75" customHeight="1" x14ac:dyDescent="0.25">
      <c r="B14" s="33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4"/>
    </row>
    <row r="15" spans="2:16" ht="19.5" customHeight="1" x14ac:dyDescent="0.25">
      <c r="B15" s="33"/>
      <c r="C15" s="53" t="s">
        <v>31</v>
      </c>
      <c r="D15" s="71" t="str">
        <f>VLOOKUP(C10,'Formato descripción HU'!B6:O10,3,0)</f>
        <v>Crear un formulario para ingresar nuevos productos</v>
      </c>
      <c r="E15" s="57"/>
      <c r="F15" s="18"/>
      <c r="G15" s="53" t="s">
        <v>32</v>
      </c>
      <c r="H15" s="71" t="str">
        <f>VLOOKUP(C10,'Formato descripción HU'!B6:O10,4,0)</f>
        <v>Registrar productos correctamente y sin errores</v>
      </c>
      <c r="I15" s="64"/>
      <c r="J15" s="57"/>
      <c r="K15" s="18"/>
      <c r="L15" s="53" t="s">
        <v>33</v>
      </c>
      <c r="M15" s="63" t="str">
        <f>VLOOKUP(C10,'Formato descripción HU'!B6:O10,6,0)</f>
        <v>Crear un formulario con validaciones que permita agregar nuevos  productos a la tabla</v>
      </c>
      <c r="N15" s="64"/>
      <c r="O15" s="57"/>
      <c r="P15" s="34"/>
    </row>
    <row r="16" spans="2:16" ht="19.5" customHeight="1" x14ac:dyDescent="0.25">
      <c r="B16" s="33"/>
      <c r="C16" s="54"/>
      <c r="D16" s="61"/>
      <c r="E16" s="62"/>
      <c r="F16" s="18"/>
      <c r="G16" s="54"/>
      <c r="H16" s="61"/>
      <c r="I16" s="52"/>
      <c r="J16" s="62"/>
      <c r="K16" s="18"/>
      <c r="L16" s="54"/>
      <c r="M16" s="61"/>
      <c r="N16" s="52"/>
      <c r="O16" s="62"/>
      <c r="P16" s="34"/>
    </row>
    <row r="17" spans="2:16" ht="19.5" customHeight="1" x14ac:dyDescent="0.25">
      <c r="B17" s="33"/>
      <c r="C17" s="55"/>
      <c r="D17" s="58"/>
      <c r="E17" s="59"/>
      <c r="F17" s="18"/>
      <c r="G17" s="55"/>
      <c r="H17" s="58"/>
      <c r="I17" s="65"/>
      <c r="J17" s="59"/>
      <c r="K17" s="18"/>
      <c r="L17" s="55"/>
      <c r="M17" s="58"/>
      <c r="N17" s="65"/>
      <c r="O17" s="59"/>
      <c r="P17" s="34"/>
    </row>
    <row r="18" spans="2:16" ht="9.75" customHeight="1" x14ac:dyDescent="0.25">
      <c r="B18" s="33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4"/>
    </row>
    <row r="19" spans="2:16" ht="19.5" customHeight="1" x14ac:dyDescent="0.25">
      <c r="B19" s="33"/>
      <c r="C19" s="56" t="s">
        <v>34</v>
      </c>
      <c r="D19" s="57"/>
      <c r="E19" s="72" t="str">
        <f>VLOOKUP(C10,'Formato descripción HU'!B6:O10,14,0)</f>
        <v>Ingresar un nuevo producto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34"/>
    </row>
    <row r="20" spans="2:16" ht="19.5" customHeight="1" x14ac:dyDescent="0.25">
      <c r="B20" s="33"/>
      <c r="C20" s="58"/>
      <c r="D20" s="59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34"/>
    </row>
    <row r="21" spans="2:16" ht="9.75" customHeight="1" x14ac:dyDescent="0.25">
      <c r="B21" s="33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4"/>
    </row>
    <row r="22" spans="2:16" ht="19.5" customHeight="1" x14ac:dyDescent="0.25">
      <c r="B22" s="33"/>
      <c r="C22" s="60" t="s">
        <v>35</v>
      </c>
      <c r="D22" s="57"/>
      <c r="E22" s="63" t="str">
        <f>VLOOKUP(C10,'Formato descripción HU'!B6:O10,12,0)</f>
        <v>El producto se guarda correctamente y no permite guardar si falta algún dato</v>
      </c>
      <c r="F22" s="64"/>
      <c r="G22" s="64"/>
      <c r="H22" s="57"/>
      <c r="I22" s="18"/>
      <c r="J22" s="60" t="s">
        <v>13</v>
      </c>
      <c r="K22" s="57"/>
      <c r="L22" s="63" t="str">
        <f>VLOOKUP(C10,'Formato descripción HU'!B6:O10,13,0)</f>
        <v>Valida campos vacíos o incorrectos</v>
      </c>
      <c r="M22" s="64"/>
      <c r="N22" s="64"/>
      <c r="O22" s="57"/>
      <c r="P22" s="34"/>
    </row>
    <row r="23" spans="2:16" ht="19.5" customHeight="1" x14ac:dyDescent="0.25">
      <c r="B23" s="33"/>
      <c r="C23" s="61"/>
      <c r="D23" s="62"/>
      <c r="E23" s="61"/>
      <c r="F23" s="52"/>
      <c r="G23" s="52"/>
      <c r="H23" s="62"/>
      <c r="I23" s="18"/>
      <c r="J23" s="61"/>
      <c r="K23" s="62"/>
      <c r="L23" s="61"/>
      <c r="M23" s="52"/>
      <c r="N23" s="52"/>
      <c r="O23" s="62"/>
      <c r="P23" s="34"/>
    </row>
    <row r="24" spans="2:16" ht="19.5" customHeight="1" x14ac:dyDescent="0.25">
      <c r="B24" s="33"/>
      <c r="C24" s="58"/>
      <c r="D24" s="59"/>
      <c r="E24" s="58"/>
      <c r="F24" s="65"/>
      <c r="G24" s="65"/>
      <c r="H24" s="59"/>
      <c r="I24" s="18"/>
      <c r="J24" s="58"/>
      <c r="K24" s="59"/>
      <c r="L24" s="58"/>
      <c r="M24" s="65"/>
      <c r="N24" s="65"/>
      <c r="O24" s="59"/>
      <c r="P24" s="34"/>
    </row>
    <row r="25" spans="2:16" ht="9.75" customHeight="1" x14ac:dyDescent="0.25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ASUS</cp:lastModifiedBy>
  <cp:revision/>
  <dcterms:created xsi:type="dcterms:W3CDTF">2019-10-21T15:37:14Z</dcterms:created>
  <dcterms:modified xsi:type="dcterms:W3CDTF">2025-05-26T04:21:47Z</dcterms:modified>
</cp:coreProperties>
</file>