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6.xml" ContentType="application/vnd.openxmlformats-officedocument.drawing+xml"/>
  <Override PartName="/xl/charts/chartEx3.xml" ContentType="application/vnd.ms-office.chartex+xml"/>
  <Override PartName="/xl/charts/style18.xml" ContentType="application/vnd.ms-office.chartstyle+xml"/>
  <Override PartName="/xl/charts/colors18.xml" ContentType="application/vnd.ms-office.chartcolorstyle+xml"/>
  <Override PartName="/xl/charts/chartEx4.xml" ContentType="application/vnd.ms-office.chartex+xml"/>
  <Override PartName="/xl/charts/style19.xml" ContentType="application/vnd.ms-office.chartstyle+xml"/>
  <Override PartName="/xl/charts/colors19.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8.xml" ContentType="application/vnd.openxmlformats-officedocument.drawing+xml"/>
  <Override PartName="/xl/charts/chartEx5.xml" ContentType="application/vnd.ms-office.chartex+xml"/>
  <Override PartName="/xl/charts/style21.xml" ContentType="application/vnd.ms-office.chartstyle+xml"/>
  <Override PartName="/xl/charts/colors21.xml" ContentType="application/vnd.ms-office.chartcolorstyle+xml"/>
  <Override PartName="/xl/charts/chartEx6.xml" ContentType="application/vnd.ms-office.chartex+xml"/>
  <Override PartName="/xl/charts/style22.xml" ContentType="application/vnd.ms-office.chartstyle+xml"/>
  <Override PartName="/xl/charts/colors22.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0.xml" ContentType="application/vnd.openxmlformats-officedocument.drawing+xml"/>
  <Override PartName="/xl/charts/chartEx7.xml" ContentType="application/vnd.ms-office.chartex+xml"/>
  <Override PartName="/xl/charts/style24.xml" ContentType="application/vnd.ms-office.chartstyle+xml"/>
  <Override PartName="/xl/charts/colors24.xml" ContentType="application/vnd.ms-office.chartcolorstyle+xml"/>
  <Override PartName="/xl/charts/chartEx8.xml" ContentType="application/vnd.ms-office.chartex+xml"/>
  <Override PartName="/xl/charts/style25.xml" ContentType="application/vnd.ms-office.chartstyle+xml"/>
  <Override PartName="/xl/charts/colors25.xml" ContentType="application/vnd.ms-office.chartcolorstyle+xml"/>
  <Override PartName="/xl/pivotTables/pivotTable12.xml" ContentType="application/vnd.openxmlformats-officedocument.spreadsheetml.pivotTable+xml"/>
  <Override PartName="/xl/drawings/drawing11.xml" ContentType="application/vnd.openxmlformats-officedocument.drawing+xml"/>
  <Override PartName="/xl/charts/chart18.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updateLinks="never" hidePivotFieldList="1"/>
  <mc:AlternateContent xmlns:mc="http://schemas.openxmlformats.org/markup-compatibility/2006">
    <mc:Choice Requires="x15">
      <x15ac:absPath xmlns:x15ac="http://schemas.microsoft.com/office/spreadsheetml/2010/11/ac" url="C:\Users\mirna\Documents\Deakin Uni\MIS770 Foundational Data Analysis\Assignment 2\Final\"/>
    </mc:Choice>
  </mc:AlternateContent>
  <xr:revisionPtr revIDLastSave="0" documentId="13_ncr:1_{050166CE-B7DF-470D-AF22-E08859B7AF64}" xr6:coauthVersionLast="47" xr6:coauthVersionMax="47" xr10:uidLastSave="{00000000-0000-0000-0000-000000000000}"/>
  <bookViews>
    <workbookView xWindow="-120" yWindow="-120" windowWidth="29040" windowHeight="15840" tabRatio="798" activeTab="7" xr2:uid="{00000000-000D-0000-FFFF-FFFF00000000}"/>
  </bookViews>
  <sheets>
    <sheet name="Data Set" sheetId="1" r:id="rId1"/>
    <sheet name="Variables" sheetId="2" r:id="rId2"/>
    <sheet name="q1a" sheetId="27" r:id="rId3"/>
    <sheet name="Q1b" sheetId="12" r:id="rId4"/>
    <sheet name="Q2a" sheetId="4" r:id="rId5"/>
    <sheet name="Q2b" sheetId="13" r:id="rId6"/>
    <sheet name="Q2c" sheetId="14" r:id="rId7"/>
    <sheet name="Q3a" sheetId="5" r:id="rId8"/>
    <sheet name="Q3b" sheetId="15" r:id="rId9"/>
    <sheet name="Q4a" sheetId="6" r:id="rId10"/>
    <sheet name="Q4b" sheetId="16" r:id="rId11"/>
    <sheet name="Q5a" sheetId="7" r:id="rId12"/>
    <sheet name="Q5b" sheetId="28" r:id="rId13"/>
    <sheet name="Q5a&amp;b" sheetId="30" r:id="rId14"/>
    <sheet name="CI_Mean" sheetId="18" r:id="rId15"/>
    <sheet name="CI_Proportion" sheetId="19" r:id="rId16"/>
    <sheet name="SampleSize" sheetId="20" r:id="rId17"/>
    <sheet name="HT Mean" sheetId="21" r:id="rId18"/>
    <sheet name="HT Proportion" sheetId="22" r:id="rId19"/>
  </sheets>
  <externalReferences>
    <externalReference r:id="rId20"/>
    <externalReference r:id="rId21"/>
    <externalReference r:id="rId22"/>
  </externalReferences>
  <definedNames>
    <definedName name="_Bins1">ROUND((MOD(ROW(OFFSET([1]Working!$AA$1,0,0,_NumClasses1-1,1)),1)+[1]Analysis!$B$4)+(ROW(OFFSET([1]Working!$AA$1,0,0,_NumClasses1-1,1))-1)*_Spacing1,0)</definedName>
    <definedName name="_Bins1_Displaced">ROUND((MOD(ROW(OFFSET([1]Working!$AA$1,0,0,_NumClasses1-1,1)),1)+[1]Analysis!$B$4)+(ROW(OFFSET([1]Working!$AA$1,0,0,_NumClasses1-1,1))-2)*_Spacing1,0)</definedName>
    <definedName name="_Conditions3">[1]Analysis!$C$128:$F$128</definedName>
    <definedName name="_xlnm._FilterDatabase" localSheetId="0" hidden="1">'Data Set'!$A$1:$V$1471</definedName>
    <definedName name="_xlnm._FilterDatabase" localSheetId="2" hidden="1">q1a!$A$1:$E$1471</definedName>
    <definedName name="_xlnm._FilterDatabase" localSheetId="3" hidden="1">Q1b!$A$1:$B$1472</definedName>
    <definedName name="_xlnm._FilterDatabase" localSheetId="4" hidden="1">Q2a!#REF!</definedName>
    <definedName name="_xlnm._FilterDatabase" localSheetId="5" hidden="1">Q2b!$A$1:$B$1471</definedName>
    <definedName name="_xlnm._FilterDatabase" localSheetId="6" hidden="1">Q2c!$A$1:$C$1471</definedName>
    <definedName name="_xlnm._FilterDatabase" localSheetId="7" hidden="1">Q3a!$A$1:$C$1471</definedName>
    <definedName name="_Frequency1">FREQUENCY(_HousePrices,_Bins1)</definedName>
    <definedName name="_HorLabels1">IF(ROW(OFFSET([1]Working!$AA$1,0,0,_NumClasses1,1))=1,"Up to "&amp;[1]Analysis!$B$4,IF(ROW(OFFSET([1]Working!$AA$1,0,0,_NumClasses1,1))=_NumClasses1,"Greater than "&amp;[1]Analysis!$B$5,"Greater than " &amp;_Bins1_Displaced&amp;" to "&amp;_Bins1))</definedName>
    <definedName name="_HousePrices">[1]NewData!$B$2:$B$121</definedName>
    <definedName name="_HousePrices1A">IF([1]NewData!$T$2:$T$121=1,[1]NewData!$B$2:$B$121,"")</definedName>
    <definedName name="_HousePrices1B">IF([1]NewData!$T$2:$T$121=2,[1]NewData!$B$2:$B$121,"")</definedName>
    <definedName name="_HousePrices1C">IF([1]NewData!$T$2:$T$121=3,[1]NewData!$B$2:$B$121,"")</definedName>
    <definedName name="_HousePrices3_Excellent">IF([1]NewData!$W$2:$W$121=4,[1]NewData!$B$2:$B$121,"")</definedName>
    <definedName name="_HousePrices3_Good">IF([1]NewData!$W$2:$W$121=3,[1]NewData!$B$2:$B$121,"")</definedName>
    <definedName name="_HousePrices3_Poor">IF([1]NewData!$W$2:$W$121=2,[1]NewData!$B$2:$B$121,"")</definedName>
    <definedName name="_HousePrices3_VeryPoor">IF([1]NewData!$W$2:$W$121=1,[1]NewData!$B$2:$B$121,"")</definedName>
    <definedName name="_HousePrices4_Owner">IF([1]NewData!$X$2:$X$121=3,[1]NewData!$B$2:$B$121,"")</definedName>
    <definedName name="_HousePrices4_Rented">IF([1]NewData!$X$2:$X$121=2,[1]NewData!$B$2:$B$121,"")</definedName>
    <definedName name="_HousePrices4_Vacant">IF([1]NewData!$X$2:$X$121=1,[1]NewData!$B$2:$B$121,"")</definedName>
    <definedName name="_Mean2BySuburb">[1]Analysis!$C$57:$E$57</definedName>
    <definedName name="_Mean3ByCondition">[1]Analysis!$C$130:$F$130</definedName>
    <definedName name="_Mean4ByRentalStatus">[1]Analysis!$C$191:$E$191</definedName>
    <definedName name="_NumClasses1">MAX(1,[1]Analysis!$B$6)</definedName>
    <definedName name="_RelFrequency1">_Frequency1/[1]Analysis!$B$9*100</definedName>
    <definedName name="_RelFrequency2A">FREQUENCY(_HousePrices1A,_Bins1)/[1]Analysis!$C$56*100</definedName>
    <definedName name="_RelFrequency2B">FREQUENCY(_HousePrices1B,_Bins1)/[1]Analysis!$D$56*100</definedName>
    <definedName name="_RelFrequency2C">FREQUENCY(_HousePrices1C,_Bins1)/[1]Analysis!$E$56*100</definedName>
    <definedName name="_RelFrequency3b_Excellent">FREQUENCY(_HousePrices3_Excellent,_Bins1)/[1]Analysis!$F$129*100</definedName>
    <definedName name="_RelFrequency3b_Good">FREQUENCY(_HousePrices3_Good,_Bins1)/[1]Analysis!$E$129*100</definedName>
    <definedName name="_RelFrequency3b_Poor">FREQUENCY(_HousePrices3_Poor,_Bins1)/[1]Analysis!$D$129*100</definedName>
    <definedName name="_RelFrequency3b_VeryPoor">FREQUENCY(_HousePrices3_VeryPoor,_Bins1)/[1]Analysis!$C$129*100</definedName>
    <definedName name="_RelFrequency4_Owner">FREQUENCY(_HousePrices4_Owner,_Bins1)/[1]Analysis!$E$190*100</definedName>
    <definedName name="_RelFrequency4_Rented">FREQUENCY(_HousePrices4_Rented,_Bins1)/[1]Analysis!$D$190*100</definedName>
    <definedName name="_RelFrequency4_Vacant">FREQUENCY(_HousePrices4_Vacant,_Bins1)/[1]Analysis!$C$190*100</definedName>
    <definedName name="_RentalStatus4">[1]Analysis!$C$189:$E$189</definedName>
    <definedName name="_Spacing1">([1]Analysis!$B$5-[1]Analysis!$B$4)/([1]Analysis!$B$6-2)</definedName>
    <definedName name="_Suburbs2">[1]Analysis!$C$55:$E$55</definedName>
    <definedName name="_xlchart.v1.0" hidden="1">q1a!$C$1</definedName>
    <definedName name="_xlchart.v1.1" hidden="1">q1a!$C$2:$C$1471</definedName>
    <definedName name="_xlchart.v1.10" hidden="1">Q3a!$A$1</definedName>
    <definedName name="_xlchart.v1.11" hidden="1">Q3a!$A$2:$A$1471</definedName>
    <definedName name="_xlchart.v1.12" hidden="1">Q4a!$A$1</definedName>
    <definedName name="_xlchart.v1.13" hidden="1">Q4a!$A$2:$A$1471</definedName>
    <definedName name="_xlchart.v1.14" hidden="1">Q4a!$A$1</definedName>
    <definedName name="_xlchart.v1.15" hidden="1">Q4a!$A$2:$A$1471</definedName>
    <definedName name="_xlchart.v1.16" hidden="1">Q5a!$A$1</definedName>
    <definedName name="_xlchart.v1.17" hidden="1">Q5a!$A$2:$A$1471</definedName>
    <definedName name="_xlchart.v1.18" hidden="1">Q5a!$A$1</definedName>
    <definedName name="_xlchart.v1.19" hidden="1">Q5a!$A$2:$A$1471</definedName>
    <definedName name="_xlchart.v1.2" hidden="1">q1a!$C$1</definedName>
    <definedName name="_xlchart.v1.3" hidden="1">q1a!$C$2:$C$1471</definedName>
    <definedName name="_xlchart.v1.4" hidden="1">Q2c!$A$1</definedName>
    <definedName name="_xlchart.v1.5" hidden="1">Q2c!$A$2:$A$1471</definedName>
    <definedName name="_xlchart.v1.6" hidden="1">Q3a!$A$1</definedName>
    <definedName name="_xlchart.v1.7" hidden="1">Q3a!$A$2:$A$1471</definedName>
    <definedName name="_xlchart.v1.8" hidden="1">Q3a!$A$1</definedName>
    <definedName name="_xlchart.v1.9" hidden="1">Q3a!$A$2:$A$1471</definedName>
    <definedName name="AA" localSheetId="14">#REF!</definedName>
    <definedName name="AA" localSheetId="15">#REF!</definedName>
    <definedName name="AA" localSheetId="17">#REF!</definedName>
    <definedName name="AA" localSheetId="18">#REF!</definedName>
    <definedName name="AA" localSheetId="16">#REF!</definedName>
    <definedName name="AA">#REF!</definedName>
    <definedName name="AAA" localSheetId="14">#REF!</definedName>
    <definedName name="AAA" localSheetId="15">#REF!</definedName>
    <definedName name="AAA" localSheetId="17">#REF!</definedName>
    <definedName name="AAA" localSheetId="18">#REF!</definedName>
    <definedName name="AAA" localSheetId="16">#REF!</definedName>
    <definedName name="AAA">#REF!</definedName>
    <definedName name="aaaaa" localSheetId="14">#REF!</definedName>
    <definedName name="aaaaa" localSheetId="15">#REF!</definedName>
    <definedName name="aaaaa" localSheetId="17">#REF!</definedName>
    <definedName name="aaaaa" localSheetId="18">#REF!</definedName>
    <definedName name="aaaaa" localSheetId="16">#REF!</definedName>
    <definedName name="aaaaa">#REF!</definedName>
    <definedName name="aaaaaa" localSheetId="14">#REF!</definedName>
    <definedName name="aaaaaa" localSheetId="15">#REF!</definedName>
    <definedName name="aaaaaa" localSheetId="17">#REF!</definedName>
    <definedName name="aaaaaa" localSheetId="18">#REF!</definedName>
    <definedName name="aaaaaa" localSheetId="16">#REF!</definedName>
    <definedName name="aaaaaa">#REF!</definedName>
    <definedName name="AAD" localSheetId="14">#REF!</definedName>
    <definedName name="AAD" localSheetId="15">#REF!</definedName>
    <definedName name="AAD" localSheetId="17">#REF!</definedName>
    <definedName name="AAD" localSheetId="18">#REF!</definedName>
    <definedName name="AAD" localSheetId="16">#REF!</definedName>
    <definedName name="AAD">#REF!</definedName>
    <definedName name="ab" localSheetId="14">#REF!</definedName>
    <definedName name="ab" localSheetId="15">#REF!</definedName>
    <definedName name="ab" localSheetId="17">#REF!</definedName>
    <definedName name="ab" localSheetId="18">#REF!</definedName>
    <definedName name="ab" localSheetId="16">#REF!</definedName>
    <definedName name="ab">#REF!</definedName>
    <definedName name="ABS" localSheetId="14">#REF!</definedName>
    <definedName name="ABS" localSheetId="15">#REF!</definedName>
    <definedName name="ABS" localSheetId="17">#REF!</definedName>
    <definedName name="ABS" localSheetId="18">#REF!</definedName>
    <definedName name="ABS" localSheetId="16">#REF!</definedName>
    <definedName name="ABS">#REF!</definedName>
    <definedName name="advb" localSheetId="14">#REF!</definedName>
    <definedName name="advb" localSheetId="15">#REF!</definedName>
    <definedName name="advb" localSheetId="17">#REF!</definedName>
    <definedName name="advb" localSheetId="18">#REF!</definedName>
    <definedName name="advb" localSheetId="16">#REF!</definedName>
    <definedName name="advb">#REF!</definedName>
    <definedName name="ae" localSheetId="14">#REF!</definedName>
    <definedName name="ae" localSheetId="15">#REF!</definedName>
    <definedName name="ae" localSheetId="17">#REF!</definedName>
    <definedName name="ae" localSheetId="18">#REF!</definedName>
    <definedName name="ae" localSheetId="16">#REF!</definedName>
    <definedName name="ae">#REF!</definedName>
    <definedName name="Age" localSheetId="14">#REF!</definedName>
    <definedName name="Age" localSheetId="15">#REF!</definedName>
    <definedName name="Age" localSheetId="17">#REF!</definedName>
    <definedName name="Age" localSheetId="18">#REF!</definedName>
    <definedName name="Age" localSheetId="16">#REF!</definedName>
    <definedName name="Age">#REF!</definedName>
    <definedName name="aq" localSheetId="14">#REF!</definedName>
    <definedName name="aq" localSheetId="15">#REF!</definedName>
    <definedName name="aq" localSheetId="17">#REF!</definedName>
    <definedName name="aq" localSheetId="18">#REF!</definedName>
    <definedName name="aq" localSheetId="16">#REF!</definedName>
    <definedName name="aq">#REF!</definedName>
    <definedName name="as" localSheetId="14">#REF!</definedName>
    <definedName name="as" localSheetId="15">#REF!</definedName>
    <definedName name="as" localSheetId="17">#REF!</definedName>
    <definedName name="as" localSheetId="18">#REF!</definedName>
    <definedName name="as" localSheetId="16">#REF!</definedName>
    <definedName name="as">#REF!</definedName>
    <definedName name="asd" localSheetId="14">#REF!</definedName>
    <definedName name="asd" localSheetId="15">#REF!</definedName>
    <definedName name="asd" localSheetId="17">#REF!</definedName>
    <definedName name="asd" localSheetId="18">#REF!</definedName>
    <definedName name="asd" localSheetId="16">#REF!</definedName>
    <definedName name="asd">#REF!</definedName>
    <definedName name="ase" localSheetId="14">#REF!</definedName>
    <definedName name="ase" localSheetId="15">#REF!</definedName>
    <definedName name="ase" localSheetId="17">#REF!</definedName>
    <definedName name="ase" localSheetId="18">#REF!</definedName>
    <definedName name="ase" localSheetId="16">#REF!</definedName>
    <definedName name="ase">#REF!</definedName>
    <definedName name="at" localSheetId="14">#REF!</definedName>
    <definedName name="at" localSheetId="15">#REF!</definedName>
    <definedName name="at" localSheetId="17">#REF!</definedName>
    <definedName name="at" localSheetId="18">#REF!</definedName>
    <definedName name="at" localSheetId="16">#REF!</definedName>
    <definedName name="at">#REF!</definedName>
    <definedName name="AtConrobar" localSheetId="14">#REF!</definedName>
    <definedName name="AtConrobar" localSheetId="15">#REF!</definedName>
    <definedName name="AtConrobar" localSheetId="17">#REF!</definedName>
    <definedName name="AtConrobar" localSheetId="18">#REF!</definedName>
    <definedName name="AtConrobar" localSheetId="16">#REF!</definedName>
    <definedName name="AtConrobar">#REF!</definedName>
    <definedName name="bjs" localSheetId="14">#REF!</definedName>
    <definedName name="bjs" localSheetId="15">#REF!</definedName>
    <definedName name="bjs" localSheetId="17">#REF!</definedName>
    <definedName name="bjs" localSheetId="18">#REF!</definedName>
    <definedName name="bjs" localSheetId="16">#REF!</definedName>
    <definedName name="bjs">#REF!</definedName>
    <definedName name="bnm" localSheetId="14">#REF!</definedName>
    <definedName name="bnm" localSheetId="15">#REF!</definedName>
    <definedName name="bnm" localSheetId="17">#REF!</definedName>
    <definedName name="bnm" localSheetId="18">#REF!</definedName>
    <definedName name="bnm" localSheetId="16">#REF!</definedName>
    <definedName name="bnm">#REF!</definedName>
    <definedName name="co" localSheetId="14">#REF!</definedName>
    <definedName name="co" localSheetId="15">#REF!</definedName>
    <definedName name="co" localSheetId="17">#REF!</definedName>
    <definedName name="co" localSheetId="18">#REF!</definedName>
    <definedName name="co" localSheetId="16">#REF!</definedName>
    <definedName name="co">#REF!</definedName>
    <definedName name="CorpCult" localSheetId="14">#REF!</definedName>
    <definedName name="CorpCult" localSheetId="15">#REF!</definedName>
    <definedName name="CorpCult" localSheetId="17">#REF!</definedName>
    <definedName name="CorpCult" localSheetId="18">#REF!</definedName>
    <definedName name="CorpCult" localSheetId="16">#REF!</definedName>
    <definedName name="CorpCult">#REF!</definedName>
    <definedName name="cvb" localSheetId="14">#REF!</definedName>
    <definedName name="cvb" localSheetId="15">#REF!</definedName>
    <definedName name="cvb" localSheetId="17">#REF!</definedName>
    <definedName name="cvb" localSheetId="18">#REF!</definedName>
    <definedName name="cvb" localSheetId="16">#REF!</definedName>
    <definedName name="cvb">#REF!</definedName>
    <definedName name="da" localSheetId="14">#REF!</definedName>
    <definedName name="da" localSheetId="15">#REF!</definedName>
    <definedName name="da" localSheetId="17">#REF!</definedName>
    <definedName name="da" localSheetId="18">#REF!</definedName>
    <definedName name="da" localSheetId="16">#REF!</definedName>
    <definedName name="da">#REF!</definedName>
    <definedName name="Dataset" localSheetId="14">#REF!</definedName>
    <definedName name="Dataset" localSheetId="15">#REF!</definedName>
    <definedName name="Dataset" localSheetId="17">#REF!</definedName>
    <definedName name="Dataset" localSheetId="18">#REF!</definedName>
    <definedName name="Dataset" localSheetId="16">#REF!</definedName>
    <definedName name="Dataset">#REF!</definedName>
    <definedName name="datasetH" localSheetId="14">#REF!</definedName>
    <definedName name="datasetH" localSheetId="15">#REF!</definedName>
    <definedName name="datasetH" localSheetId="17">#REF!</definedName>
    <definedName name="datasetH" localSheetId="18">#REF!</definedName>
    <definedName name="datasetH" localSheetId="16">#REF!</definedName>
    <definedName name="datasetH">#REF!</definedName>
    <definedName name="DaysAbsent" localSheetId="14">#REF!</definedName>
    <definedName name="DaysAbsent" localSheetId="15">#REF!</definedName>
    <definedName name="DaysAbsent" localSheetId="17">#REF!</definedName>
    <definedName name="DaysAbsent" localSheetId="18">#REF!</definedName>
    <definedName name="DaysAbsent" localSheetId="16">#REF!</definedName>
    <definedName name="DaysAbsent">#REF!</definedName>
    <definedName name="dddddd" localSheetId="14">#REF!</definedName>
    <definedName name="dddddd" localSheetId="15">#REF!</definedName>
    <definedName name="dddddd" localSheetId="17">#REF!</definedName>
    <definedName name="dddddd" localSheetId="18">#REF!</definedName>
    <definedName name="dddddd" localSheetId="16">#REF!</definedName>
    <definedName name="dddddd">#REF!</definedName>
    <definedName name="ddddq" localSheetId="14">#REF!</definedName>
    <definedName name="ddddq" localSheetId="15">#REF!</definedName>
    <definedName name="ddddq" localSheetId="17">#REF!</definedName>
    <definedName name="ddddq" localSheetId="18">#REF!</definedName>
    <definedName name="ddddq" localSheetId="16">#REF!</definedName>
    <definedName name="ddddq">#REF!</definedName>
    <definedName name="ddds" localSheetId="14">#REF!</definedName>
    <definedName name="ddds" localSheetId="15">#REF!</definedName>
    <definedName name="ddds" localSheetId="17">#REF!</definedName>
    <definedName name="ddds" localSheetId="18">#REF!</definedName>
    <definedName name="ddds" localSheetId="16">#REF!</definedName>
    <definedName name="ddds">#REF!</definedName>
    <definedName name="Department" localSheetId="14">#REF!</definedName>
    <definedName name="Department" localSheetId="15">#REF!</definedName>
    <definedName name="Department" localSheetId="17">#REF!</definedName>
    <definedName name="Department" localSheetId="18">#REF!</definedName>
    <definedName name="Department" localSheetId="16">#REF!</definedName>
    <definedName name="Department">#REF!</definedName>
    <definedName name="DepartmentNum" localSheetId="14">#REF!</definedName>
    <definedName name="DepartmentNum" localSheetId="15">#REF!</definedName>
    <definedName name="DepartmentNum" localSheetId="17">#REF!</definedName>
    <definedName name="DepartmentNum" localSheetId="18">#REF!</definedName>
    <definedName name="DepartmentNum" localSheetId="16">#REF!</definedName>
    <definedName name="DepartmentNum">#REF!</definedName>
    <definedName name="DEPT" localSheetId="14">#REF!</definedName>
    <definedName name="DEPT" localSheetId="15">#REF!</definedName>
    <definedName name="DEPT" localSheetId="17">#REF!</definedName>
    <definedName name="DEPT" localSheetId="18">#REF!</definedName>
    <definedName name="DEPT" localSheetId="16">#REF!</definedName>
    <definedName name="DEPT">#REF!</definedName>
    <definedName name="dfg" localSheetId="14">#REF!</definedName>
    <definedName name="dfg" localSheetId="15">#REF!</definedName>
    <definedName name="dfg" localSheetId="17">#REF!</definedName>
    <definedName name="dfg" localSheetId="18">#REF!</definedName>
    <definedName name="dfg" localSheetId="16">#REF!</definedName>
    <definedName name="dfg">#REF!</definedName>
    <definedName name="dfgs" localSheetId="14">#REF!</definedName>
    <definedName name="dfgs" localSheetId="15">#REF!</definedName>
    <definedName name="dfgs" localSheetId="17">#REF!</definedName>
    <definedName name="dfgs" localSheetId="18">#REF!</definedName>
    <definedName name="dfgs" localSheetId="16">#REF!</definedName>
    <definedName name="dfgs">#REF!</definedName>
    <definedName name="dh" localSheetId="14">#REF!</definedName>
    <definedName name="dh" localSheetId="15">#REF!</definedName>
    <definedName name="dh" localSheetId="17">#REF!</definedName>
    <definedName name="dh" localSheetId="18">#REF!</definedName>
    <definedName name="dh" localSheetId="16">#REF!</definedName>
    <definedName name="dh">#REF!</definedName>
    <definedName name="dhj" localSheetId="14">#REF!</definedName>
    <definedName name="dhj" localSheetId="15">#REF!</definedName>
    <definedName name="dhj" localSheetId="17">#REF!</definedName>
    <definedName name="dhj" localSheetId="18">#REF!</definedName>
    <definedName name="dhj" localSheetId="16">#REF!</definedName>
    <definedName name="dhj">#REF!</definedName>
    <definedName name="DPN" localSheetId="14">#REF!</definedName>
    <definedName name="DPN" localSheetId="15">#REF!</definedName>
    <definedName name="DPN" localSheetId="17">#REF!</definedName>
    <definedName name="DPN" localSheetId="18">#REF!</definedName>
    <definedName name="DPN" localSheetId="16">#REF!</definedName>
    <definedName name="DPN">#REF!</definedName>
    <definedName name="dvb" localSheetId="14">#REF!</definedName>
    <definedName name="dvb" localSheetId="15">#REF!</definedName>
    <definedName name="dvb" localSheetId="17">#REF!</definedName>
    <definedName name="dvb" localSheetId="18">#REF!</definedName>
    <definedName name="dvb" localSheetId="16">#REF!</definedName>
    <definedName name="dvb">#REF!</definedName>
    <definedName name="dvbb" localSheetId="14">#REF!</definedName>
    <definedName name="dvbb" localSheetId="15">#REF!</definedName>
    <definedName name="dvbb" localSheetId="17">#REF!</definedName>
    <definedName name="dvbb" localSheetId="18">#REF!</definedName>
    <definedName name="dvbb" localSheetId="16">#REF!</definedName>
    <definedName name="dvbb">#REF!</definedName>
    <definedName name="ED" localSheetId="14">#REF!</definedName>
    <definedName name="ED" localSheetId="15">#REF!</definedName>
    <definedName name="ED" localSheetId="17">#REF!</definedName>
    <definedName name="ED" localSheetId="18">#REF!</definedName>
    <definedName name="ED" localSheetId="16">#REF!</definedName>
    <definedName name="ED">#REF!</definedName>
    <definedName name="EducYrs" localSheetId="14">#REF!</definedName>
    <definedName name="EducYrs" localSheetId="15">#REF!</definedName>
    <definedName name="EducYrs" localSheetId="17">#REF!</definedName>
    <definedName name="EducYrs" localSheetId="18">#REF!</definedName>
    <definedName name="EducYrs" localSheetId="16">#REF!</definedName>
    <definedName name="EducYrs">#REF!</definedName>
    <definedName name="edy" localSheetId="14">#REF!</definedName>
    <definedName name="edy" localSheetId="15">#REF!</definedName>
    <definedName name="edy" localSheetId="17">#REF!</definedName>
    <definedName name="edy" localSheetId="18">#REF!</definedName>
    <definedName name="edy" localSheetId="16">#REF!</definedName>
    <definedName name="edy">#REF!</definedName>
    <definedName name="ef" localSheetId="14">#REF!</definedName>
    <definedName name="ef" localSheetId="15">#REF!</definedName>
    <definedName name="ef" localSheetId="17">#REF!</definedName>
    <definedName name="ef" localSheetId="18">#REF!</definedName>
    <definedName name="ef" localSheetId="16">#REF!</definedName>
    <definedName name="ef">#REF!</definedName>
    <definedName name="ery" localSheetId="14">#REF!</definedName>
    <definedName name="ery" localSheetId="15">#REF!</definedName>
    <definedName name="ery" localSheetId="17">#REF!</definedName>
    <definedName name="ery" localSheetId="18">#REF!</definedName>
    <definedName name="ery" localSheetId="16">#REF!</definedName>
    <definedName name="ery">#REF!</definedName>
    <definedName name="fdg" localSheetId="14">#REF!</definedName>
    <definedName name="fdg" localSheetId="15">#REF!</definedName>
    <definedName name="fdg" localSheetId="17">#REF!</definedName>
    <definedName name="fdg" localSheetId="18">#REF!</definedName>
    <definedName name="fdg" localSheetId="16">#REF!</definedName>
    <definedName name="fdg">#REF!</definedName>
    <definedName name="fds" localSheetId="14">#REF!</definedName>
    <definedName name="fds" localSheetId="15">#REF!</definedName>
    <definedName name="fds" localSheetId="17">#REF!</definedName>
    <definedName name="fds" localSheetId="18">#REF!</definedName>
    <definedName name="fds" localSheetId="16">#REF!</definedName>
    <definedName name="fds">#REF!</definedName>
    <definedName name="fdt" localSheetId="14">#REF!</definedName>
    <definedName name="fdt" localSheetId="15">#REF!</definedName>
    <definedName name="fdt" localSheetId="17">#REF!</definedName>
    <definedName name="fdt" localSheetId="18">#REF!</definedName>
    <definedName name="fdt" localSheetId="16">#REF!</definedName>
    <definedName name="fdt">#REF!</definedName>
    <definedName name="fff" localSheetId="14">#REF!</definedName>
    <definedName name="fff" localSheetId="15">#REF!</definedName>
    <definedName name="fff" localSheetId="17">#REF!</definedName>
    <definedName name="fff" localSheetId="18">#REF!</definedName>
    <definedName name="fff" localSheetId="16">#REF!</definedName>
    <definedName name="fff">#REF!</definedName>
    <definedName name="ffff" localSheetId="14">#REF!</definedName>
    <definedName name="ffff" localSheetId="15">#REF!</definedName>
    <definedName name="ffff" localSheetId="17">#REF!</definedName>
    <definedName name="ffff" localSheetId="18">#REF!</definedName>
    <definedName name="ffff" localSheetId="16">#REF!</definedName>
    <definedName name="ffff">#REF!</definedName>
    <definedName name="fffff" localSheetId="14">#REF!</definedName>
    <definedName name="fffff" localSheetId="15">#REF!</definedName>
    <definedName name="fffff" localSheetId="17">#REF!</definedName>
    <definedName name="fffff" localSheetId="18">#REF!</definedName>
    <definedName name="fffff" localSheetId="16">#REF!</definedName>
    <definedName name="fffff">#REF!</definedName>
    <definedName name="ffffg" localSheetId="14">#REF!</definedName>
    <definedName name="ffffg" localSheetId="15">#REF!</definedName>
    <definedName name="ffffg" localSheetId="17">#REF!</definedName>
    <definedName name="ffffg" localSheetId="18">#REF!</definedName>
    <definedName name="ffffg" localSheetId="16">#REF!</definedName>
    <definedName name="ffffg">#REF!</definedName>
    <definedName name="fg" localSheetId="14">#REF!</definedName>
    <definedName name="fg" localSheetId="15">#REF!</definedName>
    <definedName name="fg" localSheetId="17">#REF!</definedName>
    <definedName name="fg" localSheetId="18">#REF!</definedName>
    <definedName name="fg" localSheetId="16">#REF!</definedName>
    <definedName name="fg">#REF!</definedName>
    <definedName name="fgh" localSheetId="14">#REF!</definedName>
    <definedName name="fgh" localSheetId="15">#REF!</definedName>
    <definedName name="fgh" localSheetId="17">#REF!</definedName>
    <definedName name="fgh" localSheetId="18">#REF!</definedName>
    <definedName name="fgh" localSheetId="16">#REF!</definedName>
    <definedName name="fgh">#REF!</definedName>
    <definedName name="Gender" localSheetId="14">#REF!</definedName>
    <definedName name="Gender" localSheetId="15">#REF!</definedName>
    <definedName name="Gender" localSheetId="17">#REF!</definedName>
    <definedName name="Gender" localSheetId="18">#REF!</definedName>
    <definedName name="Gender" localSheetId="16">#REF!</definedName>
    <definedName name="Gender">#REF!</definedName>
    <definedName name="gggd" localSheetId="14">#REF!</definedName>
    <definedName name="gggd" localSheetId="15">#REF!</definedName>
    <definedName name="gggd" localSheetId="17">#REF!</definedName>
    <definedName name="gggd" localSheetId="18">#REF!</definedName>
    <definedName name="gggd" localSheetId="16">#REF!</definedName>
    <definedName name="gggd">#REF!</definedName>
    <definedName name="ggh" localSheetId="14">#REF!</definedName>
    <definedName name="ggh" localSheetId="15">#REF!</definedName>
    <definedName name="ggh" localSheetId="17">#REF!</definedName>
    <definedName name="ggh" localSheetId="18">#REF!</definedName>
    <definedName name="ggh" localSheetId="16">#REF!</definedName>
    <definedName name="ggh">#REF!</definedName>
    <definedName name="ghj" localSheetId="14">#REF!</definedName>
    <definedName name="ghj" localSheetId="15">#REF!</definedName>
    <definedName name="ghj" localSheetId="17">#REF!</definedName>
    <definedName name="ghj" localSheetId="18">#REF!</definedName>
    <definedName name="ghj" localSheetId="16">#REF!</definedName>
    <definedName name="ghj">#REF!</definedName>
    <definedName name="GN" localSheetId="14">#REF!</definedName>
    <definedName name="GN" localSheetId="15">#REF!</definedName>
    <definedName name="GN" localSheetId="17">#REF!</definedName>
    <definedName name="GN" localSheetId="18">#REF!</definedName>
    <definedName name="GN" localSheetId="16">#REF!</definedName>
    <definedName name="GN">#REF!</definedName>
    <definedName name="gnh" localSheetId="14">#REF!</definedName>
    <definedName name="gnh" localSheetId="15">#REF!</definedName>
    <definedName name="gnh" localSheetId="17">#REF!</definedName>
    <definedName name="gnh" localSheetId="18">#REF!</definedName>
    <definedName name="gnh" localSheetId="16">#REF!</definedName>
    <definedName name="gnh">#REF!</definedName>
    <definedName name="HBN" localSheetId="14">#REF!</definedName>
    <definedName name="HBN" localSheetId="15">#REF!</definedName>
    <definedName name="HBN" localSheetId="17">#REF!</definedName>
    <definedName name="HBN" localSheetId="18">#REF!</definedName>
    <definedName name="HBN" localSheetId="16">#REF!</definedName>
    <definedName name="HBN">#REF!</definedName>
    <definedName name="hhh" localSheetId="14">#REF!</definedName>
    <definedName name="hhh" localSheetId="15">#REF!</definedName>
    <definedName name="hhh" localSheetId="17">#REF!</definedName>
    <definedName name="hhh" localSheetId="18">#REF!</definedName>
    <definedName name="hhh" localSheetId="16">#REF!</definedName>
    <definedName name="hhh">#REF!</definedName>
    <definedName name="HomeBrand">'[2]Stores-Data'!#REF!</definedName>
    <definedName name="jbdf" localSheetId="14">#REF!</definedName>
    <definedName name="jbdf" localSheetId="15">#REF!</definedName>
    <definedName name="jbdf" localSheetId="17">#REF!</definedName>
    <definedName name="jbdf" localSheetId="18">#REF!</definedName>
    <definedName name="jbdf" localSheetId="16">#REF!</definedName>
    <definedName name="jbdf">#REF!</definedName>
    <definedName name="JBS" localSheetId="14">#REF!</definedName>
    <definedName name="JBS" localSheetId="15">#REF!</definedName>
    <definedName name="JBS" localSheetId="17">#REF!</definedName>
    <definedName name="JBS" localSheetId="18">#REF!</definedName>
    <definedName name="JBS" localSheetId="16">#REF!</definedName>
    <definedName name="JBS">#REF!</definedName>
    <definedName name="JJ" localSheetId="14">#REF!</definedName>
    <definedName name="JJ" localSheetId="15">#REF!</definedName>
    <definedName name="JJ" localSheetId="17">#REF!</definedName>
    <definedName name="JJ" localSheetId="18">#REF!</definedName>
    <definedName name="JJ" localSheetId="16">#REF!</definedName>
    <definedName name="JJ">#REF!</definedName>
    <definedName name="JJJ" localSheetId="14">#REF!</definedName>
    <definedName name="JJJ" localSheetId="15">#REF!</definedName>
    <definedName name="JJJ" localSheetId="17">#REF!</definedName>
    <definedName name="JJJ" localSheetId="18">#REF!</definedName>
    <definedName name="JJJ" localSheetId="16">#REF!</definedName>
    <definedName name="JJJ">#REF!</definedName>
    <definedName name="jjy" localSheetId="14">#REF!</definedName>
    <definedName name="jjy" localSheetId="15">#REF!</definedName>
    <definedName name="jjy" localSheetId="17">#REF!</definedName>
    <definedName name="jjy" localSheetId="18">#REF!</definedName>
    <definedName name="jjy" localSheetId="16">#REF!</definedName>
    <definedName name="jjy">#REF!</definedName>
    <definedName name="jls" localSheetId="14">#REF!</definedName>
    <definedName name="jls" localSheetId="15">#REF!</definedName>
    <definedName name="jls" localSheetId="17">#REF!</definedName>
    <definedName name="jls" localSheetId="18">#REF!</definedName>
    <definedName name="jls" localSheetId="16">#REF!</definedName>
    <definedName name="jls">#REF!</definedName>
    <definedName name="jnur" localSheetId="14">#REF!</definedName>
    <definedName name="jnur" localSheetId="15">#REF!</definedName>
    <definedName name="jnur" localSheetId="17">#REF!</definedName>
    <definedName name="jnur" localSheetId="18">#REF!</definedName>
    <definedName name="jnur" localSheetId="16">#REF!</definedName>
    <definedName name="jnur">#REF!</definedName>
    <definedName name="JobSat" localSheetId="14">#REF!</definedName>
    <definedName name="JobSat" localSheetId="15">#REF!</definedName>
    <definedName name="JobSat" localSheetId="17">#REF!</definedName>
    <definedName name="JobSat" localSheetId="18">#REF!</definedName>
    <definedName name="JobSat" localSheetId="16">#REF!</definedName>
    <definedName name="JobSat">#REF!</definedName>
    <definedName name="JobSecure" localSheetId="14">#REF!</definedName>
    <definedName name="JobSecure" localSheetId="15">#REF!</definedName>
    <definedName name="JobSecure" localSheetId="17">#REF!</definedName>
    <definedName name="JobSecure" localSheetId="18">#REF!</definedName>
    <definedName name="JobSecure" localSheetId="16">#REF!</definedName>
    <definedName name="JobSecure">#REF!</definedName>
    <definedName name="JobSecureNum" localSheetId="14">#REF!</definedName>
    <definedName name="JobSecureNum" localSheetId="15">#REF!</definedName>
    <definedName name="JobSecureNum" localSheetId="17">#REF!</definedName>
    <definedName name="JobSecureNum" localSheetId="18">#REF!</definedName>
    <definedName name="JobSecureNum" localSheetId="16">#REF!</definedName>
    <definedName name="JobSecureNum">#REF!</definedName>
    <definedName name="JS" localSheetId="14">#REF!</definedName>
    <definedName name="JS" localSheetId="15">#REF!</definedName>
    <definedName name="JS" localSheetId="17">#REF!</definedName>
    <definedName name="JS" localSheetId="18">#REF!</definedName>
    <definedName name="JS" localSheetId="16">#REF!</definedName>
    <definedName name="JS">#REF!</definedName>
    <definedName name="jst" localSheetId="14">#REF!</definedName>
    <definedName name="jst" localSheetId="15">#REF!</definedName>
    <definedName name="jst" localSheetId="17">#REF!</definedName>
    <definedName name="jst" localSheetId="18">#REF!</definedName>
    <definedName name="jst" localSheetId="16">#REF!</definedName>
    <definedName name="jst">#REF!</definedName>
    <definedName name="juyt" localSheetId="14">#REF!</definedName>
    <definedName name="juyt" localSheetId="15">#REF!</definedName>
    <definedName name="juyt" localSheetId="17">#REF!</definedName>
    <definedName name="juyt" localSheetId="18">#REF!</definedName>
    <definedName name="juyt" localSheetId="16">#REF!</definedName>
    <definedName name="juyt">#REF!</definedName>
    <definedName name="khj" localSheetId="14">#REF!</definedName>
    <definedName name="khj" localSheetId="15">#REF!</definedName>
    <definedName name="khj" localSheetId="17">#REF!</definedName>
    <definedName name="khj" localSheetId="18">#REF!</definedName>
    <definedName name="khj" localSheetId="16">#REF!</definedName>
    <definedName name="khj">#REF!</definedName>
    <definedName name="khl" localSheetId="14">#REF!</definedName>
    <definedName name="khl" localSheetId="15">#REF!</definedName>
    <definedName name="khl" localSheetId="17">#REF!</definedName>
    <definedName name="khl" localSheetId="18">#REF!</definedName>
    <definedName name="khl" localSheetId="16">#REF!</definedName>
    <definedName name="khl">#REF!</definedName>
    <definedName name="kilometres" localSheetId="14">#REF!</definedName>
    <definedName name="kilometres" localSheetId="15">#REF!</definedName>
    <definedName name="kilometres" localSheetId="17">#REF!</definedName>
    <definedName name="kilometres" localSheetId="18">#REF!</definedName>
    <definedName name="kilometres" localSheetId="16">#REF!</definedName>
    <definedName name="kilometres">#REF!</definedName>
    <definedName name="KK" localSheetId="14">#REF!</definedName>
    <definedName name="KK" localSheetId="15">#REF!</definedName>
    <definedName name="KK" localSheetId="17">#REF!</definedName>
    <definedName name="KK" localSheetId="18">#REF!</definedName>
    <definedName name="KK" localSheetId="16">#REF!</definedName>
    <definedName name="KK">#REF!</definedName>
    <definedName name="KKK" localSheetId="14">#REF!</definedName>
    <definedName name="KKK" localSheetId="15">#REF!</definedName>
    <definedName name="KKK" localSheetId="17">#REF!</definedName>
    <definedName name="KKK" localSheetId="18">#REF!</definedName>
    <definedName name="KKK" localSheetId="16">#REF!</definedName>
    <definedName name="KKK">#REF!</definedName>
    <definedName name="kkkky" localSheetId="14">#REF!</definedName>
    <definedName name="kkkky" localSheetId="15">#REF!</definedName>
    <definedName name="kkkky" localSheetId="17">#REF!</definedName>
    <definedName name="kkkky" localSheetId="18">#REF!</definedName>
    <definedName name="kkkky" localSheetId="16">#REF!</definedName>
    <definedName name="kkkky">#REF!</definedName>
    <definedName name="kkkt" localSheetId="14">#REF!</definedName>
    <definedName name="kkkt" localSheetId="15">#REF!</definedName>
    <definedName name="kkkt" localSheetId="17">#REF!</definedName>
    <definedName name="kkkt" localSheetId="18">#REF!</definedName>
    <definedName name="kkkt" localSheetId="16">#REF!</definedName>
    <definedName name="kkkt">#REF!</definedName>
    <definedName name="kmg" localSheetId="14">#REF!</definedName>
    <definedName name="kmg" localSheetId="15">#REF!</definedName>
    <definedName name="kmg" localSheetId="17">#REF!</definedName>
    <definedName name="kmg" localSheetId="18">#REF!</definedName>
    <definedName name="kmg" localSheetId="16">#REF!</definedName>
    <definedName name="kmg">#REF!</definedName>
    <definedName name="KML" localSheetId="14">#REF!</definedName>
    <definedName name="KML" localSheetId="15">#REF!</definedName>
    <definedName name="KML" localSheetId="17">#REF!</definedName>
    <definedName name="KML" localSheetId="18">#REF!</definedName>
    <definedName name="KML" localSheetId="16">#REF!</definedName>
    <definedName name="KML">#REF!</definedName>
    <definedName name="npd" localSheetId="14">#REF!</definedName>
    <definedName name="npd" localSheetId="15">#REF!</definedName>
    <definedName name="npd" localSheetId="17">#REF!</definedName>
    <definedName name="npd" localSheetId="18">#REF!</definedName>
    <definedName name="npd" localSheetId="16">#REF!</definedName>
    <definedName name="npd">#REF!</definedName>
    <definedName name="olm" localSheetId="14">#REF!</definedName>
    <definedName name="olm" localSheetId="15">#REF!</definedName>
    <definedName name="olm" localSheetId="17">#REF!</definedName>
    <definedName name="olm" localSheetId="18">#REF!</definedName>
    <definedName name="olm" localSheetId="16">#REF!</definedName>
    <definedName name="olm">#REF!</definedName>
    <definedName name="pde" localSheetId="14">#REF!</definedName>
    <definedName name="pde" localSheetId="15">#REF!</definedName>
    <definedName name="pde" localSheetId="17">#REF!</definedName>
    <definedName name="pde" localSheetId="18">#REF!</definedName>
    <definedName name="pde" localSheetId="16">#REF!</definedName>
    <definedName name="pde">#REF!</definedName>
    <definedName name="pet" localSheetId="14">#REF!</definedName>
    <definedName name="pet" localSheetId="15">#REF!</definedName>
    <definedName name="pet" localSheetId="17">#REF!</definedName>
    <definedName name="pet" localSheetId="18">#REF!</definedName>
    <definedName name="pet" localSheetId="16">#REF!</definedName>
    <definedName name="pet">#REF!</definedName>
    <definedName name="pfgt" localSheetId="14">#REF!</definedName>
    <definedName name="pfgt" localSheetId="15">#REF!</definedName>
    <definedName name="pfgt" localSheetId="17">#REF!</definedName>
    <definedName name="pfgt" localSheetId="18">#REF!</definedName>
    <definedName name="pfgt" localSheetId="16">#REF!</definedName>
    <definedName name="pfgt">#REF!</definedName>
    <definedName name="pol" localSheetId="14">#REF!</definedName>
    <definedName name="pol" localSheetId="15">#REF!</definedName>
    <definedName name="pol" localSheetId="17">#REF!</definedName>
    <definedName name="pol" localSheetId="18">#REF!</definedName>
    <definedName name="pol" localSheetId="16">#REF!</definedName>
    <definedName name="pol">#REF!</definedName>
    <definedName name="Position" localSheetId="14">#REF!</definedName>
    <definedName name="Position" localSheetId="15">#REF!</definedName>
    <definedName name="Position" localSheetId="17">#REF!</definedName>
    <definedName name="Position" localSheetId="18">#REF!</definedName>
    <definedName name="Position" localSheetId="16">#REF!</definedName>
    <definedName name="Position">#REF!</definedName>
    <definedName name="PP" localSheetId="14">#REF!</definedName>
    <definedName name="PP" localSheetId="15">#REF!</definedName>
    <definedName name="PP" localSheetId="17">#REF!</definedName>
    <definedName name="PP" localSheetId="18">#REF!</definedName>
    <definedName name="PP" localSheetId="16">#REF!</definedName>
    <definedName name="PP">#REF!</definedName>
    <definedName name="ppppp" localSheetId="14">#REF!</definedName>
    <definedName name="ppppp" localSheetId="15">#REF!</definedName>
    <definedName name="ppppp" localSheetId="17">#REF!</definedName>
    <definedName name="ppppp" localSheetId="18">#REF!</definedName>
    <definedName name="ppppp" localSheetId="16">#REF!</definedName>
    <definedName name="ppppp">#REF!</definedName>
    <definedName name="PROD" localSheetId="14">#REF!</definedName>
    <definedName name="PROD" localSheetId="15">#REF!</definedName>
    <definedName name="PROD" localSheetId="17">#REF!</definedName>
    <definedName name="PROD" localSheetId="18">#REF!</definedName>
    <definedName name="PROD" localSheetId="16">#REF!</definedName>
    <definedName name="PROD">#REF!</definedName>
    <definedName name="Productivity" localSheetId="14">#REF!</definedName>
    <definedName name="Productivity" localSheetId="15">#REF!</definedName>
    <definedName name="Productivity" localSheetId="17">#REF!</definedName>
    <definedName name="Productivity" localSheetId="18">#REF!</definedName>
    <definedName name="Productivity" localSheetId="16">#REF!</definedName>
    <definedName name="Productivity">#REF!</definedName>
    <definedName name="qqqq" localSheetId="14">#REF!</definedName>
    <definedName name="qqqq" localSheetId="15">#REF!</definedName>
    <definedName name="qqqq" localSheetId="17">#REF!</definedName>
    <definedName name="qqqq" localSheetId="18">#REF!</definedName>
    <definedName name="qqqq" localSheetId="16">#REF!</definedName>
    <definedName name="qqqq">#REF!</definedName>
    <definedName name="qw" localSheetId="14">#REF!</definedName>
    <definedName name="qw" localSheetId="15">#REF!</definedName>
    <definedName name="qw" localSheetId="17">#REF!</definedName>
    <definedName name="qw" localSheetId="18">#REF!</definedName>
    <definedName name="qw" localSheetId="16">#REF!</definedName>
    <definedName name="qw">#REF!</definedName>
    <definedName name="RentalStatus">'[3]Houses Database'!$X$2:$X$121</definedName>
    <definedName name="sda" localSheetId="14">#REF!</definedName>
    <definedName name="sda" localSheetId="15">#REF!</definedName>
    <definedName name="sda" localSheetId="17">#REF!</definedName>
    <definedName name="sda" localSheetId="18">#REF!</definedName>
    <definedName name="sda" localSheetId="16">#REF!</definedName>
    <definedName name="sda">#REF!</definedName>
    <definedName name="UOvTime" localSheetId="14">#REF!</definedName>
    <definedName name="UOvTime" localSheetId="15">#REF!</definedName>
    <definedName name="UOvTime" localSheetId="17">#REF!</definedName>
    <definedName name="UOvTime" localSheetId="18">#REF!</definedName>
    <definedName name="UOvTime" localSheetId="16">#REF!</definedName>
    <definedName name="UOvTime">#REF!</definedName>
    <definedName name="upo" localSheetId="14">#REF!</definedName>
    <definedName name="upo" localSheetId="15">#REF!</definedName>
    <definedName name="upo" localSheetId="17">#REF!</definedName>
    <definedName name="upo" localSheetId="18">#REF!</definedName>
    <definedName name="upo" localSheetId="16">#REF!</definedName>
    <definedName name="upo">#REF!</definedName>
    <definedName name="utyi" localSheetId="14">#REF!</definedName>
    <definedName name="utyi" localSheetId="15">#REF!</definedName>
    <definedName name="utyi" localSheetId="17">#REF!</definedName>
    <definedName name="utyi" localSheetId="18">#REF!</definedName>
    <definedName name="utyi" localSheetId="16">#REF!</definedName>
    <definedName name="utyi">#REF!</definedName>
    <definedName name="UU" localSheetId="14">#REF!</definedName>
    <definedName name="UU" localSheetId="15">#REF!</definedName>
    <definedName name="UU" localSheetId="17">#REF!</definedName>
    <definedName name="UU" localSheetId="18">#REF!</definedName>
    <definedName name="UU" localSheetId="16">#REF!</definedName>
    <definedName name="UU">#REF!</definedName>
    <definedName name="UUU" localSheetId="14">#REF!</definedName>
    <definedName name="UUU" localSheetId="15">#REF!</definedName>
    <definedName name="UUU" localSheetId="17">#REF!</definedName>
    <definedName name="UUU" localSheetId="18">#REF!</definedName>
    <definedName name="UUU" localSheetId="16">#REF!</definedName>
    <definedName name="UUU">#REF!</definedName>
    <definedName name="UUUUUU" localSheetId="14">#REF!</definedName>
    <definedName name="UUUUUU" localSheetId="15">#REF!</definedName>
    <definedName name="UUUUUU" localSheetId="17">#REF!</definedName>
    <definedName name="UUUUUU" localSheetId="18">#REF!</definedName>
    <definedName name="UUUUUU" localSheetId="16">#REF!</definedName>
    <definedName name="UUUUUU">#REF!</definedName>
    <definedName name="uyt" localSheetId="14">#REF!</definedName>
    <definedName name="uyt" localSheetId="15">#REF!</definedName>
    <definedName name="uyt" localSheetId="17">#REF!</definedName>
    <definedName name="uyt" localSheetId="18">#REF!</definedName>
    <definedName name="uyt" localSheetId="16">#REF!</definedName>
    <definedName name="uyt">#REF!</definedName>
    <definedName name="WK" localSheetId="14">#REF!</definedName>
    <definedName name="WK" localSheetId="15">#REF!</definedName>
    <definedName name="WK" localSheetId="17">#REF!</definedName>
    <definedName name="WK" localSheetId="18">#REF!</definedName>
    <definedName name="WK" localSheetId="16">#REF!</definedName>
    <definedName name="WK">#REF!</definedName>
    <definedName name="WkSalary" localSheetId="14">#REF!</definedName>
    <definedName name="WkSalary" localSheetId="15">#REF!</definedName>
    <definedName name="WkSalary" localSheetId="17">#REF!</definedName>
    <definedName name="WkSalary" localSheetId="18">#REF!</definedName>
    <definedName name="WkSalary" localSheetId="16">#REF!</definedName>
    <definedName name="WkSalary">#REF!</definedName>
    <definedName name="wre" localSheetId="14">#REF!</definedName>
    <definedName name="wre" localSheetId="15">#REF!</definedName>
    <definedName name="wre" localSheetId="17">#REF!</definedName>
    <definedName name="wre" localSheetId="18">#REF!</definedName>
    <definedName name="wre" localSheetId="16">#REF!</definedName>
    <definedName name="wre">#REF!</definedName>
    <definedName name="wwww" localSheetId="14">#REF!</definedName>
    <definedName name="wwww" localSheetId="15">#REF!</definedName>
    <definedName name="wwww" localSheetId="17">#REF!</definedName>
    <definedName name="wwww" localSheetId="18">#REF!</definedName>
    <definedName name="wwww" localSheetId="16">#REF!</definedName>
    <definedName name="wwww">#REF!</definedName>
  </definedNames>
  <calcPr calcId="191029"/>
  <pivotCaches>
    <pivotCache cacheId="0" r:id="rId23"/>
    <pivotCache cacheId="1" r:id="rId24"/>
    <pivotCache cacheId="2" r:id="rId25"/>
    <pivotCache cacheId="3" r:id="rId26"/>
    <pivotCache cacheId="4" r:id="rId27"/>
    <pivotCache cacheId="5" r:id="rId28"/>
    <pivotCache cacheId="6" r:id="rId29"/>
    <pivotCache cacheId="7" r:id="rId3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7" i="15" l="1"/>
  <c r="K16" i="15"/>
  <c r="O24" i="7" l="1"/>
  <c r="E24" i="6"/>
  <c r="H23" i="5"/>
  <c r="O23" i="27"/>
  <c r="M19" i="16"/>
  <c r="T20" i="6"/>
  <c r="T12" i="6"/>
  <c r="T19" i="6"/>
  <c r="K31" i="16" l="1"/>
  <c r="K37" i="16"/>
  <c r="K36" i="16"/>
  <c r="K38" i="16" s="1"/>
  <c r="K39" i="16" s="1"/>
  <c r="M18" i="16"/>
  <c r="M17" i="16"/>
  <c r="M16" i="16"/>
  <c r="M14" i="16"/>
  <c r="M11" i="16"/>
  <c r="B3" i="16"/>
  <c r="B4" i="16"/>
  <c r="B5" i="16"/>
  <c r="B6" i="16"/>
  <c r="B7" i="16"/>
  <c r="B8" i="16"/>
  <c r="B9" i="16"/>
  <c r="B10" i="16"/>
  <c r="B11" i="16"/>
  <c r="B12" i="16"/>
  <c r="B13" i="16"/>
  <c r="B14" i="16"/>
  <c r="B15" i="16"/>
  <c r="B16" i="16"/>
  <c r="B17" i="16"/>
  <c r="B18" i="16"/>
  <c r="B19" i="16"/>
  <c r="B20" i="16"/>
  <c r="B21" i="16"/>
  <c r="B22" i="16"/>
  <c r="B23" i="16"/>
  <c r="B24" i="16"/>
  <c r="B25" i="16"/>
  <c r="B26" i="16"/>
  <c r="B27" i="16"/>
  <c r="B28" i="16"/>
  <c r="B29" i="16"/>
  <c r="B30" i="16"/>
  <c r="B31" i="16"/>
  <c r="B32" i="16"/>
  <c r="B33" i="16"/>
  <c r="B34" i="16"/>
  <c r="B35" i="16"/>
  <c r="B36" i="16"/>
  <c r="B37" i="16"/>
  <c r="B38" i="16"/>
  <c r="B39" i="16"/>
  <c r="B40" i="16"/>
  <c r="B41" i="16"/>
  <c r="B42" i="16"/>
  <c r="B43" i="16"/>
  <c r="B44" i="16"/>
  <c r="B45" i="16"/>
  <c r="B46" i="16"/>
  <c r="B47" i="16"/>
  <c r="B48" i="16"/>
  <c r="B49" i="16"/>
  <c r="B50" i="16"/>
  <c r="B51" i="16"/>
  <c r="B52" i="16"/>
  <c r="B53" i="16"/>
  <c r="B54" i="16"/>
  <c r="B55" i="16"/>
  <c r="B56" i="16"/>
  <c r="B57" i="16"/>
  <c r="B58" i="16"/>
  <c r="B59" i="16"/>
  <c r="B60" i="16"/>
  <c r="B61" i="16"/>
  <c r="B62" i="16"/>
  <c r="B63" i="16"/>
  <c r="B64" i="16"/>
  <c r="B65" i="16"/>
  <c r="B66" i="16"/>
  <c r="B67" i="16"/>
  <c r="B68" i="16"/>
  <c r="B69" i="16"/>
  <c r="B70" i="16"/>
  <c r="B71" i="16"/>
  <c r="B72" i="16"/>
  <c r="B73" i="16"/>
  <c r="B74" i="16"/>
  <c r="B75" i="16"/>
  <c r="B76" i="16"/>
  <c r="B77" i="16"/>
  <c r="B78" i="16"/>
  <c r="B79" i="16"/>
  <c r="B80" i="16"/>
  <c r="B81" i="16"/>
  <c r="B82" i="16"/>
  <c r="B83" i="16"/>
  <c r="B84" i="16"/>
  <c r="B85" i="16"/>
  <c r="B86" i="16"/>
  <c r="B87" i="16"/>
  <c r="B88" i="16"/>
  <c r="B89" i="16"/>
  <c r="B90" i="16"/>
  <c r="B91" i="16"/>
  <c r="B92" i="16"/>
  <c r="B93" i="16"/>
  <c r="B94" i="16"/>
  <c r="B95" i="16"/>
  <c r="B96" i="16"/>
  <c r="B97" i="16"/>
  <c r="B98" i="16"/>
  <c r="B99" i="16"/>
  <c r="B100" i="16"/>
  <c r="B101" i="16"/>
  <c r="B102" i="16"/>
  <c r="B103" i="16"/>
  <c r="B104" i="16"/>
  <c r="B105" i="16"/>
  <c r="B106" i="16"/>
  <c r="B107" i="16"/>
  <c r="B108" i="16"/>
  <c r="B109" i="16"/>
  <c r="B110" i="16"/>
  <c r="B111" i="16"/>
  <c r="B112" i="16"/>
  <c r="B113" i="16"/>
  <c r="B114" i="16"/>
  <c r="B115" i="16"/>
  <c r="B116" i="16"/>
  <c r="B117" i="16"/>
  <c r="B118" i="16"/>
  <c r="B119" i="16"/>
  <c r="B120" i="16"/>
  <c r="B121" i="16"/>
  <c r="B122" i="16"/>
  <c r="B123" i="16"/>
  <c r="B124" i="16"/>
  <c r="B125" i="16"/>
  <c r="B126" i="16"/>
  <c r="B127" i="16"/>
  <c r="B128" i="16"/>
  <c r="B129" i="16"/>
  <c r="B130" i="16"/>
  <c r="B131" i="16"/>
  <c r="B132" i="16"/>
  <c r="B133" i="16"/>
  <c r="B134" i="16"/>
  <c r="B135" i="16"/>
  <c r="B136" i="16"/>
  <c r="B137" i="16"/>
  <c r="B138" i="16"/>
  <c r="B139" i="16"/>
  <c r="B140" i="16"/>
  <c r="B141" i="16"/>
  <c r="B142" i="16"/>
  <c r="B143" i="16"/>
  <c r="B144" i="16"/>
  <c r="B145" i="16"/>
  <c r="B146" i="16"/>
  <c r="B147" i="16"/>
  <c r="B148" i="16"/>
  <c r="B149" i="16"/>
  <c r="B150" i="16"/>
  <c r="B151" i="16"/>
  <c r="B152" i="16"/>
  <c r="B153" i="16"/>
  <c r="B154" i="16"/>
  <c r="B155" i="16"/>
  <c r="B156" i="16"/>
  <c r="B157" i="16"/>
  <c r="B158" i="16"/>
  <c r="B159" i="16"/>
  <c r="B160" i="16"/>
  <c r="B161" i="16"/>
  <c r="B162" i="16"/>
  <c r="B163" i="16"/>
  <c r="B164" i="16"/>
  <c r="B165" i="16"/>
  <c r="B166" i="16"/>
  <c r="B167" i="16"/>
  <c r="B168" i="16"/>
  <c r="B169" i="16"/>
  <c r="B170" i="16"/>
  <c r="B171" i="16"/>
  <c r="B172" i="16"/>
  <c r="B173" i="16"/>
  <c r="B174" i="16"/>
  <c r="B175" i="16"/>
  <c r="B176" i="16"/>
  <c r="B177" i="16"/>
  <c r="B178" i="16"/>
  <c r="B179" i="16"/>
  <c r="B180" i="16"/>
  <c r="B181" i="16"/>
  <c r="B182" i="16"/>
  <c r="B183" i="16"/>
  <c r="B184" i="16"/>
  <c r="B185" i="16"/>
  <c r="B186" i="16"/>
  <c r="B187" i="16"/>
  <c r="B188" i="16"/>
  <c r="B189" i="16"/>
  <c r="B190" i="16"/>
  <c r="B191" i="16"/>
  <c r="B192" i="16"/>
  <c r="B193" i="16"/>
  <c r="B194" i="16"/>
  <c r="B195" i="16"/>
  <c r="B196" i="16"/>
  <c r="B197" i="16"/>
  <c r="B198" i="16"/>
  <c r="B199" i="16"/>
  <c r="B200" i="16"/>
  <c r="B201" i="16"/>
  <c r="B202" i="16"/>
  <c r="B203" i="16"/>
  <c r="B204" i="16"/>
  <c r="B205" i="16"/>
  <c r="B206" i="16"/>
  <c r="B207" i="16"/>
  <c r="B208" i="16"/>
  <c r="B209" i="16"/>
  <c r="B210" i="16"/>
  <c r="B211" i="16"/>
  <c r="B212" i="16"/>
  <c r="B213" i="16"/>
  <c r="B214" i="16"/>
  <c r="B215" i="16"/>
  <c r="B216" i="16"/>
  <c r="B217" i="16"/>
  <c r="B218" i="16"/>
  <c r="B219" i="16"/>
  <c r="B220" i="16"/>
  <c r="B221" i="16"/>
  <c r="B222" i="16"/>
  <c r="B223" i="16"/>
  <c r="B224" i="16"/>
  <c r="B225" i="16"/>
  <c r="B226" i="16"/>
  <c r="B227" i="16"/>
  <c r="B228" i="16"/>
  <c r="B229" i="16"/>
  <c r="B230" i="16"/>
  <c r="B231" i="16"/>
  <c r="B232" i="16"/>
  <c r="B233" i="16"/>
  <c r="B234" i="16"/>
  <c r="B235" i="16"/>
  <c r="B236" i="16"/>
  <c r="B237" i="16"/>
  <c r="B238" i="16"/>
  <c r="B239" i="16"/>
  <c r="B240" i="16"/>
  <c r="B241" i="16"/>
  <c r="B242" i="16"/>
  <c r="B243" i="16"/>
  <c r="B244" i="16"/>
  <c r="B245" i="16"/>
  <c r="B246" i="16"/>
  <c r="B247" i="16"/>
  <c r="B248" i="16"/>
  <c r="B249" i="16"/>
  <c r="B250" i="16"/>
  <c r="B251" i="16"/>
  <c r="B252" i="16"/>
  <c r="B253" i="16"/>
  <c r="B254" i="16"/>
  <c r="B255" i="16"/>
  <c r="B256" i="16"/>
  <c r="B257" i="16"/>
  <c r="B258" i="16"/>
  <c r="B259" i="16"/>
  <c r="B260" i="16"/>
  <c r="B261" i="16"/>
  <c r="B262" i="16"/>
  <c r="B263" i="16"/>
  <c r="B264" i="16"/>
  <c r="B265" i="16"/>
  <c r="B266" i="16"/>
  <c r="B267" i="16"/>
  <c r="B268" i="16"/>
  <c r="B269" i="16"/>
  <c r="B270" i="16"/>
  <c r="B271" i="16"/>
  <c r="B272" i="16"/>
  <c r="B273" i="16"/>
  <c r="B274" i="16"/>
  <c r="B275" i="16"/>
  <c r="B276" i="16"/>
  <c r="B277" i="16"/>
  <c r="B278" i="16"/>
  <c r="B279" i="16"/>
  <c r="B280" i="16"/>
  <c r="B281" i="16"/>
  <c r="B282" i="16"/>
  <c r="B283" i="16"/>
  <c r="B284" i="16"/>
  <c r="B285" i="16"/>
  <c r="B286" i="16"/>
  <c r="B287" i="16"/>
  <c r="B288" i="16"/>
  <c r="B289" i="16"/>
  <c r="B290" i="16"/>
  <c r="B291" i="16"/>
  <c r="B292" i="16"/>
  <c r="B293" i="16"/>
  <c r="B294" i="16"/>
  <c r="B295" i="16"/>
  <c r="B296" i="16"/>
  <c r="B297" i="16"/>
  <c r="B298" i="16"/>
  <c r="B299" i="16"/>
  <c r="B300" i="16"/>
  <c r="B301" i="16"/>
  <c r="B302" i="16"/>
  <c r="B303" i="16"/>
  <c r="B304" i="16"/>
  <c r="B305" i="16"/>
  <c r="B306" i="16"/>
  <c r="B307" i="16"/>
  <c r="B308" i="16"/>
  <c r="B309" i="16"/>
  <c r="B310" i="16"/>
  <c r="B311" i="16"/>
  <c r="B312" i="16"/>
  <c r="B313" i="16"/>
  <c r="B314" i="16"/>
  <c r="B315" i="16"/>
  <c r="B316" i="16"/>
  <c r="B317" i="16"/>
  <c r="B318" i="16"/>
  <c r="B319" i="16"/>
  <c r="B320" i="16"/>
  <c r="B321" i="16"/>
  <c r="B322" i="16"/>
  <c r="B323" i="16"/>
  <c r="B324" i="16"/>
  <c r="B325" i="16"/>
  <c r="B326" i="16"/>
  <c r="B327" i="16"/>
  <c r="B328" i="16"/>
  <c r="B329" i="16"/>
  <c r="B330" i="16"/>
  <c r="B331" i="16"/>
  <c r="B332" i="16"/>
  <c r="B333" i="16"/>
  <c r="B334" i="16"/>
  <c r="B335" i="16"/>
  <c r="B336" i="16"/>
  <c r="B337" i="16"/>
  <c r="B338" i="16"/>
  <c r="B339" i="16"/>
  <c r="B340" i="16"/>
  <c r="B341" i="16"/>
  <c r="B342" i="16"/>
  <c r="B343" i="16"/>
  <c r="B344" i="16"/>
  <c r="B345" i="16"/>
  <c r="B346" i="16"/>
  <c r="B347" i="16"/>
  <c r="B348" i="16"/>
  <c r="B349" i="16"/>
  <c r="B350" i="16"/>
  <c r="B351" i="16"/>
  <c r="B352" i="16"/>
  <c r="B353" i="16"/>
  <c r="B354" i="16"/>
  <c r="B355" i="16"/>
  <c r="B356" i="16"/>
  <c r="B357" i="16"/>
  <c r="B358" i="16"/>
  <c r="B359" i="16"/>
  <c r="B360" i="16"/>
  <c r="B361" i="16"/>
  <c r="B362" i="16"/>
  <c r="B363" i="16"/>
  <c r="B364" i="16"/>
  <c r="B365" i="16"/>
  <c r="B366" i="16"/>
  <c r="B367" i="16"/>
  <c r="B368" i="16"/>
  <c r="B369" i="16"/>
  <c r="B370" i="16"/>
  <c r="B371" i="16"/>
  <c r="B372" i="16"/>
  <c r="B373" i="16"/>
  <c r="B374" i="16"/>
  <c r="B375" i="16"/>
  <c r="B376" i="16"/>
  <c r="B377" i="16"/>
  <c r="B378" i="16"/>
  <c r="B379" i="16"/>
  <c r="B380" i="16"/>
  <c r="B381" i="16"/>
  <c r="B382" i="16"/>
  <c r="B383" i="16"/>
  <c r="B384" i="16"/>
  <c r="B385" i="16"/>
  <c r="B386" i="16"/>
  <c r="B387" i="16"/>
  <c r="B388" i="16"/>
  <c r="B389" i="16"/>
  <c r="B390" i="16"/>
  <c r="B391" i="16"/>
  <c r="B392" i="16"/>
  <c r="B393" i="16"/>
  <c r="B394" i="16"/>
  <c r="B395" i="16"/>
  <c r="B396" i="16"/>
  <c r="B397" i="16"/>
  <c r="B398" i="16"/>
  <c r="B399" i="16"/>
  <c r="B400" i="16"/>
  <c r="B401" i="16"/>
  <c r="B402" i="16"/>
  <c r="B403" i="16"/>
  <c r="B404" i="16"/>
  <c r="B405" i="16"/>
  <c r="B406" i="16"/>
  <c r="B407" i="16"/>
  <c r="B408" i="16"/>
  <c r="B409" i="16"/>
  <c r="B410" i="16"/>
  <c r="B411" i="16"/>
  <c r="B412" i="16"/>
  <c r="B413" i="16"/>
  <c r="B414" i="16"/>
  <c r="B415" i="16"/>
  <c r="B416" i="16"/>
  <c r="B417" i="16"/>
  <c r="B418" i="16"/>
  <c r="B419" i="16"/>
  <c r="B420" i="16"/>
  <c r="B421" i="16"/>
  <c r="B422" i="16"/>
  <c r="B423" i="16"/>
  <c r="B424" i="16"/>
  <c r="B425" i="16"/>
  <c r="B426" i="16"/>
  <c r="B427" i="16"/>
  <c r="B428" i="16"/>
  <c r="B429" i="16"/>
  <c r="B430" i="16"/>
  <c r="B431" i="16"/>
  <c r="B432" i="16"/>
  <c r="B433" i="16"/>
  <c r="B434" i="16"/>
  <c r="B435" i="16"/>
  <c r="B436" i="16"/>
  <c r="B437" i="16"/>
  <c r="B438" i="16"/>
  <c r="B439" i="16"/>
  <c r="B440" i="16"/>
  <c r="B441" i="16"/>
  <c r="B442" i="16"/>
  <c r="B443" i="16"/>
  <c r="B444" i="16"/>
  <c r="B445" i="16"/>
  <c r="B446" i="16"/>
  <c r="B447" i="16"/>
  <c r="B448" i="16"/>
  <c r="B449" i="16"/>
  <c r="B450" i="16"/>
  <c r="B451" i="16"/>
  <c r="B452" i="16"/>
  <c r="B453" i="16"/>
  <c r="B454" i="16"/>
  <c r="B455" i="16"/>
  <c r="B456" i="16"/>
  <c r="B457" i="16"/>
  <c r="B458" i="16"/>
  <c r="B459" i="16"/>
  <c r="B460" i="16"/>
  <c r="B461" i="16"/>
  <c r="B462" i="16"/>
  <c r="B463" i="16"/>
  <c r="B464" i="16"/>
  <c r="B465" i="16"/>
  <c r="B466" i="16"/>
  <c r="B467" i="16"/>
  <c r="B468" i="16"/>
  <c r="B469" i="16"/>
  <c r="B470" i="16"/>
  <c r="B471" i="16"/>
  <c r="B472" i="16"/>
  <c r="B473" i="16"/>
  <c r="B474" i="16"/>
  <c r="B475" i="16"/>
  <c r="B476" i="16"/>
  <c r="B477" i="16"/>
  <c r="B478" i="16"/>
  <c r="B479" i="16"/>
  <c r="B480" i="16"/>
  <c r="B481" i="16"/>
  <c r="B482" i="16"/>
  <c r="B483" i="16"/>
  <c r="B484" i="16"/>
  <c r="B485" i="16"/>
  <c r="B486" i="16"/>
  <c r="B487" i="16"/>
  <c r="B488" i="16"/>
  <c r="B489" i="16"/>
  <c r="B490" i="16"/>
  <c r="B491" i="16"/>
  <c r="B492" i="16"/>
  <c r="B493" i="16"/>
  <c r="B494" i="16"/>
  <c r="B495" i="16"/>
  <c r="B496" i="16"/>
  <c r="B497" i="16"/>
  <c r="B498" i="16"/>
  <c r="B499" i="16"/>
  <c r="B500" i="16"/>
  <c r="B501" i="16"/>
  <c r="B502" i="16"/>
  <c r="B503" i="16"/>
  <c r="B504" i="16"/>
  <c r="B505" i="16"/>
  <c r="B506" i="16"/>
  <c r="B507" i="16"/>
  <c r="B508" i="16"/>
  <c r="B509" i="16"/>
  <c r="B510" i="16"/>
  <c r="B511" i="16"/>
  <c r="B512" i="16"/>
  <c r="B513" i="16"/>
  <c r="B514" i="16"/>
  <c r="B515" i="16"/>
  <c r="B516" i="16"/>
  <c r="B517" i="16"/>
  <c r="B518" i="16"/>
  <c r="B519" i="16"/>
  <c r="B520" i="16"/>
  <c r="B521" i="16"/>
  <c r="B522" i="16"/>
  <c r="B523" i="16"/>
  <c r="B524" i="16"/>
  <c r="B525" i="16"/>
  <c r="B526" i="16"/>
  <c r="B527" i="16"/>
  <c r="B528" i="16"/>
  <c r="B529" i="16"/>
  <c r="B530" i="16"/>
  <c r="B531" i="16"/>
  <c r="B532" i="16"/>
  <c r="B533" i="16"/>
  <c r="B534" i="16"/>
  <c r="B535" i="16"/>
  <c r="B536" i="16"/>
  <c r="B537" i="16"/>
  <c r="B538" i="16"/>
  <c r="B539" i="16"/>
  <c r="B540" i="16"/>
  <c r="B541" i="16"/>
  <c r="B542" i="16"/>
  <c r="B543" i="16"/>
  <c r="B544" i="16"/>
  <c r="B545" i="16"/>
  <c r="B546" i="16"/>
  <c r="B547" i="16"/>
  <c r="B548" i="16"/>
  <c r="B549" i="16"/>
  <c r="B550" i="16"/>
  <c r="B551" i="16"/>
  <c r="B552" i="16"/>
  <c r="B553" i="16"/>
  <c r="B554" i="16"/>
  <c r="B555" i="16"/>
  <c r="B556" i="16"/>
  <c r="B557" i="16"/>
  <c r="B558" i="16"/>
  <c r="B559" i="16"/>
  <c r="B560" i="16"/>
  <c r="B561" i="16"/>
  <c r="B562" i="16"/>
  <c r="B563" i="16"/>
  <c r="B564" i="16"/>
  <c r="B565" i="16"/>
  <c r="B566" i="16"/>
  <c r="B567" i="16"/>
  <c r="B568" i="16"/>
  <c r="B569" i="16"/>
  <c r="B570" i="16"/>
  <c r="B571" i="16"/>
  <c r="B572" i="16"/>
  <c r="B573" i="16"/>
  <c r="B574" i="16"/>
  <c r="B575" i="16"/>
  <c r="B576" i="16"/>
  <c r="B577" i="16"/>
  <c r="B578" i="16"/>
  <c r="B579" i="16"/>
  <c r="B580" i="16"/>
  <c r="B581" i="16"/>
  <c r="B582" i="16"/>
  <c r="B583" i="16"/>
  <c r="B584" i="16"/>
  <c r="B585" i="16"/>
  <c r="B586" i="16"/>
  <c r="B587" i="16"/>
  <c r="B588" i="16"/>
  <c r="B589" i="16"/>
  <c r="B590" i="16"/>
  <c r="B591" i="16"/>
  <c r="B592" i="16"/>
  <c r="B593" i="16"/>
  <c r="B594" i="16"/>
  <c r="B595" i="16"/>
  <c r="B596" i="16"/>
  <c r="B597" i="16"/>
  <c r="B598" i="16"/>
  <c r="B599" i="16"/>
  <c r="B600" i="16"/>
  <c r="B601" i="16"/>
  <c r="B602" i="16"/>
  <c r="B603" i="16"/>
  <c r="B604" i="16"/>
  <c r="B605" i="16"/>
  <c r="B606" i="16"/>
  <c r="B607" i="16"/>
  <c r="B608" i="16"/>
  <c r="B609" i="16"/>
  <c r="B610" i="16"/>
  <c r="B611" i="16"/>
  <c r="B612" i="16"/>
  <c r="B613" i="16"/>
  <c r="B614" i="16"/>
  <c r="B615" i="16"/>
  <c r="B616" i="16"/>
  <c r="B617" i="16"/>
  <c r="B618" i="16"/>
  <c r="B619" i="16"/>
  <c r="B620" i="16"/>
  <c r="B621" i="16"/>
  <c r="B622" i="16"/>
  <c r="B623" i="16"/>
  <c r="B624" i="16"/>
  <c r="B625" i="16"/>
  <c r="B626" i="16"/>
  <c r="B627" i="16"/>
  <c r="B628" i="16"/>
  <c r="B629" i="16"/>
  <c r="B630" i="16"/>
  <c r="B631" i="16"/>
  <c r="B632" i="16"/>
  <c r="B633" i="16"/>
  <c r="B634" i="16"/>
  <c r="B635" i="16"/>
  <c r="B636" i="16"/>
  <c r="B637" i="16"/>
  <c r="B638" i="16"/>
  <c r="B639" i="16"/>
  <c r="B640" i="16"/>
  <c r="B641" i="16"/>
  <c r="B642" i="16"/>
  <c r="B643" i="16"/>
  <c r="B644" i="16"/>
  <c r="B645" i="16"/>
  <c r="B646" i="16"/>
  <c r="B647" i="16"/>
  <c r="B648" i="16"/>
  <c r="B649" i="16"/>
  <c r="B650" i="16"/>
  <c r="B651" i="16"/>
  <c r="B652" i="16"/>
  <c r="B653" i="16"/>
  <c r="B654" i="16"/>
  <c r="B655" i="16"/>
  <c r="B656" i="16"/>
  <c r="B657" i="16"/>
  <c r="B658" i="16"/>
  <c r="B659" i="16"/>
  <c r="B660" i="16"/>
  <c r="B661" i="16"/>
  <c r="B662" i="16"/>
  <c r="B663" i="16"/>
  <c r="B664" i="16"/>
  <c r="B665" i="16"/>
  <c r="B666" i="16"/>
  <c r="B667" i="16"/>
  <c r="B668" i="16"/>
  <c r="B669" i="16"/>
  <c r="B670" i="16"/>
  <c r="B671" i="16"/>
  <c r="B672" i="16"/>
  <c r="B673" i="16"/>
  <c r="B674" i="16"/>
  <c r="B675" i="16"/>
  <c r="B676" i="16"/>
  <c r="B677" i="16"/>
  <c r="B678" i="16"/>
  <c r="B679" i="16"/>
  <c r="B680" i="16"/>
  <c r="B681" i="16"/>
  <c r="B682" i="16"/>
  <c r="B683" i="16"/>
  <c r="B684" i="16"/>
  <c r="B685" i="16"/>
  <c r="B686" i="16"/>
  <c r="B687" i="16"/>
  <c r="B688" i="16"/>
  <c r="B689" i="16"/>
  <c r="B690" i="16"/>
  <c r="B691" i="16"/>
  <c r="B692" i="16"/>
  <c r="B693" i="16"/>
  <c r="B694" i="16"/>
  <c r="B695" i="16"/>
  <c r="B696" i="16"/>
  <c r="B697" i="16"/>
  <c r="B698" i="16"/>
  <c r="B699" i="16"/>
  <c r="B700" i="16"/>
  <c r="B701" i="16"/>
  <c r="B702" i="16"/>
  <c r="B703" i="16"/>
  <c r="B704" i="16"/>
  <c r="B705" i="16"/>
  <c r="B706" i="16"/>
  <c r="B707" i="16"/>
  <c r="B708" i="16"/>
  <c r="B709" i="16"/>
  <c r="B710" i="16"/>
  <c r="B711" i="16"/>
  <c r="B712" i="16"/>
  <c r="B713" i="16"/>
  <c r="B714" i="16"/>
  <c r="B715" i="16"/>
  <c r="B716" i="16"/>
  <c r="B717" i="16"/>
  <c r="B718" i="16"/>
  <c r="B719" i="16"/>
  <c r="B720" i="16"/>
  <c r="B721" i="16"/>
  <c r="B722" i="16"/>
  <c r="B723" i="16"/>
  <c r="B724" i="16"/>
  <c r="B725" i="16"/>
  <c r="B726" i="16"/>
  <c r="B727" i="16"/>
  <c r="B728" i="16"/>
  <c r="B729" i="16"/>
  <c r="B730" i="16"/>
  <c r="B731" i="16"/>
  <c r="B732" i="16"/>
  <c r="B733" i="16"/>
  <c r="B734" i="16"/>
  <c r="B735" i="16"/>
  <c r="B736" i="16"/>
  <c r="B737" i="16"/>
  <c r="B738" i="16"/>
  <c r="B739" i="16"/>
  <c r="B740" i="16"/>
  <c r="B741" i="16"/>
  <c r="B742" i="16"/>
  <c r="B743" i="16"/>
  <c r="B744" i="16"/>
  <c r="B745" i="16"/>
  <c r="B746" i="16"/>
  <c r="B747" i="16"/>
  <c r="B748" i="16"/>
  <c r="B749" i="16"/>
  <c r="B750" i="16"/>
  <c r="B751" i="16"/>
  <c r="B752" i="16"/>
  <c r="B753" i="16"/>
  <c r="B754" i="16"/>
  <c r="B755" i="16"/>
  <c r="B756" i="16"/>
  <c r="B757" i="16"/>
  <c r="B758" i="16"/>
  <c r="B759" i="16"/>
  <c r="B760" i="16"/>
  <c r="B761" i="16"/>
  <c r="B762" i="16"/>
  <c r="B763" i="16"/>
  <c r="B764" i="16"/>
  <c r="B765" i="16"/>
  <c r="B766" i="16"/>
  <c r="B767" i="16"/>
  <c r="B768" i="16"/>
  <c r="B769" i="16"/>
  <c r="B770" i="16"/>
  <c r="B771" i="16"/>
  <c r="B772" i="16"/>
  <c r="B773" i="16"/>
  <c r="B774" i="16"/>
  <c r="B775" i="16"/>
  <c r="B776" i="16"/>
  <c r="B777" i="16"/>
  <c r="B778" i="16"/>
  <c r="B779" i="16"/>
  <c r="B780" i="16"/>
  <c r="B781" i="16"/>
  <c r="B782" i="16"/>
  <c r="B783" i="16"/>
  <c r="B784" i="16"/>
  <c r="B785" i="16"/>
  <c r="B786" i="16"/>
  <c r="B787" i="16"/>
  <c r="B788" i="16"/>
  <c r="B789" i="16"/>
  <c r="B790" i="16"/>
  <c r="B791" i="16"/>
  <c r="B792" i="16"/>
  <c r="B793" i="16"/>
  <c r="B794" i="16"/>
  <c r="B795" i="16"/>
  <c r="B796" i="16"/>
  <c r="B797" i="16"/>
  <c r="B798" i="16"/>
  <c r="B799" i="16"/>
  <c r="B800" i="16"/>
  <c r="B801" i="16"/>
  <c r="B802" i="16"/>
  <c r="B803" i="16"/>
  <c r="B804" i="16"/>
  <c r="B805" i="16"/>
  <c r="B806" i="16"/>
  <c r="B807" i="16"/>
  <c r="B808" i="16"/>
  <c r="B809" i="16"/>
  <c r="B810" i="16"/>
  <c r="B811" i="16"/>
  <c r="B812" i="16"/>
  <c r="B813" i="16"/>
  <c r="B814" i="16"/>
  <c r="B815" i="16"/>
  <c r="B816" i="16"/>
  <c r="B817" i="16"/>
  <c r="B818" i="16"/>
  <c r="B819" i="16"/>
  <c r="B820" i="16"/>
  <c r="B821" i="16"/>
  <c r="B822" i="16"/>
  <c r="B823" i="16"/>
  <c r="B824" i="16"/>
  <c r="B825" i="16"/>
  <c r="B826" i="16"/>
  <c r="B827" i="16"/>
  <c r="B828" i="16"/>
  <c r="B829" i="16"/>
  <c r="B830" i="16"/>
  <c r="B831" i="16"/>
  <c r="B832" i="16"/>
  <c r="B833" i="16"/>
  <c r="B834" i="16"/>
  <c r="B835" i="16"/>
  <c r="B836" i="16"/>
  <c r="B837" i="16"/>
  <c r="B838" i="16"/>
  <c r="B839" i="16"/>
  <c r="B840" i="16"/>
  <c r="B841" i="16"/>
  <c r="B842" i="16"/>
  <c r="B843" i="16"/>
  <c r="B844" i="16"/>
  <c r="B845" i="16"/>
  <c r="B846" i="16"/>
  <c r="B847" i="16"/>
  <c r="B848" i="16"/>
  <c r="B849" i="16"/>
  <c r="B850" i="16"/>
  <c r="B851" i="16"/>
  <c r="B852" i="16"/>
  <c r="B853" i="16"/>
  <c r="B854" i="16"/>
  <c r="B855" i="16"/>
  <c r="B856" i="16"/>
  <c r="B857" i="16"/>
  <c r="B858" i="16"/>
  <c r="B859" i="16"/>
  <c r="B860" i="16"/>
  <c r="B861" i="16"/>
  <c r="B862" i="16"/>
  <c r="B863" i="16"/>
  <c r="B864" i="16"/>
  <c r="B865" i="16"/>
  <c r="B866" i="16"/>
  <c r="B867" i="16"/>
  <c r="B868" i="16"/>
  <c r="B869" i="16"/>
  <c r="B870" i="16"/>
  <c r="B871" i="16"/>
  <c r="B872" i="16"/>
  <c r="B873" i="16"/>
  <c r="B874" i="16"/>
  <c r="B875" i="16"/>
  <c r="B876" i="16"/>
  <c r="B877" i="16"/>
  <c r="B878" i="16"/>
  <c r="B879" i="16"/>
  <c r="B880" i="16"/>
  <c r="B881" i="16"/>
  <c r="B882" i="16"/>
  <c r="B883" i="16"/>
  <c r="B884" i="16"/>
  <c r="B885" i="16"/>
  <c r="B886" i="16"/>
  <c r="B887" i="16"/>
  <c r="B888" i="16"/>
  <c r="B889" i="16"/>
  <c r="B890" i="16"/>
  <c r="B891" i="16"/>
  <c r="B892" i="16"/>
  <c r="B893" i="16"/>
  <c r="B894" i="16"/>
  <c r="B895" i="16"/>
  <c r="B896" i="16"/>
  <c r="B897" i="16"/>
  <c r="B898" i="16"/>
  <c r="B899" i="16"/>
  <c r="B900" i="16"/>
  <c r="B901" i="16"/>
  <c r="B902" i="16"/>
  <c r="B903" i="16"/>
  <c r="B904" i="16"/>
  <c r="B905" i="16"/>
  <c r="B906" i="16"/>
  <c r="B907" i="16"/>
  <c r="B908" i="16"/>
  <c r="B909" i="16"/>
  <c r="B910" i="16"/>
  <c r="B911" i="16"/>
  <c r="B912" i="16"/>
  <c r="B913" i="16"/>
  <c r="B914" i="16"/>
  <c r="B915" i="16"/>
  <c r="B916" i="16"/>
  <c r="B917" i="16"/>
  <c r="B918" i="16"/>
  <c r="B919" i="16"/>
  <c r="B920" i="16"/>
  <c r="B921" i="16"/>
  <c r="B922" i="16"/>
  <c r="B923" i="16"/>
  <c r="B924" i="16"/>
  <c r="B925" i="16"/>
  <c r="B926" i="16"/>
  <c r="B927" i="16"/>
  <c r="B928" i="16"/>
  <c r="B929" i="16"/>
  <c r="B930" i="16"/>
  <c r="B931" i="16"/>
  <c r="B932" i="16"/>
  <c r="B933" i="16"/>
  <c r="B934" i="16"/>
  <c r="B935" i="16"/>
  <c r="B936" i="16"/>
  <c r="B937" i="16"/>
  <c r="B938" i="16"/>
  <c r="B939" i="16"/>
  <c r="B940" i="16"/>
  <c r="B941" i="16"/>
  <c r="B942" i="16"/>
  <c r="B943" i="16"/>
  <c r="B944" i="16"/>
  <c r="B945" i="16"/>
  <c r="B946" i="16"/>
  <c r="B947" i="16"/>
  <c r="B948" i="16"/>
  <c r="B949" i="16"/>
  <c r="B950" i="16"/>
  <c r="B951" i="16"/>
  <c r="B952" i="16"/>
  <c r="B953" i="16"/>
  <c r="B954" i="16"/>
  <c r="B955" i="16"/>
  <c r="B956" i="16"/>
  <c r="B957" i="16"/>
  <c r="B958" i="16"/>
  <c r="B959" i="16"/>
  <c r="B960" i="16"/>
  <c r="B961" i="16"/>
  <c r="B962" i="16"/>
  <c r="B963" i="16"/>
  <c r="B964" i="16"/>
  <c r="B965" i="16"/>
  <c r="B966" i="16"/>
  <c r="B967" i="16"/>
  <c r="B968" i="16"/>
  <c r="B969" i="16"/>
  <c r="B970" i="16"/>
  <c r="B971" i="16"/>
  <c r="B972" i="16"/>
  <c r="B973" i="16"/>
  <c r="B974" i="16"/>
  <c r="B975" i="16"/>
  <c r="B976" i="16"/>
  <c r="B977" i="16"/>
  <c r="B978" i="16"/>
  <c r="B979" i="16"/>
  <c r="B980" i="16"/>
  <c r="B981" i="16"/>
  <c r="B982" i="16"/>
  <c r="B983" i="16"/>
  <c r="B984" i="16"/>
  <c r="B985" i="16"/>
  <c r="B986" i="16"/>
  <c r="B987" i="16"/>
  <c r="B988" i="16"/>
  <c r="B989" i="16"/>
  <c r="B990" i="16"/>
  <c r="B991" i="16"/>
  <c r="B992" i="16"/>
  <c r="B993" i="16"/>
  <c r="B994" i="16"/>
  <c r="B995" i="16"/>
  <c r="B996" i="16"/>
  <c r="B997" i="16"/>
  <c r="B998" i="16"/>
  <c r="B999" i="16"/>
  <c r="B1000" i="16"/>
  <c r="B1001" i="16"/>
  <c r="B1002" i="16"/>
  <c r="B1003" i="16"/>
  <c r="B1004" i="16"/>
  <c r="B1005" i="16"/>
  <c r="B1006" i="16"/>
  <c r="B1007" i="16"/>
  <c r="B1008" i="16"/>
  <c r="B1009" i="16"/>
  <c r="B1010" i="16"/>
  <c r="B1011" i="16"/>
  <c r="B1012" i="16"/>
  <c r="B1013" i="16"/>
  <c r="B1014" i="16"/>
  <c r="B1015" i="16"/>
  <c r="B1016" i="16"/>
  <c r="B1017" i="16"/>
  <c r="B1018" i="16"/>
  <c r="B1019" i="16"/>
  <c r="B1020" i="16"/>
  <c r="B1021" i="16"/>
  <c r="B1022" i="16"/>
  <c r="B1023" i="16"/>
  <c r="B1024" i="16"/>
  <c r="B1025" i="16"/>
  <c r="B1026" i="16"/>
  <c r="B1027" i="16"/>
  <c r="B1028" i="16"/>
  <c r="B1029" i="16"/>
  <c r="B1030" i="16"/>
  <c r="B1031" i="16"/>
  <c r="B1032" i="16"/>
  <c r="B1033" i="16"/>
  <c r="B1034" i="16"/>
  <c r="B1035" i="16"/>
  <c r="B1036" i="16"/>
  <c r="B1037" i="16"/>
  <c r="B1038" i="16"/>
  <c r="B1039" i="16"/>
  <c r="B1040" i="16"/>
  <c r="B1041" i="16"/>
  <c r="B1042" i="16"/>
  <c r="B1043" i="16"/>
  <c r="B1044" i="16"/>
  <c r="B1045" i="16"/>
  <c r="B1046" i="16"/>
  <c r="B1047" i="16"/>
  <c r="B1048" i="16"/>
  <c r="B1049" i="16"/>
  <c r="B1050" i="16"/>
  <c r="B1051" i="16"/>
  <c r="B1052" i="16"/>
  <c r="B1053" i="16"/>
  <c r="B1054" i="16"/>
  <c r="B1055" i="16"/>
  <c r="B1056" i="16"/>
  <c r="B1057" i="16"/>
  <c r="B1058" i="16"/>
  <c r="B1059" i="16"/>
  <c r="B1060" i="16"/>
  <c r="B1061" i="16"/>
  <c r="B1062" i="16"/>
  <c r="B1063" i="16"/>
  <c r="B1064" i="16"/>
  <c r="B1065" i="16"/>
  <c r="B1066" i="16"/>
  <c r="B1067" i="16"/>
  <c r="B1068" i="16"/>
  <c r="B1069" i="16"/>
  <c r="B1070" i="16"/>
  <c r="B1071" i="16"/>
  <c r="B1072" i="16"/>
  <c r="B1073" i="16"/>
  <c r="B1074" i="16"/>
  <c r="B1075" i="16"/>
  <c r="B1076" i="16"/>
  <c r="B1077" i="16"/>
  <c r="B1078" i="16"/>
  <c r="B1079" i="16"/>
  <c r="B1080" i="16"/>
  <c r="B1081" i="16"/>
  <c r="B1082" i="16"/>
  <c r="B1083" i="16"/>
  <c r="B1084" i="16"/>
  <c r="B1085" i="16"/>
  <c r="B1086" i="16"/>
  <c r="B1087" i="16"/>
  <c r="B1088" i="16"/>
  <c r="B1089" i="16"/>
  <c r="B1090" i="16"/>
  <c r="B1091" i="16"/>
  <c r="B1092" i="16"/>
  <c r="B1093" i="16"/>
  <c r="B1094" i="16"/>
  <c r="B1095" i="16"/>
  <c r="B1096" i="16"/>
  <c r="B1097" i="16"/>
  <c r="B1098" i="16"/>
  <c r="B1099" i="16"/>
  <c r="B1100" i="16"/>
  <c r="B1101" i="16"/>
  <c r="B1102" i="16"/>
  <c r="B1103" i="16"/>
  <c r="B1104" i="16"/>
  <c r="B1105" i="16"/>
  <c r="B1106" i="16"/>
  <c r="B1107" i="16"/>
  <c r="B1108" i="16"/>
  <c r="B1109" i="16"/>
  <c r="B1110" i="16"/>
  <c r="B1111" i="16"/>
  <c r="B1112" i="16"/>
  <c r="B1113" i="16"/>
  <c r="B1114" i="16"/>
  <c r="B1115" i="16"/>
  <c r="B1116" i="16"/>
  <c r="B1117" i="16"/>
  <c r="B1118" i="16"/>
  <c r="B1119" i="16"/>
  <c r="B1120" i="16"/>
  <c r="B1121" i="16"/>
  <c r="B1122" i="16"/>
  <c r="B1123" i="16"/>
  <c r="B1124" i="16"/>
  <c r="B1125" i="16"/>
  <c r="B1126" i="16"/>
  <c r="B1127" i="16"/>
  <c r="B1128" i="16"/>
  <c r="B1129" i="16"/>
  <c r="B1130" i="16"/>
  <c r="B1131" i="16"/>
  <c r="B1132" i="16"/>
  <c r="B1133" i="16"/>
  <c r="B1134" i="16"/>
  <c r="B1135" i="16"/>
  <c r="B1136" i="16"/>
  <c r="B1137" i="16"/>
  <c r="B1138" i="16"/>
  <c r="B1139" i="16"/>
  <c r="B1140" i="16"/>
  <c r="B1141" i="16"/>
  <c r="B1142" i="16"/>
  <c r="B1143" i="16"/>
  <c r="B1144" i="16"/>
  <c r="B1145" i="16"/>
  <c r="B1146" i="16"/>
  <c r="B1147" i="16"/>
  <c r="B1148" i="16"/>
  <c r="B1149" i="16"/>
  <c r="B1150" i="16"/>
  <c r="B1151" i="16"/>
  <c r="B1152" i="16"/>
  <c r="B1153" i="16"/>
  <c r="B1154" i="16"/>
  <c r="B1155" i="16"/>
  <c r="B1156" i="16"/>
  <c r="B1157" i="16"/>
  <c r="B1158" i="16"/>
  <c r="B1159" i="16"/>
  <c r="B1160" i="16"/>
  <c r="B1161" i="16"/>
  <c r="B1162" i="16"/>
  <c r="B1163" i="16"/>
  <c r="B1164" i="16"/>
  <c r="B1165" i="16"/>
  <c r="B1166" i="16"/>
  <c r="B1167" i="16"/>
  <c r="B1168" i="16"/>
  <c r="B1169" i="16"/>
  <c r="B1170" i="16"/>
  <c r="B1171" i="16"/>
  <c r="B1172" i="16"/>
  <c r="B1173" i="16"/>
  <c r="B1174" i="16"/>
  <c r="B1175" i="16"/>
  <c r="B1176" i="16"/>
  <c r="B1177" i="16"/>
  <c r="B1178" i="16"/>
  <c r="B1179" i="16"/>
  <c r="B1180" i="16"/>
  <c r="B1181" i="16"/>
  <c r="B1182" i="16"/>
  <c r="B1183" i="16"/>
  <c r="B1184" i="16"/>
  <c r="B1185" i="16"/>
  <c r="B1186" i="16"/>
  <c r="B1187" i="16"/>
  <c r="B1188" i="16"/>
  <c r="B1189" i="16"/>
  <c r="B1190" i="16"/>
  <c r="B1191" i="16"/>
  <c r="B1192" i="16"/>
  <c r="B1193" i="16"/>
  <c r="B1194" i="16"/>
  <c r="B1195" i="16"/>
  <c r="B1196" i="16"/>
  <c r="B1197" i="16"/>
  <c r="B1198" i="16"/>
  <c r="B1199" i="16"/>
  <c r="B1200" i="16"/>
  <c r="B1201" i="16"/>
  <c r="B1202" i="16"/>
  <c r="B1203" i="16"/>
  <c r="B1204" i="16"/>
  <c r="B1205" i="16"/>
  <c r="B1206" i="16"/>
  <c r="B1207" i="16"/>
  <c r="B1208" i="16"/>
  <c r="B1209" i="16"/>
  <c r="B1210" i="16"/>
  <c r="B1211" i="16"/>
  <c r="B1212" i="16"/>
  <c r="B1213" i="16"/>
  <c r="B1214" i="16"/>
  <c r="B1215" i="16"/>
  <c r="B1216" i="16"/>
  <c r="B1217" i="16"/>
  <c r="B1218" i="16"/>
  <c r="B1219" i="16"/>
  <c r="B1220" i="16"/>
  <c r="B1221" i="16"/>
  <c r="B1222" i="16"/>
  <c r="B1223" i="16"/>
  <c r="B1224" i="16"/>
  <c r="B1225" i="16"/>
  <c r="B1226" i="16"/>
  <c r="B1227" i="16"/>
  <c r="B1228" i="16"/>
  <c r="B1229" i="16"/>
  <c r="B1230" i="16"/>
  <c r="B1231" i="16"/>
  <c r="B1232" i="16"/>
  <c r="B1233" i="16"/>
  <c r="B1234" i="16"/>
  <c r="B1235" i="16"/>
  <c r="B1236" i="16"/>
  <c r="B1237" i="16"/>
  <c r="B1238" i="16"/>
  <c r="B1239" i="16"/>
  <c r="B1240" i="16"/>
  <c r="B1241" i="16"/>
  <c r="B1242" i="16"/>
  <c r="B1243" i="16"/>
  <c r="B1244" i="16"/>
  <c r="B1245" i="16"/>
  <c r="B1246" i="16"/>
  <c r="B1247" i="16"/>
  <c r="B1248" i="16"/>
  <c r="B1249" i="16"/>
  <c r="B1250" i="16"/>
  <c r="B1251" i="16"/>
  <c r="B1252" i="16"/>
  <c r="B1253" i="16"/>
  <c r="B1254" i="16"/>
  <c r="B1255" i="16"/>
  <c r="B1256" i="16"/>
  <c r="B1257" i="16"/>
  <c r="B1258" i="16"/>
  <c r="B1259" i="16"/>
  <c r="B1260" i="16"/>
  <c r="B1261" i="16"/>
  <c r="B1262" i="16"/>
  <c r="B1263" i="16"/>
  <c r="B1264" i="16"/>
  <c r="B1265" i="16"/>
  <c r="B1266" i="16"/>
  <c r="B1267" i="16"/>
  <c r="B1268" i="16"/>
  <c r="B1269" i="16"/>
  <c r="B1270" i="16"/>
  <c r="B1271" i="16"/>
  <c r="B1272" i="16"/>
  <c r="B1273" i="16"/>
  <c r="B1274" i="16"/>
  <c r="B1275" i="16"/>
  <c r="B1276" i="16"/>
  <c r="B1277" i="16"/>
  <c r="B1278" i="16"/>
  <c r="B1279" i="16"/>
  <c r="B1280" i="16"/>
  <c r="B1281" i="16"/>
  <c r="B1282" i="16"/>
  <c r="B1283" i="16"/>
  <c r="B1284" i="16"/>
  <c r="B1285" i="16"/>
  <c r="B1286" i="16"/>
  <c r="B1287" i="16"/>
  <c r="B1288" i="16"/>
  <c r="B1289" i="16"/>
  <c r="B1290" i="16"/>
  <c r="B1291" i="16"/>
  <c r="B1292" i="16"/>
  <c r="B1293" i="16"/>
  <c r="B1294" i="16"/>
  <c r="B1295" i="16"/>
  <c r="B1296" i="16"/>
  <c r="B1297" i="16"/>
  <c r="B1298" i="16"/>
  <c r="B1299" i="16"/>
  <c r="B1300" i="16"/>
  <c r="B1301" i="16"/>
  <c r="B1302" i="16"/>
  <c r="B1303" i="16"/>
  <c r="B1304" i="16"/>
  <c r="B1305" i="16"/>
  <c r="B1306" i="16"/>
  <c r="B1307" i="16"/>
  <c r="B1308" i="16"/>
  <c r="B1309" i="16"/>
  <c r="B1310" i="16"/>
  <c r="B1311" i="16"/>
  <c r="B1312" i="16"/>
  <c r="B1313" i="16"/>
  <c r="B1314" i="16"/>
  <c r="B1315" i="16"/>
  <c r="B1316" i="16"/>
  <c r="B1317" i="16"/>
  <c r="B1318" i="16"/>
  <c r="B1319" i="16"/>
  <c r="B1320" i="16"/>
  <c r="B1321" i="16"/>
  <c r="B1322" i="16"/>
  <c r="B1323" i="16"/>
  <c r="B1324" i="16"/>
  <c r="B1325" i="16"/>
  <c r="B1326" i="16"/>
  <c r="B1327" i="16"/>
  <c r="B1328" i="16"/>
  <c r="B1329" i="16"/>
  <c r="B1330" i="16"/>
  <c r="B1331" i="16"/>
  <c r="B1332" i="16"/>
  <c r="B1333" i="16"/>
  <c r="B1334" i="16"/>
  <c r="B1335" i="16"/>
  <c r="B1336" i="16"/>
  <c r="B1337" i="16"/>
  <c r="B1338" i="16"/>
  <c r="B1339" i="16"/>
  <c r="B1340" i="16"/>
  <c r="B1341" i="16"/>
  <c r="B1342" i="16"/>
  <c r="B1343" i="16"/>
  <c r="B1344" i="16"/>
  <c r="B1345" i="16"/>
  <c r="B1346" i="16"/>
  <c r="B1347" i="16"/>
  <c r="B1348" i="16"/>
  <c r="B1349" i="16"/>
  <c r="B1350" i="16"/>
  <c r="B1351" i="16"/>
  <c r="B1352" i="16"/>
  <c r="B1353" i="16"/>
  <c r="B1354" i="16"/>
  <c r="B1355" i="16"/>
  <c r="B1356" i="16"/>
  <c r="B1357" i="16"/>
  <c r="B1358" i="16"/>
  <c r="B1359" i="16"/>
  <c r="B1360" i="16"/>
  <c r="B1361" i="16"/>
  <c r="B1362" i="16"/>
  <c r="B1363" i="16"/>
  <c r="B1364" i="16"/>
  <c r="B1365" i="16"/>
  <c r="B1366" i="16"/>
  <c r="B1367" i="16"/>
  <c r="B1368" i="16"/>
  <c r="B1369" i="16"/>
  <c r="B1370" i="16"/>
  <c r="B1371" i="16"/>
  <c r="B1372" i="16"/>
  <c r="B1373" i="16"/>
  <c r="B1374" i="16"/>
  <c r="B1375" i="16"/>
  <c r="B1376" i="16"/>
  <c r="B1377" i="16"/>
  <c r="B1378" i="16"/>
  <c r="B1379" i="16"/>
  <c r="B1380" i="16"/>
  <c r="B1381" i="16"/>
  <c r="B1382" i="16"/>
  <c r="B1383" i="16"/>
  <c r="B1384" i="16"/>
  <c r="B1385" i="16"/>
  <c r="B1386" i="16"/>
  <c r="B1387" i="16"/>
  <c r="B1388" i="16"/>
  <c r="B1389" i="16"/>
  <c r="B1390" i="16"/>
  <c r="B1391" i="16"/>
  <c r="B1392" i="16"/>
  <c r="B1393" i="16"/>
  <c r="B1394" i="16"/>
  <c r="B1395" i="16"/>
  <c r="B1396" i="16"/>
  <c r="B1397" i="16"/>
  <c r="B1398" i="16"/>
  <c r="B1399" i="16"/>
  <c r="B1400" i="16"/>
  <c r="B1401" i="16"/>
  <c r="B1402" i="16"/>
  <c r="B1403" i="16"/>
  <c r="B1404" i="16"/>
  <c r="B1405" i="16"/>
  <c r="B1406" i="16"/>
  <c r="B1407" i="16"/>
  <c r="B1408" i="16"/>
  <c r="B1409" i="16"/>
  <c r="B1410" i="16"/>
  <c r="B1411" i="16"/>
  <c r="B1412" i="16"/>
  <c r="B1413" i="16"/>
  <c r="B1414" i="16"/>
  <c r="B1415" i="16"/>
  <c r="B1416" i="16"/>
  <c r="B1417" i="16"/>
  <c r="B1418" i="16"/>
  <c r="B1419" i="16"/>
  <c r="B1420" i="16"/>
  <c r="B1421" i="16"/>
  <c r="B1422" i="16"/>
  <c r="B1423" i="16"/>
  <c r="B1424" i="16"/>
  <c r="B1425" i="16"/>
  <c r="B1426" i="16"/>
  <c r="B1427" i="16"/>
  <c r="B1428" i="16"/>
  <c r="B1429" i="16"/>
  <c r="B1430" i="16"/>
  <c r="B1431" i="16"/>
  <c r="B1432" i="16"/>
  <c r="B1433" i="16"/>
  <c r="B1434" i="16"/>
  <c r="B1435" i="16"/>
  <c r="B1436" i="16"/>
  <c r="B1437" i="16"/>
  <c r="B1438" i="16"/>
  <c r="B1439" i="16"/>
  <c r="B1440" i="16"/>
  <c r="B1441" i="16"/>
  <c r="B1442" i="16"/>
  <c r="B1443" i="16"/>
  <c r="B1444" i="16"/>
  <c r="B1445" i="16"/>
  <c r="B1446" i="16"/>
  <c r="B1447" i="16"/>
  <c r="B1448" i="16"/>
  <c r="B1449" i="16"/>
  <c r="B1450" i="16"/>
  <c r="B1451" i="16"/>
  <c r="B1452" i="16"/>
  <c r="B1453" i="16"/>
  <c r="B1454" i="16"/>
  <c r="B1455" i="16"/>
  <c r="B1456" i="16"/>
  <c r="B1457" i="16"/>
  <c r="B1458" i="16"/>
  <c r="B1459" i="16"/>
  <c r="B1460" i="16"/>
  <c r="B1461" i="16"/>
  <c r="B1462" i="16"/>
  <c r="B1463" i="16"/>
  <c r="B1464" i="16"/>
  <c r="B1465" i="16"/>
  <c r="B1466" i="16"/>
  <c r="B1467" i="16"/>
  <c r="B1468" i="16"/>
  <c r="B1469" i="16"/>
  <c r="B1470" i="16"/>
  <c r="B1471" i="16"/>
  <c r="B2" i="16"/>
  <c r="T14" i="6"/>
  <c r="T18" i="6" s="1"/>
  <c r="T16" i="6"/>
  <c r="T15" i="6"/>
  <c r="T11" i="6"/>
  <c r="K43" i="16" l="1"/>
  <c r="K42" i="16"/>
  <c r="E19" i="6" l="1"/>
  <c r="E18" i="6"/>
  <c r="E20" i="6" l="1"/>
  <c r="E22" i="6" s="1"/>
  <c r="E21" i="6" l="1"/>
  <c r="L27" i="28" l="1"/>
  <c r="L28" i="28" s="1"/>
  <c r="P10" i="28"/>
  <c r="L10" i="28"/>
  <c r="L11" i="28" s="1"/>
  <c r="P11" i="28"/>
  <c r="S27" i="7"/>
  <c r="S28" i="7" s="1"/>
  <c r="S22" i="7"/>
  <c r="W10" i="7"/>
  <c r="W11" i="7" s="1"/>
  <c r="W5" i="7"/>
  <c r="S5" i="7"/>
  <c r="S11" i="7"/>
  <c r="S10" i="7"/>
  <c r="O19" i="7"/>
  <c r="O18" i="7"/>
  <c r="O20" i="7" l="1"/>
  <c r="O22" i="7" s="1"/>
  <c r="O21" i="7" l="1"/>
  <c r="J20" i="15" l="1"/>
  <c r="J19" i="15"/>
  <c r="J17" i="15"/>
  <c r="J16" i="15"/>
  <c r="J13" i="15"/>
  <c r="J12" i="15"/>
  <c r="J11" i="15"/>
  <c r="J10" i="15"/>
  <c r="J5" i="15"/>
  <c r="B1471" i="15"/>
  <c r="B1470" i="15"/>
  <c r="B1469" i="15"/>
  <c r="B1468" i="15"/>
  <c r="B1467" i="15"/>
  <c r="B1466" i="15"/>
  <c r="B1465" i="15"/>
  <c r="B1464" i="15"/>
  <c r="B1463" i="15"/>
  <c r="B1462" i="15"/>
  <c r="B1461" i="15"/>
  <c r="B1460" i="15"/>
  <c r="B1459" i="15"/>
  <c r="B1458" i="15"/>
  <c r="B1457" i="15"/>
  <c r="B1456" i="15"/>
  <c r="B1455" i="15"/>
  <c r="B1454" i="15"/>
  <c r="B1453" i="15"/>
  <c r="B1452" i="15"/>
  <c r="B1451" i="15"/>
  <c r="B1450" i="15"/>
  <c r="B1449" i="15"/>
  <c r="B1448" i="15"/>
  <c r="B1447" i="15"/>
  <c r="B1446" i="15"/>
  <c r="B1445" i="15"/>
  <c r="B1444" i="15"/>
  <c r="B1443" i="15"/>
  <c r="B1442" i="15"/>
  <c r="B1441" i="15"/>
  <c r="B1440" i="15"/>
  <c r="B1439" i="15"/>
  <c r="B1438" i="15"/>
  <c r="B1437" i="15"/>
  <c r="B1436" i="15"/>
  <c r="B1435" i="15"/>
  <c r="B1434" i="15"/>
  <c r="B1433" i="15"/>
  <c r="B1432" i="15"/>
  <c r="B1431" i="15"/>
  <c r="B1430" i="15"/>
  <c r="B1429" i="15"/>
  <c r="B1428" i="15"/>
  <c r="B1427" i="15"/>
  <c r="B1426" i="15"/>
  <c r="B1425" i="15"/>
  <c r="B1424" i="15"/>
  <c r="B1423" i="15"/>
  <c r="B1422" i="15"/>
  <c r="B1421" i="15"/>
  <c r="B1420" i="15"/>
  <c r="B1419" i="15"/>
  <c r="B1418" i="15"/>
  <c r="B1417" i="15"/>
  <c r="B1416" i="15"/>
  <c r="B1415" i="15"/>
  <c r="B1414" i="15"/>
  <c r="B1413" i="15"/>
  <c r="B1412" i="15"/>
  <c r="B1411" i="15"/>
  <c r="B1410" i="15"/>
  <c r="B1409" i="15"/>
  <c r="B1408" i="15"/>
  <c r="B1407" i="15"/>
  <c r="B1406" i="15"/>
  <c r="B1405" i="15"/>
  <c r="B1404" i="15"/>
  <c r="B1403" i="15"/>
  <c r="B1402" i="15"/>
  <c r="B1401" i="15"/>
  <c r="B1400" i="15"/>
  <c r="B1399" i="15"/>
  <c r="B1398" i="15"/>
  <c r="B1397" i="15"/>
  <c r="B1396" i="15"/>
  <c r="B1395" i="15"/>
  <c r="B1394" i="15"/>
  <c r="B1393" i="15"/>
  <c r="B1392" i="15"/>
  <c r="B1391" i="15"/>
  <c r="B1390" i="15"/>
  <c r="B1389" i="15"/>
  <c r="B1388" i="15"/>
  <c r="B1387" i="15"/>
  <c r="B1386" i="15"/>
  <c r="B1385" i="15"/>
  <c r="B1384" i="15"/>
  <c r="B1383" i="15"/>
  <c r="B1382" i="15"/>
  <c r="B1381" i="15"/>
  <c r="B1380" i="15"/>
  <c r="B1379" i="15"/>
  <c r="B1378" i="15"/>
  <c r="B1377" i="15"/>
  <c r="B1376" i="15"/>
  <c r="B1375" i="15"/>
  <c r="B1374" i="15"/>
  <c r="B1373" i="15"/>
  <c r="B1372" i="15"/>
  <c r="B1371" i="15"/>
  <c r="B1370" i="15"/>
  <c r="B1369" i="15"/>
  <c r="B1368" i="15"/>
  <c r="B1367" i="15"/>
  <c r="B1366" i="15"/>
  <c r="B1365" i="15"/>
  <c r="B1364" i="15"/>
  <c r="B1363" i="15"/>
  <c r="B1362" i="15"/>
  <c r="B1361" i="15"/>
  <c r="B1360" i="15"/>
  <c r="B1359" i="15"/>
  <c r="B1358" i="15"/>
  <c r="B1357" i="15"/>
  <c r="B1356" i="15"/>
  <c r="B1355" i="15"/>
  <c r="B1354" i="15"/>
  <c r="B1353" i="15"/>
  <c r="B1352" i="15"/>
  <c r="B1351" i="15"/>
  <c r="B1350" i="15"/>
  <c r="B1349" i="15"/>
  <c r="B1348" i="15"/>
  <c r="B1347" i="15"/>
  <c r="B1346" i="15"/>
  <c r="B1345" i="15"/>
  <c r="B1344" i="15"/>
  <c r="B1343" i="15"/>
  <c r="B1342" i="15"/>
  <c r="B1341" i="15"/>
  <c r="B1340" i="15"/>
  <c r="B1339" i="15"/>
  <c r="B1338" i="15"/>
  <c r="B1337" i="15"/>
  <c r="B1336" i="15"/>
  <c r="B1335" i="15"/>
  <c r="B1334" i="15"/>
  <c r="B1333" i="15"/>
  <c r="B1332" i="15"/>
  <c r="B1331" i="15"/>
  <c r="B1330" i="15"/>
  <c r="B1329" i="15"/>
  <c r="B1328" i="15"/>
  <c r="B1327" i="15"/>
  <c r="B1326" i="15"/>
  <c r="B1325" i="15"/>
  <c r="B1324" i="15"/>
  <c r="B1323" i="15"/>
  <c r="B1322" i="15"/>
  <c r="B1321" i="15"/>
  <c r="B1320" i="15"/>
  <c r="B1319" i="15"/>
  <c r="B1318" i="15"/>
  <c r="B1317" i="15"/>
  <c r="B1316" i="15"/>
  <c r="B1315" i="15"/>
  <c r="B1314" i="15"/>
  <c r="B1313" i="15"/>
  <c r="B1312" i="15"/>
  <c r="B1311" i="15"/>
  <c r="B1310" i="15"/>
  <c r="B1309" i="15"/>
  <c r="B1308" i="15"/>
  <c r="B1307" i="15"/>
  <c r="B1306" i="15"/>
  <c r="B1305" i="15"/>
  <c r="B1304" i="15"/>
  <c r="B1303" i="15"/>
  <c r="B1302" i="15"/>
  <c r="B1301" i="15"/>
  <c r="B1300" i="15"/>
  <c r="B1299" i="15"/>
  <c r="B1298" i="15"/>
  <c r="B1297" i="15"/>
  <c r="B1296" i="15"/>
  <c r="B1295" i="15"/>
  <c r="B1294" i="15"/>
  <c r="B1293" i="15"/>
  <c r="B1292" i="15"/>
  <c r="B1291" i="15"/>
  <c r="B1290" i="15"/>
  <c r="B1289" i="15"/>
  <c r="B1288" i="15"/>
  <c r="B1287" i="15"/>
  <c r="B1286" i="15"/>
  <c r="B1285" i="15"/>
  <c r="B1284" i="15"/>
  <c r="B1283" i="15"/>
  <c r="B1282" i="15"/>
  <c r="B1281" i="15"/>
  <c r="B1280" i="15"/>
  <c r="B1279" i="15"/>
  <c r="B1278" i="15"/>
  <c r="B1277" i="15"/>
  <c r="B1276" i="15"/>
  <c r="B1275" i="15"/>
  <c r="B1274" i="15"/>
  <c r="B1273" i="15"/>
  <c r="B1272" i="15"/>
  <c r="B1271" i="15"/>
  <c r="B1270" i="15"/>
  <c r="B1269" i="15"/>
  <c r="B1268" i="15"/>
  <c r="B1267" i="15"/>
  <c r="B1266" i="15"/>
  <c r="B1265" i="15"/>
  <c r="B1264" i="15"/>
  <c r="B1263" i="15"/>
  <c r="B1262" i="15"/>
  <c r="B1261" i="15"/>
  <c r="B1260" i="15"/>
  <c r="B1259" i="15"/>
  <c r="B1258" i="15"/>
  <c r="B1257" i="15"/>
  <c r="B1256" i="15"/>
  <c r="B1255" i="15"/>
  <c r="B1254" i="15"/>
  <c r="B1253" i="15"/>
  <c r="B1252" i="15"/>
  <c r="B1251" i="15"/>
  <c r="B1250" i="15"/>
  <c r="B1249" i="15"/>
  <c r="B1248" i="15"/>
  <c r="B1247" i="15"/>
  <c r="B1246" i="15"/>
  <c r="B1245" i="15"/>
  <c r="B1244" i="15"/>
  <c r="B1243" i="15"/>
  <c r="B1242" i="15"/>
  <c r="B1241" i="15"/>
  <c r="B1240" i="15"/>
  <c r="B1239" i="15"/>
  <c r="B1238" i="15"/>
  <c r="B1237" i="15"/>
  <c r="B1236" i="15"/>
  <c r="B1235" i="15"/>
  <c r="B1234" i="15"/>
  <c r="B1233" i="15"/>
  <c r="B1232" i="15"/>
  <c r="B1231" i="15"/>
  <c r="B1230" i="15"/>
  <c r="B1229" i="15"/>
  <c r="B1228" i="15"/>
  <c r="B1227" i="15"/>
  <c r="B1226" i="15"/>
  <c r="B1225" i="15"/>
  <c r="B1224" i="15"/>
  <c r="B1223" i="15"/>
  <c r="B1222" i="15"/>
  <c r="B1221" i="15"/>
  <c r="B1220" i="15"/>
  <c r="B1219" i="15"/>
  <c r="B1218" i="15"/>
  <c r="B1217" i="15"/>
  <c r="B1216" i="15"/>
  <c r="B1215" i="15"/>
  <c r="B1214" i="15"/>
  <c r="B1213" i="15"/>
  <c r="B1212" i="15"/>
  <c r="B1211" i="15"/>
  <c r="B1210" i="15"/>
  <c r="B1209" i="15"/>
  <c r="B1208" i="15"/>
  <c r="B1207" i="15"/>
  <c r="B1206" i="15"/>
  <c r="B1205" i="15"/>
  <c r="B1204" i="15"/>
  <c r="B1203" i="15"/>
  <c r="B1202" i="15"/>
  <c r="B1201" i="15"/>
  <c r="B1200" i="15"/>
  <c r="B1199" i="15"/>
  <c r="B1198" i="15"/>
  <c r="B1197" i="15"/>
  <c r="B1196" i="15"/>
  <c r="B1195" i="15"/>
  <c r="B1194" i="15"/>
  <c r="B1193" i="15"/>
  <c r="B1192" i="15"/>
  <c r="B1191" i="15"/>
  <c r="B1190" i="15"/>
  <c r="B1189" i="15"/>
  <c r="B1188" i="15"/>
  <c r="B1187" i="15"/>
  <c r="B1186" i="15"/>
  <c r="B1185" i="15"/>
  <c r="B1184" i="15"/>
  <c r="B1183" i="15"/>
  <c r="B1182" i="15"/>
  <c r="B1181" i="15"/>
  <c r="B1180" i="15"/>
  <c r="B1179" i="15"/>
  <c r="B1178" i="15"/>
  <c r="B1177" i="15"/>
  <c r="B1176" i="15"/>
  <c r="B1175" i="15"/>
  <c r="B1174" i="15"/>
  <c r="B1173" i="15"/>
  <c r="B1172" i="15"/>
  <c r="B1171" i="15"/>
  <c r="B1170" i="15"/>
  <c r="B1169" i="15"/>
  <c r="B1168" i="15"/>
  <c r="B1167" i="15"/>
  <c r="B1166" i="15"/>
  <c r="B1165" i="15"/>
  <c r="B1164" i="15"/>
  <c r="B1163" i="15"/>
  <c r="B1162" i="15"/>
  <c r="B1161" i="15"/>
  <c r="B1160" i="15"/>
  <c r="B1159" i="15"/>
  <c r="B1158" i="15"/>
  <c r="B1157" i="15"/>
  <c r="B1156" i="15"/>
  <c r="B1155" i="15"/>
  <c r="B1154" i="15"/>
  <c r="B1153" i="15"/>
  <c r="B1152" i="15"/>
  <c r="B1151" i="15"/>
  <c r="B1150" i="15"/>
  <c r="B1149" i="15"/>
  <c r="B1148" i="15"/>
  <c r="B1147" i="15"/>
  <c r="B1146" i="15"/>
  <c r="B1145" i="15"/>
  <c r="B1144" i="15"/>
  <c r="B1143" i="15"/>
  <c r="B1142" i="15"/>
  <c r="B1141" i="15"/>
  <c r="B1140" i="15"/>
  <c r="B1139" i="15"/>
  <c r="B1138" i="15"/>
  <c r="B1137" i="15"/>
  <c r="B1136" i="15"/>
  <c r="B1135" i="15"/>
  <c r="B1134" i="15"/>
  <c r="B1133" i="15"/>
  <c r="B1132" i="15"/>
  <c r="B1131" i="15"/>
  <c r="B1130" i="15"/>
  <c r="B1129" i="15"/>
  <c r="B1128" i="15"/>
  <c r="B1127" i="15"/>
  <c r="B1126" i="15"/>
  <c r="B1125" i="15"/>
  <c r="B1124" i="15"/>
  <c r="B1123" i="15"/>
  <c r="B1122" i="15"/>
  <c r="B1121" i="15"/>
  <c r="B1120" i="15"/>
  <c r="B1119" i="15"/>
  <c r="B1118" i="15"/>
  <c r="B1117" i="15"/>
  <c r="B1116" i="15"/>
  <c r="B1115" i="15"/>
  <c r="B1114" i="15"/>
  <c r="B1113" i="15"/>
  <c r="B1112" i="15"/>
  <c r="B1111" i="15"/>
  <c r="B1110" i="15"/>
  <c r="B1109" i="15"/>
  <c r="B1108" i="15"/>
  <c r="B1107" i="15"/>
  <c r="B1106" i="15"/>
  <c r="B1105" i="15"/>
  <c r="B1104" i="15"/>
  <c r="B1103" i="15"/>
  <c r="B1102" i="15"/>
  <c r="B1101" i="15"/>
  <c r="B1100" i="15"/>
  <c r="B1099" i="15"/>
  <c r="B1098" i="15"/>
  <c r="B1097" i="15"/>
  <c r="B1096" i="15"/>
  <c r="B1095" i="15"/>
  <c r="B1094" i="15"/>
  <c r="B1093" i="15"/>
  <c r="B1092" i="15"/>
  <c r="B1091" i="15"/>
  <c r="B1090" i="15"/>
  <c r="B1089" i="15"/>
  <c r="B1088" i="15"/>
  <c r="B1087" i="15"/>
  <c r="B1086" i="15"/>
  <c r="B1085" i="15"/>
  <c r="B1084" i="15"/>
  <c r="B1083" i="15"/>
  <c r="B1082" i="15"/>
  <c r="B1081" i="15"/>
  <c r="B1080" i="15"/>
  <c r="B1079" i="15"/>
  <c r="B1078" i="15"/>
  <c r="B1077" i="15"/>
  <c r="B1076" i="15"/>
  <c r="B1075" i="15"/>
  <c r="B1074" i="15"/>
  <c r="B1073" i="15"/>
  <c r="B1072" i="15"/>
  <c r="B1071" i="15"/>
  <c r="B1070" i="15"/>
  <c r="B1069" i="15"/>
  <c r="B1068" i="15"/>
  <c r="B1067" i="15"/>
  <c r="B1066" i="15"/>
  <c r="B1065" i="15"/>
  <c r="B1064" i="15"/>
  <c r="B1063" i="15"/>
  <c r="B1062" i="15"/>
  <c r="B1061" i="15"/>
  <c r="B1060" i="15"/>
  <c r="B1059" i="15"/>
  <c r="B1058" i="15"/>
  <c r="B1057" i="15"/>
  <c r="B1056" i="15"/>
  <c r="B1055" i="15"/>
  <c r="B1054" i="15"/>
  <c r="B1053" i="15"/>
  <c r="B1052" i="15"/>
  <c r="B1051" i="15"/>
  <c r="B1050" i="15"/>
  <c r="B1049" i="15"/>
  <c r="B1048" i="15"/>
  <c r="B1047" i="15"/>
  <c r="B1046" i="15"/>
  <c r="B1045" i="15"/>
  <c r="B1044" i="15"/>
  <c r="B1043" i="15"/>
  <c r="B1042" i="15"/>
  <c r="B1041" i="15"/>
  <c r="B1040" i="15"/>
  <c r="B1039" i="15"/>
  <c r="B1038" i="15"/>
  <c r="B1037" i="15"/>
  <c r="B1036" i="15"/>
  <c r="B1035" i="15"/>
  <c r="B1034" i="15"/>
  <c r="B1033" i="15"/>
  <c r="B1032" i="15"/>
  <c r="B1031" i="15"/>
  <c r="B1030" i="15"/>
  <c r="B1029" i="15"/>
  <c r="B1028" i="15"/>
  <c r="B1027" i="15"/>
  <c r="B1026" i="15"/>
  <c r="B1025" i="15"/>
  <c r="B1024" i="15"/>
  <c r="B1023" i="15"/>
  <c r="B1022" i="15"/>
  <c r="B1021" i="15"/>
  <c r="B1020" i="15"/>
  <c r="B1019" i="15"/>
  <c r="B1018" i="15"/>
  <c r="B1017" i="15"/>
  <c r="B1016" i="15"/>
  <c r="B1015" i="15"/>
  <c r="B1014" i="15"/>
  <c r="B1013" i="15"/>
  <c r="B1012" i="15"/>
  <c r="B1011" i="15"/>
  <c r="B1010" i="15"/>
  <c r="B1009" i="15"/>
  <c r="B1008" i="15"/>
  <c r="B1007" i="15"/>
  <c r="B1006" i="15"/>
  <c r="B1005" i="15"/>
  <c r="B1004" i="15"/>
  <c r="B1003" i="15"/>
  <c r="B1002" i="15"/>
  <c r="B1001" i="15"/>
  <c r="B1000" i="15"/>
  <c r="B999" i="15"/>
  <c r="B998" i="15"/>
  <c r="B997" i="15"/>
  <c r="B996" i="15"/>
  <c r="B995" i="15"/>
  <c r="B994" i="15"/>
  <c r="B993" i="15"/>
  <c r="B992" i="15"/>
  <c r="B991" i="15"/>
  <c r="B990" i="15"/>
  <c r="B989" i="15"/>
  <c r="B988" i="15"/>
  <c r="B987" i="15"/>
  <c r="B986" i="15"/>
  <c r="B985" i="15"/>
  <c r="B984" i="15"/>
  <c r="B983" i="15"/>
  <c r="B982" i="15"/>
  <c r="B981" i="15"/>
  <c r="B980" i="15"/>
  <c r="B979" i="15"/>
  <c r="B978" i="15"/>
  <c r="B977" i="15"/>
  <c r="B976" i="15"/>
  <c r="B975" i="15"/>
  <c r="B974" i="15"/>
  <c r="B973" i="15"/>
  <c r="B972" i="15"/>
  <c r="B971" i="15"/>
  <c r="B970" i="15"/>
  <c r="B969" i="15"/>
  <c r="B968" i="15"/>
  <c r="B967" i="15"/>
  <c r="B966" i="15"/>
  <c r="B965" i="15"/>
  <c r="B964" i="15"/>
  <c r="B963" i="15"/>
  <c r="B962" i="15"/>
  <c r="B961" i="15"/>
  <c r="B960" i="15"/>
  <c r="B959" i="15"/>
  <c r="B958" i="15"/>
  <c r="B957" i="15"/>
  <c r="B956" i="15"/>
  <c r="B955" i="15"/>
  <c r="B954" i="15"/>
  <c r="B953" i="15"/>
  <c r="B952" i="15"/>
  <c r="B951" i="15"/>
  <c r="B950" i="15"/>
  <c r="B949" i="15"/>
  <c r="B948" i="15"/>
  <c r="B947" i="15"/>
  <c r="B946" i="15"/>
  <c r="B945" i="15"/>
  <c r="B944" i="15"/>
  <c r="B943" i="15"/>
  <c r="B942" i="15"/>
  <c r="B941" i="15"/>
  <c r="B940" i="15"/>
  <c r="B939" i="15"/>
  <c r="B938" i="15"/>
  <c r="B937" i="15"/>
  <c r="B936" i="15"/>
  <c r="B935" i="15"/>
  <c r="B934" i="15"/>
  <c r="B933" i="15"/>
  <c r="B932" i="15"/>
  <c r="B931" i="15"/>
  <c r="B930" i="15"/>
  <c r="B929" i="15"/>
  <c r="B928" i="15"/>
  <c r="B927" i="15"/>
  <c r="B926" i="15"/>
  <c r="B925" i="15"/>
  <c r="B924" i="15"/>
  <c r="B923" i="15"/>
  <c r="B922" i="15"/>
  <c r="B921" i="15"/>
  <c r="B920" i="15"/>
  <c r="B919" i="15"/>
  <c r="B918" i="15"/>
  <c r="B917" i="15"/>
  <c r="B916" i="15"/>
  <c r="B915" i="15"/>
  <c r="B914" i="15"/>
  <c r="B913" i="15"/>
  <c r="B912" i="15"/>
  <c r="B911" i="15"/>
  <c r="B910" i="15"/>
  <c r="B909" i="15"/>
  <c r="B908" i="15"/>
  <c r="B907" i="15"/>
  <c r="B906" i="15"/>
  <c r="B905" i="15"/>
  <c r="B904" i="15"/>
  <c r="B903" i="15"/>
  <c r="B902" i="15"/>
  <c r="B901" i="15"/>
  <c r="B900" i="15"/>
  <c r="B899" i="15"/>
  <c r="B898" i="15"/>
  <c r="B897" i="15"/>
  <c r="B896" i="15"/>
  <c r="B895" i="15"/>
  <c r="B894" i="15"/>
  <c r="B893" i="15"/>
  <c r="B892" i="15"/>
  <c r="B891" i="15"/>
  <c r="B890" i="15"/>
  <c r="B889" i="15"/>
  <c r="B888" i="15"/>
  <c r="B887" i="15"/>
  <c r="B886" i="15"/>
  <c r="B885" i="15"/>
  <c r="B884" i="15"/>
  <c r="B883" i="15"/>
  <c r="B882" i="15"/>
  <c r="B881" i="15"/>
  <c r="B880" i="15"/>
  <c r="B879" i="15"/>
  <c r="B878" i="15"/>
  <c r="B877" i="15"/>
  <c r="B876" i="15"/>
  <c r="B875" i="15"/>
  <c r="B874" i="15"/>
  <c r="B873" i="15"/>
  <c r="B872" i="15"/>
  <c r="B871" i="15"/>
  <c r="B870" i="15"/>
  <c r="B869" i="15"/>
  <c r="B868" i="15"/>
  <c r="B867" i="15"/>
  <c r="B866" i="15"/>
  <c r="B865" i="15"/>
  <c r="B864" i="15"/>
  <c r="B863" i="15"/>
  <c r="B862" i="15"/>
  <c r="B861" i="15"/>
  <c r="B860" i="15"/>
  <c r="B859" i="15"/>
  <c r="B858" i="15"/>
  <c r="B857" i="15"/>
  <c r="B856" i="15"/>
  <c r="B855" i="15"/>
  <c r="B854" i="15"/>
  <c r="B853" i="15"/>
  <c r="B852" i="15"/>
  <c r="B851" i="15"/>
  <c r="B850" i="15"/>
  <c r="B849" i="15"/>
  <c r="B848" i="15"/>
  <c r="B847" i="15"/>
  <c r="B846" i="15"/>
  <c r="B845" i="15"/>
  <c r="B844" i="15"/>
  <c r="B843" i="15"/>
  <c r="B842" i="15"/>
  <c r="B841" i="15"/>
  <c r="B840" i="15"/>
  <c r="B839" i="15"/>
  <c r="B838" i="15"/>
  <c r="B837" i="15"/>
  <c r="B836" i="15"/>
  <c r="B835" i="15"/>
  <c r="B834" i="15"/>
  <c r="B833" i="15"/>
  <c r="B832" i="15"/>
  <c r="B831" i="15"/>
  <c r="B830" i="15"/>
  <c r="B829" i="15"/>
  <c r="B828" i="15"/>
  <c r="B827" i="15"/>
  <c r="B826" i="15"/>
  <c r="B825" i="15"/>
  <c r="B824" i="15"/>
  <c r="B823" i="15"/>
  <c r="B822" i="15"/>
  <c r="B821" i="15"/>
  <c r="B820" i="15"/>
  <c r="B819" i="15"/>
  <c r="B818" i="15"/>
  <c r="B817" i="15"/>
  <c r="B816" i="15"/>
  <c r="B815" i="15"/>
  <c r="B814" i="15"/>
  <c r="B813" i="15"/>
  <c r="B812" i="15"/>
  <c r="B811" i="15"/>
  <c r="B810" i="15"/>
  <c r="B809" i="15"/>
  <c r="B808" i="15"/>
  <c r="B807" i="15"/>
  <c r="B806" i="15"/>
  <c r="B805" i="15"/>
  <c r="B804" i="15"/>
  <c r="B803" i="15"/>
  <c r="B802" i="15"/>
  <c r="B801" i="15"/>
  <c r="B800" i="15"/>
  <c r="B799" i="15"/>
  <c r="B798" i="15"/>
  <c r="B797" i="15"/>
  <c r="B796" i="15"/>
  <c r="B795" i="15"/>
  <c r="B794" i="15"/>
  <c r="B793" i="15"/>
  <c r="B792" i="15"/>
  <c r="B791" i="15"/>
  <c r="B790" i="15"/>
  <c r="B789" i="15"/>
  <c r="B788" i="15"/>
  <c r="B787" i="15"/>
  <c r="B786" i="15"/>
  <c r="B785" i="15"/>
  <c r="B784" i="15"/>
  <c r="B783" i="15"/>
  <c r="B782" i="15"/>
  <c r="B781" i="15"/>
  <c r="B780" i="15"/>
  <c r="B779" i="15"/>
  <c r="B778" i="15"/>
  <c r="B777" i="15"/>
  <c r="B776" i="15"/>
  <c r="B775" i="15"/>
  <c r="B774" i="15"/>
  <c r="B773" i="15"/>
  <c r="B772" i="15"/>
  <c r="B771" i="15"/>
  <c r="B770" i="15"/>
  <c r="B769" i="15"/>
  <c r="B768" i="15"/>
  <c r="B767" i="15"/>
  <c r="B766" i="15"/>
  <c r="B765" i="15"/>
  <c r="B764" i="15"/>
  <c r="B763" i="15"/>
  <c r="B762" i="15"/>
  <c r="B761" i="15"/>
  <c r="B760" i="15"/>
  <c r="B759" i="15"/>
  <c r="B758" i="15"/>
  <c r="B757" i="15"/>
  <c r="B756" i="15"/>
  <c r="B755" i="15"/>
  <c r="B754" i="15"/>
  <c r="B753" i="15"/>
  <c r="B752" i="15"/>
  <c r="B751" i="15"/>
  <c r="B750" i="15"/>
  <c r="B749" i="15"/>
  <c r="B748" i="15"/>
  <c r="B747" i="15"/>
  <c r="B746" i="15"/>
  <c r="B745" i="15"/>
  <c r="B744" i="15"/>
  <c r="B743" i="15"/>
  <c r="B742" i="15"/>
  <c r="B741" i="15"/>
  <c r="B740" i="15"/>
  <c r="B739" i="15"/>
  <c r="B738" i="15"/>
  <c r="B737" i="15"/>
  <c r="B736" i="15"/>
  <c r="B735" i="15"/>
  <c r="B734" i="15"/>
  <c r="B733" i="15"/>
  <c r="B732" i="15"/>
  <c r="B731" i="15"/>
  <c r="B730" i="15"/>
  <c r="B729" i="15"/>
  <c r="B728" i="15"/>
  <c r="B727" i="15"/>
  <c r="B726" i="15"/>
  <c r="B725" i="15"/>
  <c r="B724" i="15"/>
  <c r="B723" i="15"/>
  <c r="B722" i="15"/>
  <c r="B721" i="15"/>
  <c r="B720" i="15"/>
  <c r="B719" i="15"/>
  <c r="B718" i="15"/>
  <c r="B717" i="15"/>
  <c r="B716" i="15"/>
  <c r="B715" i="15"/>
  <c r="B714" i="15"/>
  <c r="B713" i="15"/>
  <c r="B712" i="15"/>
  <c r="B711" i="15"/>
  <c r="B710" i="15"/>
  <c r="B709" i="15"/>
  <c r="B708" i="15"/>
  <c r="B707" i="15"/>
  <c r="B706" i="15"/>
  <c r="B705" i="15"/>
  <c r="B704" i="15"/>
  <c r="B703" i="15"/>
  <c r="B702" i="15"/>
  <c r="B701" i="15"/>
  <c r="B700" i="15"/>
  <c r="B699" i="15"/>
  <c r="B698" i="15"/>
  <c r="B697" i="15"/>
  <c r="B696" i="15"/>
  <c r="B695" i="15"/>
  <c r="B694" i="15"/>
  <c r="B693" i="15"/>
  <c r="B692" i="15"/>
  <c r="B691" i="15"/>
  <c r="B690" i="15"/>
  <c r="B689" i="15"/>
  <c r="B688" i="15"/>
  <c r="B687" i="15"/>
  <c r="B686" i="15"/>
  <c r="B685" i="15"/>
  <c r="B684" i="15"/>
  <c r="B683" i="15"/>
  <c r="B682" i="15"/>
  <c r="B681" i="15"/>
  <c r="B680" i="15"/>
  <c r="B679" i="15"/>
  <c r="B678" i="15"/>
  <c r="B677" i="15"/>
  <c r="B676" i="15"/>
  <c r="B675" i="15"/>
  <c r="B674" i="15"/>
  <c r="B673" i="15"/>
  <c r="B672" i="15"/>
  <c r="B671" i="15"/>
  <c r="B670" i="15"/>
  <c r="B669" i="15"/>
  <c r="B668" i="15"/>
  <c r="B667" i="15"/>
  <c r="B666" i="15"/>
  <c r="B665" i="15"/>
  <c r="B664" i="15"/>
  <c r="B663" i="15"/>
  <c r="B662" i="15"/>
  <c r="B661" i="15"/>
  <c r="B660" i="15"/>
  <c r="B659" i="15"/>
  <c r="B658" i="15"/>
  <c r="B657" i="15"/>
  <c r="B656" i="15"/>
  <c r="B655" i="15"/>
  <c r="B654" i="15"/>
  <c r="B653" i="15"/>
  <c r="B652" i="15"/>
  <c r="B651" i="15"/>
  <c r="B650" i="15"/>
  <c r="B649" i="15"/>
  <c r="B648" i="15"/>
  <c r="B647" i="15"/>
  <c r="B646" i="15"/>
  <c r="B645" i="15"/>
  <c r="B644" i="15"/>
  <c r="B643" i="15"/>
  <c r="B642" i="15"/>
  <c r="B641" i="15"/>
  <c r="B640" i="15"/>
  <c r="B639" i="15"/>
  <c r="B638" i="15"/>
  <c r="B637" i="15"/>
  <c r="B636" i="15"/>
  <c r="B635" i="15"/>
  <c r="B634" i="15"/>
  <c r="B633" i="15"/>
  <c r="B632" i="15"/>
  <c r="B631" i="15"/>
  <c r="B630" i="15"/>
  <c r="B629" i="15"/>
  <c r="B628" i="15"/>
  <c r="B627" i="15"/>
  <c r="B626" i="15"/>
  <c r="B625" i="15"/>
  <c r="B624" i="15"/>
  <c r="B623" i="15"/>
  <c r="B622" i="15"/>
  <c r="B621" i="15"/>
  <c r="B620" i="15"/>
  <c r="B619" i="15"/>
  <c r="B618" i="15"/>
  <c r="B617" i="15"/>
  <c r="B616" i="15"/>
  <c r="B615" i="15"/>
  <c r="B614" i="15"/>
  <c r="B613" i="15"/>
  <c r="B612" i="15"/>
  <c r="B611" i="15"/>
  <c r="B610" i="15"/>
  <c r="B609" i="15"/>
  <c r="B608" i="15"/>
  <c r="B607" i="15"/>
  <c r="B606" i="15"/>
  <c r="B605" i="15"/>
  <c r="B604" i="15"/>
  <c r="B603" i="15"/>
  <c r="B602" i="15"/>
  <c r="B601" i="15"/>
  <c r="B600" i="15"/>
  <c r="B599" i="15"/>
  <c r="B598" i="15"/>
  <c r="B597" i="15"/>
  <c r="B596" i="15"/>
  <c r="B595" i="15"/>
  <c r="B594" i="15"/>
  <c r="B593" i="15"/>
  <c r="B592" i="15"/>
  <c r="B591" i="15"/>
  <c r="B590" i="15"/>
  <c r="B589" i="15"/>
  <c r="B588" i="15"/>
  <c r="B587" i="15"/>
  <c r="B586" i="15"/>
  <c r="B585" i="15"/>
  <c r="B584" i="15"/>
  <c r="B583" i="15"/>
  <c r="B582" i="15"/>
  <c r="B581" i="15"/>
  <c r="B580" i="15"/>
  <c r="B579" i="15"/>
  <c r="B578" i="15"/>
  <c r="B577" i="15"/>
  <c r="B576" i="15"/>
  <c r="B575" i="15"/>
  <c r="B574" i="15"/>
  <c r="B573" i="15"/>
  <c r="B572" i="15"/>
  <c r="B571" i="15"/>
  <c r="B570" i="15"/>
  <c r="B569" i="15"/>
  <c r="B568" i="15"/>
  <c r="B567" i="15"/>
  <c r="B566" i="15"/>
  <c r="B565" i="15"/>
  <c r="B564" i="15"/>
  <c r="B563" i="15"/>
  <c r="B562" i="15"/>
  <c r="B561" i="15"/>
  <c r="B560" i="15"/>
  <c r="B559" i="15"/>
  <c r="B558" i="15"/>
  <c r="B557" i="15"/>
  <c r="B556" i="15"/>
  <c r="B555" i="15"/>
  <c r="B554" i="15"/>
  <c r="B553" i="15"/>
  <c r="B552" i="15"/>
  <c r="B551" i="15"/>
  <c r="B550" i="15"/>
  <c r="B549" i="15"/>
  <c r="B548" i="15"/>
  <c r="B547" i="15"/>
  <c r="B546" i="15"/>
  <c r="B545" i="15"/>
  <c r="B544" i="15"/>
  <c r="B543" i="15"/>
  <c r="B542" i="15"/>
  <c r="B541" i="15"/>
  <c r="B540" i="15"/>
  <c r="B539" i="15"/>
  <c r="B538" i="15"/>
  <c r="B537" i="15"/>
  <c r="B536" i="15"/>
  <c r="B535" i="15"/>
  <c r="B534" i="15"/>
  <c r="B533" i="15"/>
  <c r="B532" i="15"/>
  <c r="B531" i="15"/>
  <c r="B530" i="15"/>
  <c r="B529" i="15"/>
  <c r="B528" i="15"/>
  <c r="B527" i="15"/>
  <c r="B526" i="15"/>
  <c r="B525" i="15"/>
  <c r="B524" i="15"/>
  <c r="B523" i="15"/>
  <c r="B522" i="15"/>
  <c r="B521" i="15"/>
  <c r="B520" i="15"/>
  <c r="B519" i="15"/>
  <c r="B518" i="15"/>
  <c r="B517" i="15"/>
  <c r="B516" i="15"/>
  <c r="B515" i="15"/>
  <c r="B514" i="15"/>
  <c r="B513" i="15"/>
  <c r="B512" i="15"/>
  <c r="B511" i="15"/>
  <c r="B510" i="15"/>
  <c r="B509" i="15"/>
  <c r="B508" i="15"/>
  <c r="B507" i="15"/>
  <c r="B506" i="15"/>
  <c r="B505" i="15"/>
  <c r="B504" i="15"/>
  <c r="B503" i="15"/>
  <c r="B502" i="15"/>
  <c r="B501" i="15"/>
  <c r="B500" i="15"/>
  <c r="B499" i="15"/>
  <c r="B498" i="15"/>
  <c r="B497" i="15"/>
  <c r="B496" i="15"/>
  <c r="B495" i="15"/>
  <c r="B494" i="15"/>
  <c r="B493" i="15"/>
  <c r="B492" i="15"/>
  <c r="B491" i="15"/>
  <c r="B490" i="15"/>
  <c r="B489" i="15"/>
  <c r="B488" i="15"/>
  <c r="B487" i="15"/>
  <c r="B486" i="15"/>
  <c r="B485" i="15"/>
  <c r="B484" i="15"/>
  <c r="B483" i="15"/>
  <c r="B482" i="15"/>
  <c r="B481" i="15"/>
  <c r="B480" i="15"/>
  <c r="B479" i="15"/>
  <c r="B478" i="15"/>
  <c r="B477" i="15"/>
  <c r="B476" i="15"/>
  <c r="B475" i="15"/>
  <c r="B474" i="15"/>
  <c r="B473" i="15"/>
  <c r="B472" i="15"/>
  <c r="B471" i="15"/>
  <c r="B470" i="15"/>
  <c r="B469" i="15"/>
  <c r="B468" i="15"/>
  <c r="B467" i="15"/>
  <c r="B466" i="15"/>
  <c r="B465" i="15"/>
  <c r="B464" i="15"/>
  <c r="B463" i="15"/>
  <c r="B462" i="15"/>
  <c r="B461" i="15"/>
  <c r="B460" i="15"/>
  <c r="B459" i="15"/>
  <c r="B458" i="15"/>
  <c r="B457" i="15"/>
  <c r="B456" i="15"/>
  <c r="B455" i="15"/>
  <c r="B454" i="15"/>
  <c r="B453" i="15"/>
  <c r="B452" i="15"/>
  <c r="B451" i="15"/>
  <c r="B450" i="15"/>
  <c r="B449" i="15"/>
  <c r="B448" i="15"/>
  <c r="B447" i="15"/>
  <c r="B446" i="15"/>
  <c r="B445" i="15"/>
  <c r="B444" i="15"/>
  <c r="B443" i="15"/>
  <c r="B442" i="15"/>
  <c r="B441" i="15"/>
  <c r="B440" i="15"/>
  <c r="B439" i="15"/>
  <c r="B438" i="15"/>
  <c r="B437" i="15"/>
  <c r="B436" i="15"/>
  <c r="B435" i="15"/>
  <c r="B434" i="15"/>
  <c r="B433" i="15"/>
  <c r="B432" i="15"/>
  <c r="B431" i="15"/>
  <c r="B430" i="15"/>
  <c r="B429" i="15"/>
  <c r="B428" i="15"/>
  <c r="B427" i="15"/>
  <c r="B426" i="15"/>
  <c r="B425" i="15"/>
  <c r="B424" i="15"/>
  <c r="B423" i="15"/>
  <c r="B422" i="15"/>
  <c r="B421" i="15"/>
  <c r="B420" i="15"/>
  <c r="B419" i="15"/>
  <c r="B418" i="15"/>
  <c r="B417" i="15"/>
  <c r="B416" i="15"/>
  <c r="B415" i="15"/>
  <c r="B414" i="15"/>
  <c r="B413" i="15"/>
  <c r="B412" i="15"/>
  <c r="B411" i="15"/>
  <c r="B410" i="15"/>
  <c r="B409" i="15"/>
  <c r="B408" i="15"/>
  <c r="B407" i="15"/>
  <c r="B406" i="15"/>
  <c r="B405" i="15"/>
  <c r="B404" i="15"/>
  <c r="B403" i="15"/>
  <c r="B402" i="15"/>
  <c r="B401" i="15"/>
  <c r="B400" i="15"/>
  <c r="B399" i="15"/>
  <c r="B398" i="15"/>
  <c r="B397" i="15"/>
  <c r="B396" i="15"/>
  <c r="B395" i="15"/>
  <c r="B394" i="15"/>
  <c r="B393" i="15"/>
  <c r="B392" i="15"/>
  <c r="B391" i="15"/>
  <c r="B390" i="15"/>
  <c r="B389" i="15"/>
  <c r="B388" i="15"/>
  <c r="B387" i="15"/>
  <c r="B386" i="15"/>
  <c r="B385" i="15"/>
  <c r="B384" i="15"/>
  <c r="B383" i="15"/>
  <c r="B382" i="15"/>
  <c r="B381" i="15"/>
  <c r="B380" i="15"/>
  <c r="B379" i="15"/>
  <c r="B378" i="15"/>
  <c r="B377" i="15"/>
  <c r="B376" i="15"/>
  <c r="B375" i="15"/>
  <c r="B374" i="15"/>
  <c r="B373" i="15"/>
  <c r="B372" i="15"/>
  <c r="B371" i="15"/>
  <c r="B370" i="15"/>
  <c r="B369" i="15"/>
  <c r="B368" i="15"/>
  <c r="B367" i="15"/>
  <c r="B366" i="15"/>
  <c r="B365" i="15"/>
  <c r="B364" i="15"/>
  <c r="B363" i="15"/>
  <c r="B362" i="15"/>
  <c r="B361" i="15"/>
  <c r="B360" i="15"/>
  <c r="B359" i="15"/>
  <c r="B358" i="15"/>
  <c r="B357" i="15"/>
  <c r="B356" i="15"/>
  <c r="B355" i="15"/>
  <c r="B354" i="15"/>
  <c r="B353" i="15"/>
  <c r="B352" i="15"/>
  <c r="B351" i="15"/>
  <c r="B350" i="15"/>
  <c r="B349" i="15"/>
  <c r="B348" i="15"/>
  <c r="B347" i="15"/>
  <c r="B346" i="15"/>
  <c r="B345" i="15"/>
  <c r="B344" i="15"/>
  <c r="B343" i="15"/>
  <c r="B342" i="15"/>
  <c r="B341" i="15"/>
  <c r="B340" i="15"/>
  <c r="B339" i="15"/>
  <c r="B338" i="15"/>
  <c r="B337" i="15"/>
  <c r="B336" i="15"/>
  <c r="B335" i="15"/>
  <c r="B334" i="15"/>
  <c r="B333" i="15"/>
  <c r="B332" i="15"/>
  <c r="B331" i="15"/>
  <c r="B330" i="15"/>
  <c r="B329" i="15"/>
  <c r="B328" i="15"/>
  <c r="B327" i="15"/>
  <c r="B326" i="15"/>
  <c r="B325" i="15"/>
  <c r="B324" i="15"/>
  <c r="B323" i="15"/>
  <c r="B322" i="15"/>
  <c r="B321" i="15"/>
  <c r="B320" i="15"/>
  <c r="B319" i="15"/>
  <c r="B318" i="15"/>
  <c r="B317" i="15"/>
  <c r="B316" i="15"/>
  <c r="B315" i="15"/>
  <c r="B314" i="15"/>
  <c r="B313" i="15"/>
  <c r="B312" i="15"/>
  <c r="B311" i="15"/>
  <c r="B310" i="15"/>
  <c r="B309" i="15"/>
  <c r="B308" i="15"/>
  <c r="B307" i="15"/>
  <c r="B306" i="15"/>
  <c r="B305" i="15"/>
  <c r="B304" i="15"/>
  <c r="B303" i="15"/>
  <c r="B302" i="15"/>
  <c r="B301" i="15"/>
  <c r="B300" i="15"/>
  <c r="B299" i="15"/>
  <c r="B298" i="15"/>
  <c r="B297" i="15"/>
  <c r="B296" i="15"/>
  <c r="B295" i="15"/>
  <c r="B294" i="15"/>
  <c r="B293" i="15"/>
  <c r="B292" i="15"/>
  <c r="B291" i="15"/>
  <c r="B290" i="15"/>
  <c r="B289" i="15"/>
  <c r="B288" i="15"/>
  <c r="B287" i="15"/>
  <c r="B286" i="15"/>
  <c r="B285" i="15"/>
  <c r="B284" i="15"/>
  <c r="B283" i="15"/>
  <c r="B282" i="15"/>
  <c r="B281" i="15"/>
  <c r="B280" i="15"/>
  <c r="B279" i="15"/>
  <c r="B278" i="15"/>
  <c r="B277" i="15"/>
  <c r="B276" i="15"/>
  <c r="B275" i="15"/>
  <c r="B274" i="15"/>
  <c r="B273" i="15"/>
  <c r="B272" i="15"/>
  <c r="B271" i="15"/>
  <c r="B270" i="15"/>
  <c r="B269" i="15"/>
  <c r="B268" i="15"/>
  <c r="B267" i="15"/>
  <c r="B266" i="15"/>
  <c r="B265" i="15"/>
  <c r="B264" i="15"/>
  <c r="B263" i="15"/>
  <c r="B262" i="15"/>
  <c r="B261" i="15"/>
  <c r="B260" i="15"/>
  <c r="B259" i="15"/>
  <c r="B258" i="15"/>
  <c r="B257" i="15"/>
  <c r="B256" i="15"/>
  <c r="B255" i="15"/>
  <c r="B254" i="15"/>
  <c r="B253" i="15"/>
  <c r="B252" i="15"/>
  <c r="B251" i="15"/>
  <c r="B250" i="15"/>
  <c r="B249" i="15"/>
  <c r="B248" i="15"/>
  <c r="B247" i="15"/>
  <c r="B246" i="15"/>
  <c r="B245" i="15"/>
  <c r="B244" i="15"/>
  <c r="B243" i="15"/>
  <c r="B242" i="15"/>
  <c r="B241" i="15"/>
  <c r="B240" i="15"/>
  <c r="B239" i="15"/>
  <c r="B238" i="15"/>
  <c r="B237" i="15"/>
  <c r="B236" i="15"/>
  <c r="B235" i="15"/>
  <c r="B234" i="15"/>
  <c r="B233" i="15"/>
  <c r="B232" i="15"/>
  <c r="B231" i="15"/>
  <c r="B230" i="15"/>
  <c r="B229" i="15"/>
  <c r="B228" i="15"/>
  <c r="B227" i="15"/>
  <c r="B226" i="15"/>
  <c r="B225" i="15"/>
  <c r="B224" i="15"/>
  <c r="B223" i="15"/>
  <c r="B222" i="15"/>
  <c r="B221" i="15"/>
  <c r="B220" i="15"/>
  <c r="B219" i="15"/>
  <c r="B218" i="15"/>
  <c r="B217" i="15"/>
  <c r="B216" i="15"/>
  <c r="B215" i="15"/>
  <c r="B214" i="15"/>
  <c r="B213" i="15"/>
  <c r="B212" i="15"/>
  <c r="B211" i="15"/>
  <c r="B210" i="15"/>
  <c r="B209" i="15"/>
  <c r="B208" i="15"/>
  <c r="B207" i="15"/>
  <c r="B206" i="15"/>
  <c r="B205" i="15"/>
  <c r="B204" i="15"/>
  <c r="B203" i="15"/>
  <c r="B202" i="15"/>
  <c r="B201" i="15"/>
  <c r="B200" i="15"/>
  <c r="B199" i="15"/>
  <c r="B198" i="15"/>
  <c r="B197" i="15"/>
  <c r="B196" i="15"/>
  <c r="B195" i="15"/>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B170" i="15"/>
  <c r="B169" i="15"/>
  <c r="B168" i="15"/>
  <c r="B167" i="15"/>
  <c r="B166" i="15"/>
  <c r="B165" i="15"/>
  <c r="B164" i="15"/>
  <c r="B163" i="15"/>
  <c r="B162" i="15"/>
  <c r="B161" i="15"/>
  <c r="B160" i="15"/>
  <c r="B159" i="15"/>
  <c r="B158" i="15"/>
  <c r="B157" i="15"/>
  <c r="B156" i="15"/>
  <c r="B155" i="15"/>
  <c r="B154" i="15"/>
  <c r="B153" i="15"/>
  <c r="B152" i="15"/>
  <c r="B151" i="15"/>
  <c r="B150" i="15"/>
  <c r="B149" i="15"/>
  <c r="B148" i="15"/>
  <c r="B147" i="15"/>
  <c r="B146" i="15"/>
  <c r="B145" i="15"/>
  <c r="B144" i="15"/>
  <c r="B143" i="15"/>
  <c r="B142" i="15"/>
  <c r="B141" i="15"/>
  <c r="B140" i="15"/>
  <c r="B139" i="15"/>
  <c r="B138" i="15"/>
  <c r="B137" i="15"/>
  <c r="B136" i="15"/>
  <c r="B135" i="15"/>
  <c r="B134" i="15"/>
  <c r="B133" i="15"/>
  <c r="B132" i="15"/>
  <c r="B131" i="15"/>
  <c r="B130" i="15"/>
  <c r="B129" i="15"/>
  <c r="B128" i="15"/>
  <c r="B127" i="15"/>
  <c r="B126" i="15"/>
  <c r="B125" i="15"/>
  <c r="B124" i="15"/>
  <c r="B123" i="15"/>
  <c r="B122" i="15"/>
  <c r="B121" i="15"/>
  <c r="B120" i="15"/>
  <c r="B119" i="15"/>
  <c r="B118" i="15"/>
  <c r="B117" i="15"/>
  <c r="B116" i="15"/>
  <c r="B115" i="15"/>
  <c r="B114" i="15"/>
  <c r="B113" i="15"/>
  <c r="B112" i="15"/>
  <c r="B111" i="15"/>
  <c r="B110" i="15"/>
  <c r="B109" i="15"/>
  <c r="B108" i="15"/>
  <c r="B107" i="15"/>
  <c r="B106" i="15"/>
  <c r="B105" i="15"/>
  <c r="B104" i="15"/>
  <c r="B103" i="15"/>
  <c r="B102" i="15"/>
  <c r="B101" i="15"/>
  <c r="B100" i="15"/>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60" i="15"/>
  <c r="B59" i="15"/>
  <c r="B58" i="15"/>
  <c r="B57" i="15"/>
  <c r="B5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5" i="15"/>
  <c r="B4" i="15"/>
  <c r="B3" i="15"/>
  <c r="B2" i="1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5"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B608" i="5"/>
  <c r="B609" i="5"/>
  <c r="B610" i="5"/>
  <c r="B611" i="5"/>
  <c r="B612" i="5"/>
  <c r="B613" i="5"/>
  <c r="B614" i="5"/>
  <c r="B615" i="5"/>
  <c r="B616" i="5"/>
  <c r="B617" i="5"/>
  <c r="B618" i="5"/>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678" i="5"/>
  <c r="B679" i="5"/>
  <c r="B680" i="5"/>
  <c r="B681" i="5"/>
  <c r="B682" i="5"/>
  <c r="B683" i="5"/>
  <c r="B684" i="5"/>
  <c r="B685" i="5"/>
  <c r="B686" i="5"/>
  <c r="B687" i="5"/>
  <c r="B688" i="5"/>
  <c r="B689" i="5"/>
  <c r="B690" i="5"/>
  <c r="B691" i="5"/>
  <c r="B692" i="5"/>
  <c r="B693" i="5"/>
  <c r="B694" i="5"/>
  <c r="B695" i="5"/>
  <c r="B696" i="5"/>
  <c r="B697" i="5"/>
  <c r="B698" i="5"/>
  <c r="B699" i="5"/>
  <c r="B700" i="5"/>
  <c r="B701" i="5"/>
  <c r="B702" i="5"/>
  <c r="B703" i="5"/>
  <c r="B704" i="5"/>
  <c r="B705" i="5"/>
  <c r="B706" i="5"/>
  <c r="B707" i="5"/>
  <c r="B708" i="5"/>
  <c r="B709" i="5"/>
  <c r="B710" i="5"/>
  <c r="B711" i="5"/>
  <c r="B712" i="5"/>
  <c r="B713" i="5"/>
  <c r="B714" i="5"/>
  <c r="B715" i="5"/>
  <c r="B716" i="5"/>
  <c r="B717" i="5"/>
  <c r="B718" i="5"/>
  <c r="B719" i="5"/>
  <c r="B720" i="5"/>
  <c r="B721" i="5"/>
  <c r="B722" i="5"/>
  <c r="B723" i="5"/>
  <c r="B724" i="5"/>
  <c r="B725" i="5"/>
  <c r="B726" i="5"/>
  <c r="B727" i="5"/>
  <c r="B728" i="5"/>
  <c r="B729" i="5"/>
  <c r="B730" i="5"/>
  <c r="B731" i="5"/>
  <c r="B732" i="5"/>
  <c r="B733" i="5"/>
  <c r="B734" i="5"/>
  <c r="B735" i="5"/>
  <c r="B736" i="5"/>
  <c r="B737" i="5"/>
  <c r="B738" i="5"/>
  <c r="B739" i="5"/>
  <c r="B740" i="5"/>
  <c r="B741" i="5"/>
  <c r="B742" i="5"/>
  <c r="B743" i="5"/>
  <c r="B744" i="5"/>
  <c r="B745" i="5"/>
  <c r="B746" i="5"/>
  <c r="B747" i="5"/>
  <c r="B748" i="5"/>
  <c r="B749" i="5"/>
  <c r="B750" i="5"/>
  <c r="B751" i="5"/>
  <c r="B752" i="5"/>
  <c r="B753" i="5"/>
  <c r="B754" i="5"/>
  <c r="B755" i="5"/>
  <c r="B756" i="5"/>
  <c r="B757" i="5"/>
  <c r="B758" i="5"/>
  <c r="B759" i="5"/>
  <c r="B760" i="5"/>
  <c r="B761" i="5"/>
  <c r="B762" i="5"/>
  <c r="B763" i="5"/>
  <c r="B764" i="5"/>
  <c r="B765" i="5"/>
  <c r="B766" i="5"/>
  <c r="B767" i="5"/>
  <c r="B768" i="5"/>
  <c r="B769" i="5"/>
  <c r="B770" i="5"/>
  <c r="B771" i="5"/>
  <c r="B772" i="5"/>
  <c r="B773" i="5"/>
  <c r="B774" i="5"/>
  <c r="B775" i="5"/>
  <c r="B776" i="5"/>
  <c r="B777" i="5"/>
  <c r="B778" i="5"/>
  <c r="B779" i="5"/>
  <c r="B780" i="5"/>
  <c r="B781" i="5"/>
  <c r="B782" i="5"/>
  <c r="B783" i="5"/>
  <c r="B784" i="5"/>
  <c r="B785" i="5"/>
  <c r="B786" i="5"/>
  <c r="B787" i="5"/>
  <c r="B788" i="5"/>
  <c r="B789" i="5"/>
  <c r="B790" i="5"/>
  <c r="B791" i="5"/>
  <c r="B792" i="5"/>
  <c r="B793" i="5"/>
  <c r="B794" i="5"/>
  <c r="B795" i="5"/>
  <c r="B796" i="5"/>
  <c r="B797" i="5"/>
  <c r="B798" i="5"/>
  <c r="B799" i="5"/>
  <c r="B800" i="5"/>
  <c r="B801" i="5"/>
  <c r="B802" i="5"/>
  <c r="B803" i="5"/>
  <c r="B804" i="5"/>
  <c r="B805" i="5"/>
  <c r="B806" i="5"/>
  <c r="B807" i="5"/>
  <c r="B808" i="5"/>
  <c r="B809" i="5"/>
  <c r="B810" i="5"/>
  <c r="B811" i="5"/>
  <c r="B812" i="5"/>
  <c r="B813" i="5"/>
  <c r="B814" i="5"/>
  <c r="B815" i="5"/>
  <c r="B816" i="5"/>
  <c r="B817" i="5"/>
  <c r="B818" i="5"/>
  <c r="B819" i="5"/>
  <c r="B820" i="5"/>
  <c r="B821" i="5"/>
  <c r="B822" i="5"/>
  <c r="B823" i="5"/>
  <c r="B824" i="5"/>
  <c r="B825" i="5"/>
  <c r="B826" i="5"/>
  <c r="B827" i="5"/>
  <c r="B828" i="5"/>
  <c r="B829" i="5"/>
  <c r="B830" i="5"/>
  <c r="B831" i="5"/>
  <c r="B832" i="5"/>
  <c r="B833" i="5"/>
  <c r="B834" i="5"/>
  <c r="B835" i="5"/>
  <c r="B836" i="5"/>
  <c r="B837" i="5"/>
  <c r="B838" i="5"/>
  <c r="B839" i="5"/>
  <c r="B840" i="5"/>
  <c r="B841" i="5"/>
  <c r="B842" i="5"/>
  <c r="B843" i="5"/>
  <c r="B844" i="5"/>
  <c r="B845" i="5"/>
  <c r="B846" i="5"/>
  <c r="B847" i="5"/>
  <c r="B848" i="5"/>
  <c r="B849" i="5"/>
  <c r="B850" i="5"/>
  <c r="B851" i="5"/>
  <c r="B852" i="5"/>
  <c r="B853" i="5"/>
  <c r="B854" i="5"/>
  <c r="B855" i="5"/>
  <c r="B856" i="5"/>
  <c r="B857" i="5"/>
  <c r="B858" i="5"/>
  <c r="B859" i="5"/>
  <c r="B860" i="5"/>
  <c r="B861" i="5"/>
  <c r="B862" i="5"/>
  <c r="B863" i="5"/>
  <c r="B864" i="5"/>
  <c r="B865" i="5"/>
  <c r="B866" i="5"/>
  <c r="B867" i="5"/>
  <c r="B868" i="5"/>
  <c r="B869" i="5"/>
  <c r="B870" i="5"/>
  <c r="B871" i="5"/>
  <c r="B872" i="5"/>
  <c r="B873" i="5"/>
  <c r="B874" i="5"/>
  <c r="B875" i="5"/>
  <c r="B876" i="5"/>
  <c r="B877" i="5"/>
  <c r="B878" i="5"/>
  <c r="B879" i="5"/>
  <c r="B880" i="5"/>
  <c r="B881" i="5"/>
  <c r="B882" i="5"/>
  <c r="B883" i="5"/>
  <c r="B884" i="5"/>
  <c r="B885" i="5"/>
  <c r="B886" i="5"/>
  <c r="B887" i="5"/>
  <c r="B888" i="5"/>
  <c r="B889" i="5"/>
  <c r="B890" i="5"/>
  <c r="B891" i="5"/>
  <c r="B892" i="5"/>
  <c r="B893" i="5"/>
  <c r="B894" i="5"/>
  <c r="B895" i="5"/>
  <c r="B896" i="5"/>
  <c r="B897" i="5"/>
  <c r="B898" i="5"/>
  <c r="B899" i="5"/>
  <c r="B900" i="5"/>
  <c r="B901" i="5"/>
  <c r="B902" i="5"/>
  <c r="B903" i="5"/>
  <c r="B904" i="5"/>
  <c r="B905" i="5"/>
  <c r="B906" i="5"/>
  <c r="B907" i="5"/>
  <c r="B908" i="5"/>
  <c r="B909" i="5"/>
  <c r="B910" i="5"/>
  <c r="B911" i="5"/>
  <c r="B912" i="5"/>
  <c r="B913" i="5"/>
  <c r="B914" i="5"/>
  <c r="B915" i="5"/>
  <c r="B916" i="5"/>
  <c r="B917" i="5"/>
  <c r="B918" i="5"/>
  <c r="B919" i="5"/>
  <c r="B920" i="5"/>
  <c r="B921" i="5"/>
  <c r="B922" i="5"/>
  <c r="B923" i="5"/>
  <c r="B924" i="5"/>
  <c r="B925" i="5"/>
  <c r="B926" i="5"/>
  <c r="B927" i="5"/>
  <c r="B928" i="5"/>
  <c r="B929" i="5"/>
  <c r="B930" i="5"/>
  <c r="B931" i="5"/>
  <c r="B932" i="5"/>
  <c r="B933" i="5"/>
  <c r="B934" i="5"/>
  <c r="B935" i="5"/>
  <c r="B936" i="5"/>
  <c r="B937" i="5"/>
  <c r="B938" i="5"/>
  <c r="B939" i="5"/>
  <c r="B940" i="5"/>
  <c r="B941" i="5"/>
  <c r="B942" i="5"/>
  <c r="B943" i="5"/>
  <c r="B944" i="5"/>
  <c r="B945" i="5"/>
  <c r="B946" i="5"/>
  <c r="B947" i="5"/>
  <c r="B948" i="5"/>
  <c r="B949" i="5"/>
  <c r="B950" i="5"/>
  <c r="B951" i="5"/>
  <c r="B952" i="5"/>
  <c r="B953" i="5"/>
  <c r="B954" i="5"/>
  <c r="B955" i="5"/>
  <c r="B956" i="5"/>
  <c r="B957" i="5"/>
  <c r="B958" i="5"/>
  <c r="B959" i="5"/>
  <c r="B960" i="5"/>
  <c r="B961" i="5"/>
  <c r="B962" i="5"/>
  <c r="B963" i="5"/>
  <c r="B964" i="5"/>
  <c r="B965" i="5"/>
  <c r="B966" i="5"/>
  <c r="B967" i="5"/>
  <c r="B968" i="5"/>
  <c r="B969" i="5"/>
  <c r="B970" i="5"/>
  <c r="B971" i="5"/>
  <c r="B972" i="5"/>
  <c r="B973" i="5"/>
  <c r="B974" i="5"/>
  <c r="B975" i="5"/>
  <c r="B976" i="5"/>
  <c r="B977" i="5"/>
  <c r="B978" i="5"/>
  <c r="B979" i="5"/>
  <c r="B980" i="5"/>
  <c r="B981" i="5"/>
  <c r="B982" i="5"/>
  <c r="B983" i="5"/>
  <c r="B984" i="5"/>
  <c r="B985" i="5"/>
  <c r="B986" i="5"/>
  <c r="B987" i="5"/>
  <c r="B988" i="5"/>
  <c r="B989" i="5"/>
  <c r="B990" i="5"/>
  <c r="B991" i="5"/>
  <c r="B992" i="5"/>
  <c r="B993" i="5"/>
  <c r="B994" i="5"/>
  <c r="B995" i="5"/>
  <c r="B996" i="5"/>
  <c r="B997" i="5"/>
  <c r="B998" i="5"/>
  <c r="B999" i="5"/>
  <c r="B1000" i="5"/>
  <c r="B1001" i="5"/>
  <c r="B1002" i="5"/>
  <c r="B1003" i="5"/>
  <c r="B1004" i="5"/>
  <c r="B1005" i="5"/>
  <c r="B1006" i="5"/>
  <c r="B1007" i="5"/>
  <c r="B1008" i="5"/>
  <c r="B1009" i="5"/>
  <c r="B1010" i="5"/>
  <c r="B1011" i="5"/>
  <c r="B1012" i="5"/>
  <c r="B1013" i="5"/>
  <c r="B1014" i="5"/>
  <c r="B1015" i="5"/>
  <c r="B1016" i="5"/>
  <c r="B1017" i="5"/>
  <c r="B1018" i="5"/>
  <c r="B1019" i="5"/>
  <c r="B1020" i="5"/>
  <c r="B1021" i="5"/>
  <c r="B1022" i="5"/>
  <c r="B1023" i="5"/>
  <c r="B1024" i="5"/>
  <c r="B1025" i="5"/>
  <c r="B1026" i="5"/>
  <c r="B1027" i="5"/>
  <c r="B1028" i="5"/>
  <c r="B1029" i="5"/>
  <c r="B1030" i="5"/>
  <c r="B1031" i="5"/>
  <c r="B1032" i="5"/>
  <c r="B1033" i="5"/>
  <c r="B1034" i="5"/>
  <c r="B1035" i="5"/>
  <c r="B1036" i="5"/>
  <c r="B1037" i="5"/>
  <c r="B1038" i="5"/>
  <c r="B1039" i="5"/>
  <c r="B1040" i="5"/>
  <c r="B1041" i="5"/>
  <c r="B1042" i="5"/>
  <c r="B1043" i="5"/>
  <c r="B1044" i="5"/>
  <c r="B1045" i="5"/>
  <c r="B1046" i="5"/>
  <c r="B1047" i="5"/>
  <c r="B1048" i="5"/>
  <c r="B1049" i="5"/>
  <c r="B1050" i="5"/>
  <c r="B1051" i="5"/>
  <c r="B1052" i="5"/>
  <c r="B1053" i="5"/>
  <c r="B1054" i="5"/>
  <c r="B1055" i="5"/>
  <c r="B1056" i="5"/>
  <c r="B1057" i="5"/>
  <c r="B1058" i="5"/>
  <c r="B1059" i="5"/>
  <c r="B1060" i="5"/>
  <c r="B1061" i="5"/>
  <c r="B1062" i="5"/>
  <c r="B1063" i="5"/>
  <c r="B1064" i="5"/>
  <c r="B1065" i="5"/>
  <c r="B1066" i="5"/>
  <c r="B1067" i="5"/>
  <c r="B1068" i="5"/>
  <c r="B1069" i="5"/>
  <c r="B1070" i="5"/>
  <c r="B1071" i="5"/>
  <c r="B1072" i="5"/>
  <c r="B1073" i="5"/>
  <c r="B1074" i="5"/>
  <c r="B1075" i="5"/>
  <c r="B1076" i="5"/>
  <c r="B1077" i="5"/>
  <c r="B1078" i="5"/>
  <c r="B1079" i="5"/>
  <c r="B1080" i="5"/>
  <c r="B1081" i="5"/>
  <c r="B1082" i="5"/>
  <c r="B1083" i="5"/>
  <c r="B1084" i="5"/>
  <c r="B1085" i="5"/>
  <c r="B1086" i="5"/>
  <c r="B1087" i="5"/>
  <c r="B1088" i="5"/>
  <c r="B1089" i="5"/>
  <c r="B1090" i="5"/>
  <c r="B1091" i="5"/>
  <c r="B1092" i="5"/>
  <c r="B1093" i="5"/>
  <c r="B1094" i="5"/>
  <c r="B1095" i="5"/>
  <c r="B1096" i="5"/>
  <c r="B1097" i="5"/>
  <c r="B1098" i="5"/>
  <c r="B1099" i="5"/>
  <c r="B1100" i="5"/>
  <c r="B1101" i="5"/>
  <c r="B1102" i="5"/>
  <c r="B1103" i="5"/>
  <c r="B1104" i="5"/>
  <c r="B1105" i="5"/>
  <c r="B1106" i="5"/>
  <c r="B1107" i="5"/>
  <c r="B1108" i="5"/>
  <c r="B1109" i="5"/>
  <c r="B1110" i="5"/>
  <c r="B1111" i="5"/>
  <c r="B1112" i="5"/>
  <c r="B1113" i="5"/>
  <c r="B1114" i="5"/>
  <c r="B1115" i="5"/>
  <c r="B1116" i="5"/>
  <c r="B1117" i="5"/>
  <c r="B1118" i="5"/>
  <c r="B1119" i="5"/>
  <c r="B1120" i="5"/>
  <c r="B1121" i="5"/>
  <c r="B1122" i="5"/>
  <c r="B1123" i="5"/>
  <c r="B1124" i="5"/>
  <c r="B1125" i="5"/>
  <c r="B1126" i="5"/>
  <c r="B1127" i="5"/>
  <c r="B1128" i="5"/>
  <c r="B1129" i="5"/>
  <c r="B1130" i="5"/>
  <c r="B1131" i="5"/>
  <c r="B1132" i="5"/>
  <c r="B1133" i="5"/>
  <c r="B1134" i="5"/>
  <c r="B1135" i="5"/>
  <c r="B1136" i="5"/>
  <c r="B1137" i="5"/>
  <c r="B1138" i="5"/>
  <c r="B1139" i="5"/>
  <c r="B1140" i="5"/>
  <c r="B1141" i="5"/>
  <c r="B1142" i="5"/>
  <c r="B1143" i="5"/>
  <c r="B1144" i="5"/>
  <c r="B1145" i="5"/>
  <c r="B1146" i="5"/>
  <c r="B1147" i="5"/>
  <c r="B1148" i="5"/>
  <c r="B1149" i="5"/>
  <c r="B1150" i="5"/>
  <c r="B1151" i="5"/>
  <c r="B1152" i="5"/>
  <c r="B1153" i="5"/>
  <c r="B1154" i="5"/>
  <c r="B1155" i="5"/>
  <c r="B1156" i="5"/>
  <c r="B1157" i="5"/>
  <c r="B1158" i="5"/>
  <c r="B1159" i="5"/>
  <c r="B1160" i="5"/>
  <c r="B1161" i="5"/>
  <c r="B1162" i="5"/>
  <c r="B1163" i="5"/>
  <c r="B1164" i="5"/>
  <c r="B1165" i="5"/>
  <c r="B1166" i="5"/>
  <c r="B1167" i="5"/>
  <c r="B1168" i="5"/>
  <c r="B1169" i="5"/>
  <c r="B1170" i="5"/>
  <c r="B1171" i="5"/>
  <c r="B1172" i="5"/>
  <c r="B1173" i="5"/>
  <c r="B1174" i="5"/>
  <c r="B1175" i="5"/>
  <c r="B1176" i="5"/>
  <c r="B1177" i="5"/>
  <c r="B1178" i="5"/>
  <c r="B1179" i="5"/>
  <c r="B1180" i="5"/>
  <c r="B1181" i="5"/>
  <c r="B1182" i="5"/>
  <c r="B1183" i="5"/>
  <c r="B1184" i="5"/>
  <c r="B1185" i="5"/>
  <c r="B1186" i="5"/>
  <c r="B1187" i="5"/>
  <c r="B1188" i="5"/>
  <c r="B1189" i="5"/>
  <c r="B1190" i="5"/>
  <c r="B1191" i="5"/>
  <c r="B1192" i="5"/>
  <c r="B1193" i="5"/>
  <c r="B1194" i="5"/>
  <c r="B1195" i="5"/>
  <c r="B1196" i="5"/>
  <c r="B1197" i="5"/>
  <c r="B1198" i="5"/>
  <c r="B1199" i="5"/>
  <c r="B1200" i="5"/>
  <c r="B1201" i="5"/>
  <c r="B1202" i="5"/>
  <c r="B1203" i="5"/>
  <c r="B1204" i="5"/>
  <c r="B1205" i="5"/>
  <c r="B1206" i="5"/>
  <c r="B1207" i="5"/>
  <c r="B1208" i="5"/>
  <c r="B1209" i="5"/>
  <c r="B1210" i="5"/>
  <c r="B1211" i="5"/>
  <c r="B1212" i="5"/>
  <c r="B1213" i="5"/>
  <c r="B1214" i="5"/>
  <c r="B1215" i="5"/>
  <c r="B1216" i="5"/>
  <c r="B1217" i="5"/>
  <c r="B1218" i="5"/>
  <c r="B1219" i="5"/>
  <c r="B1220" i="5"/>
  <c r="B1221" i="5"/>
  <c r="B1222" i="5"/>
  <c r="B1223" i="5"/>
  <c r="B1224" i="5"/>
  <c r="B1225" i="5"/>
  <c r="B1226" i="5"/>
  <c r="B1227" i="5"/>
  <c r="B1228" i="5"/>
  <c r="B1229" i="5"/>
  <c r="B1230" i="5"/>
  <c r="B1231" i="5"/>
  <c r="B1232" i="5"/>
  <c r="B1233" i="5"/>
  <c r="B1234" i="5"/>
  <c r="B1235" i="5"/>
  <c r="B1236" i="5"/>
  <c r="B1237" i="5"/>
  <c r="B1238" i="5"/>
  <c r="B1239" i="5"/>
  <c r="B1240" i="5"/>
  <c r="B1241" i="5"/>
  <c r="B1242" i="5"/>
  <c r="B1243" i="5"/>
  <c r="B1244" i="5"/>
  <c r="B1245" i="5"/>
  <c r="B1246" i="5"/>
  <c r="B1247" i="5"/>
  <c r="B1248" i="5"/>
  <c r="B1249" i="5"/>
  <c r="B1250" i="5"/>
  <c r="B1251" i="5"/>
  <c r="B1252" i="5"/>
  <c r="B1253" i="5"/>
  <c r="B1254" i="5"/>
  <c r="B1255" i="5"/>
  <c r="B1256" i="5"/>
  <c r="B1257" i="5"/>
  <c r="B1258" i="5"/>
  <c r="B1259" i="5"/>
  <c r="B1260" i="5"/>
  <c r="B1261" i="5"/>
  <c r="B1262" i="5"/>
  <c r="B1263" i="5"/>
  <c r="B1264" i="5"/>
  <c r="B1265" i="5"/>
  <c r="B1266" i="5"/>
  <c r="B1267" i="5"/>
  <c r="B1268" i="5"/>
  <c r="B1269" i="5"/>
  <c r="B1270" i="5"/>
  <c r="B1271" i="5"/>
  <c r="B1272" i="5"/>
  <c r="B1273" i="5"/>
  <c r="B1274" i="5"/>
  <c r="B1275" i="5"/>
  <c r="B1276" i="5"/>
  <c r="B1277" i="5"/>
  <c r="B1278" i="5"/>
  <c r="B1279" i="5"/>
  <c r="B1280" i="5"/>
  <c r="B1281" i="5"/>
  <c r="B1282" i="5"/>
  <c r="B1283" i="5"/>
  <c r="B1284" i="5"/>
  <c r="B1285" i="5"/>
  <c r="B1286" i="5"/>
  <c r="B1287" i="5"/>
  <c r="B1288" i="5"/>
  <c r="B1289" i="5"/>
  <c r="B1290" i="5"/>
  <c r="B1291" i="5"/>
  <c r="B1292" i="5"/>
  <c r="B1293" i="5"/>
  <c r="B1294" i="5"/>
  <c r="B1295" i="5"/>
  <c r="B1296" i="5"/>
  <c r="B1297" i="5"/>
  <c r="B1298" i="5"/>
  <c r="B1299" i="5"/>
  <c r="B1300" i="5"/>
  <c r="B1301" i="5"/>
  <c r="B1302" i="5"/>
  <c r="B1303" i="5"/>
  <c r="B1304" i="5"/>
  <c r="B1305" i="5"/>
  <c r="B1306" i="5"/>
  <c r="B1307" i="5"/>
  <c r="B1308" i="5"/>
  <c r="B1309" i="5"/>
  <c r="B1310" i="5"/>
  <c r="B1311" i="5"/>
  <c r="B1312" i="5"/>
  <c r="B1313" i="5"/>
  <c r="B1314" i="5"/>
  <c r="B1315" i="5"/>
  <c r="B1316" i="5"/>
  <c r="B1317" i="5"/>
  <c r="B1318" i="5"/>
  <c r="B1319" i="5"/>
  <c r="B1320" i="5"/>
  <c r="B1321" i="5"/>
  <c r="B1322" i="5"/>
  <c r="B1323" i="5"/>
  <c r="B1324" i="5"/>
  <c r="B1325" i="5"/>
  <c r="B1326" i="5"/>
  <c r="B1327" i="5"/>
  <c r="B1328" i="5"/>
  <c r="B1329" i="5"/>
  <c r="B1330" i="5"/>
  <c r="B1331" i="5"/>
  <c r="B1332" i="5"/>
  <c r="B1333" i="5"/>
  <c r="B1334" i="5"/>
  <c r="B1335" i="5"/>
  <c r="B1336" i="5"/>
  <c r="B1337" i="5"/>
  <c r="B1338" i="5"/>
  <c r="B1339" i="5"/>
  <c r="B1340" i="5"/>
  <c r="B1341" i="5"/>
  <c r="B1342" i="5"/>
  <c r="B1343" i="5"/>
  <c r="B1344" i="5"/>
  <c r="B1345" i="5"/>
  <c r="B1346" i="5"/>
  <c r="B1347" i="5"/>
  <c r="B1348" i="5"/>
  <c r="B1349" i="5"/>
  <c r="B1350" i="5"/>
  <c r="B1351" i="5"/>
  <c r="B1352" i="5"/>
  <c r="B1353" i="5"/>
  <c r="B1354" i="5"/>
  <c r="B1355" i="5"/>
  <c r="B1356" i="5"/>
  <c r="B1357" i="5"/>
  <c r="B1358" i="5"/>
  <c r="B1359" i="5"/>
  <c r="B1360" i="5"/>
  <c r="B1361" i="5"/>
  <c r="B1362" i="5"/>
  <c r="B1363" i="5"/>
  <c r="B1364" i="5"/>
  <c r="B1365" i="5"/>
  <c r="B1366" i="5"/>
  <c r="B1367" i="5"/>
  <c r="B1368" i="5"/>
  <c r="B1369" i="5"/>
  <c r="B1370" i="5"/>
  <c r="B1371" i="5"/>
  <c r="B1372" i="5"/>
  <c r="B1373" i="5"/>
  <c r="B1374" i="5"/>
  <c r="B1375" i="5"/>
  <c r="B1376" i="5"/>
  <c r="B1377" i="5"/>
  <c r="B1378" i="5"/>
  <c r="B1379" i="5"/>
  <c r="B1380" i="5"/>
  <c r="B1381" i="5"/>
  <c r="B1382" i="5"/>
  <c r="B1383" i="5"/>
  <c r="B1384" i="5"/>
  <c r="B1385" i="5"/>
  <c r="B1386" i="5"/>
  <c r="B1387" i="5"/>
  <c r="B1388" i="5"/>
  <c r="B1389" i="5"/>
  <c r="B1390" i="5"/>
  <c r="B1391" i="5"/>
  <c r="B1392" i="5"/>
  <c r="B1393" i="5"/>
  <c r="B1394" i="5"/>
  <c r="B1395" i="5"/>
  <c r="B1396" i="5"/>
  <c r="B1397" i="5"/>
  <c r="B1398" i="5"/>
  <c r="B1399" i="5"/>
  <c r="B1400" i="5"/>
  <c r="B1401" i="5"/>
  <c r="B1402" i="5"/>
  <c r="B1403" i="5"/>
  <c r="B1404" i="5"/>
  <c r="B1405" i="5"/>
  <c r="B1406" i="5"/>
  <c r="B1407" i="5"/>
  <c r="B1408" i="5"/>
  <c r="B1409" i="5"/>
  <c r="B1410" i="5"/>
  <c r="B1411" i="5"/>
  <c r="B1412" i="5"/>
  <c r="B1413" i="5"/>
  <c r="B1414" i="5"/>
  <c r="B1415" i="5"/>
  <c r="B1416" i="5"/>
  <c r="B1417" i="5"/>
  <c r="B1418" i="5"/>
  <c r="B1419" i="5"/>
  <c r="B1420" i="5"/>
  <c r="B1421" i="5"/>
  <c r="B1422" i="5"/>
  <c r="B1423" i="5"/>
  <c r="B1424" i="5"/>
  <c r="B1425" i="5"/>
  <c r="B1426" i="5"/>
  <c r="B1427" i="5"/>
  <c r="B1428" i="5"/>
  <c r="B1429" i="5"/>
  <c r="B1430" i="5"/>
  <c r="B1431" i="5"/>
  <c r="B1432" i="5"/>
  <c r="B1433" i="5"/>
  <c r="B1434" i="5"/>
  <c r="B1435" i="5"/>
  <c r="B1436" i="5"/>
  <c r="B1437" i="5"/>
  <c r="B1438" i="5"/>
  <c r="B1439" i="5"/>
  <c r="B1440" i="5"/>
  <c r="B1441" i="5"/>
  <c r="B1442" i="5"/>
  <c r="B1443" i="5"/>
  <c r="B1444" i="5"/>
  <c r="B1445" i="5"/>
  <c r="B1446" i="5"/>
  <c r="B1447" i="5"/>
  <c r="B1448" i="5"/>
  <c r="B1449" i="5"/>
  <c r="B1450" i="5"/>
  <c r="B1451" i="5"/>
  <c r="B1452" i="5"/>
  <c r="B1453" i="5"/>
  <c r="B1454" i="5"/>
  <c r="B1455" i="5"/>
  <c r="B1456" i="5"/>
  <c r="B1457" i="5"/>
  <c r="B1458" i="5"/>
  <c r="B1459" i="5"/>
  <c r="B1460" i="5"/>
  <c r="B1461" i="5"/>
  <c r="B1462" i="5"/>
  <c r="B1463" i="5"/>
  <c r="B1464" i="5"/>
  <c r="B1465" i="5"/>
  <c r="B1466" i="5"/>
  <c r="B1467" i="5"/>
  <c r="B1468" i="5"/>
  <c r="B1469" i="5"/>
  <c r="B1470" i="5"/>
  <c r="B1471" i="5"/>
  <c r="B2" i="5"/>
  <c r="H18" i="5"/>
  <c r="H17" i="5"/>
  <c r="H19" i="5" l="1"/>
  <c r="H21" i="5" s="1"/>
  <c r="H20" i="5" l="1"/>
  <c r="P11" i="5" l="1"/>
  <c r="P16" i="5" s="1"/>
  <c r="P17" i="5" s="1"/>
  <c r="P10" i="5"/>
  <c r="P9" i="5"/>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D128" i="13"/>
  <c r="D129" i="13"/>
  <c r="D130" i="13"/>
  <c r="D131" i="13"/>
  <c r="D132" i="13"/>
  <c r="D133" i="13"/>
  <c r="D134" i="13"/>
  <c r="D135" i="13"/>
  <c r="D136" i="13"/>
  <c r="D137" i="13"/>
  <c r="D138" i="13"/>
  <c r="D139" i="13"/>
  <c r="D140" i="13"/>
  <c r="D141" i="13"/>
  <c r="D142" i="13"/>
  <c r="D143" i="13"/>
  <c r="D144" i="13"/>
  <c r="D145" i="13"/>
  <c r="D146" i="13"/>
  <c r="D147" i="13"/>
  <c r="D148" i="13"/>
  <c r="D149" i="13"/>
  <c r="D150" i="13"/>
  <c r="D151" i="13"/>
  <c r="D152" i="13"/>
  <c r="D153" i="13"/>
  <c r="D154" i="13"/>
  <c r="D155" i="13"/>
  <c r="D156" i="13"/>
  <c r="D157" i="13"/>
  <c r="D158" i="13"/>
  <c r="D159" i="13"/>
  <c r="D160" i="13"/>
  <c r="D161" i="13"/>
  <c r="D162" i="13"/>
  <c r="D163" i="13"/>
  <c r="D164" i="13"/>
  <c r="D165" i="13"/>
  <c r="D166" i="13"/>
  <c r="D167" i="13"/>
  <c r="D168" i="13"/>
  <c r="D169" i="13"/>
  <c r="D170" i="13"/>
  <c r="D171" i="13"/>
  <c r="D172" i="13"/>
  <c r="D173" i="13"/>
  <c r="D174" i="13"/>
  <c r="D175" i="13"/>
  <c r="D176" i="13"/>
  <c r="D177" i="13"/>
  <c r="D178" i="13"/>
  <c r="D179" i="13"/>
  <c r="D180" i="13"/>
  <c r="D181" i="13"/>
  <c r="D182" i="13"/>
  <c r="D183" i="13"/>
  <c r="D184" i="13"/>
  <c r="D185" i="13"/>
  <c r="D186" i="13"/>
  <c r="D187" i="13"/>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270" i="13"/>
  <c r="D271" i="13"/>
  <c r="D272" i="13"/>
  <c r="D273" i="13"/>
  <c r="D274" i="13"/>
  <c r="D275" i="13"/>
  <c r="D276" i="13"/>
  <c r="D277" i="13"/>
  <c r="D278" i="13"/>
  <c r="D279" i="13"/>
  <c r="D280" i="13"/>
  <c r="D281" i="13"/>
  <c r="D282" i="13"/>
  <c r="D283" i="13"/>
  <c r="D284" i="13"/>
  <c r="D285" i="13"/>
  <c r="D286" i="13"/>
  <c r="D287" i="13"/>
  <c r="D288" i="13"/>
  <c r="D289" i="13"/>
  <c r="D290" i="13"/>
  <c r="D291" i="13"/>
  <c r="D292" i="13"/>
  <c r="D293" i="13"/>
  <c r="D294" i="13"/>
  <c r="D295" i="13"/>
  <c r="D296" i="13"/>
  <c r="D297" i="13"/>
  <c r="D298" i="13"/>
  <c r="D299" i="13"/>
  <c r="D300" i="13"/>
  <c r="D301" i="13"/>
  <c r="D302" i="13"/>
  <c r="D303" i="13"/>
  <c r="D304" i="13"/>
  <c r="D305" i="13"/>
  <c r="D306" i="13"/>
  <c r="D307" i="13"/>
  <c r="D308" i="13"/>
  <c r="D309" i="13"/>
  <c r="D310" i="13"/>
  <c r="D311" i="13"/>
  <c r="D312" i="13"/>
  <c r="D313" i="13"/>
  <c r="D314" i="13"/>
  <c r="D315" i="13"/>
  <c r="D316" i="13"/>
  <c r="D317" i="13"/>
  <c r="D318" i="13"/>
  <c r="D319" i="13"/>
  <c r="D320" i="13"/>
  <c r="D321" i="13"/>
  <c r="D322" i="13"/>
  <c r="D323" i="13"/>
  <c r="D324" i="13"/>
  <c r="D325" i="13"/>
  <c r="D326" i="13"/>
  <c r="D327" i="13"/>
  <c r="D328" i="13"/>
  <c r="D329" i="13"/>
  <c r="D330" i="13"/>
  <c r="D331" i="13"/>
  <c r="D332" i="13"/>
  <c r="D333" i="13"/>
  <c r="D334" i="13"/>
  <c r="D335" i="13"/>
  <c r="D336" i="13"/>
  <c r="D337" i="13"/>
  <c r="D338" i="13"/>
  <c r="D339" i="13"/>
  <c r="D340" i="13"/>
  <c r="D341" i="13"/>
  <c r="D342" i="13"/>
  <c r="D343" i="13"/>
  <c r="D344" i="13"/>
  <c r="D345" i="13"/>
  <c r="D346" i="13"/>
  <c r="D347" i="13"/>
  <c r="D348" i="13"/>
  <c r="D349" i="13"/>
  <c r="D350" i="13"/>
  <c r="D351" i="13"/>
  <c r="D352" i="13"/>
  <c r="D353" i="13"/>
  <c r="D354" i="13"/>
  <c r="D355" i="13"/>
  <c r="D356" i="13"/>
  <c r="D357" i="13"/>
  <c r="D358" i="13"/>
  <c r="D359" i="13"/>
  <c r="D360" i="13"/>
  <c r="D361" i="13"/>
  <c r="D362" i="13"/>
  <c r="D363" i="13"/>
  <c r="D364" i="13"/>
  <c r="D365" i="13"/>
  <c r="D366" i="13"/>
  <c r="D367" i="13"/>
  <c r="D368" i="13"/>
  <c r="D369" i="13"/>
  <c r="D370" i="13"/>
  <c r="D371" i="13"/>
  <c r="D372" i="13"/>
  <c r="D373" i="13"/>
  <c r="D374" i="13"/>
  <c r="D375" i="13"/>
  <c r="D376" i="13"/>
  <c r="D377" i="13"/>
  <c r="D378" i="13"/>
  <c r="D379" i="13"/>
  <c r="D380" i="13"/>
  <c r="D381" i="13"/>
  <c r="D382" i="13"/>
  <c r="D383" i="13"/>
  <c r="D384" i="13"/>
  <c r="D385" i="13"/>
  <c r="D386" i="13"/>
  <c r="D387" i="13"/>
  <c r="D388" i="13"/>
  <c r="D389" i="13"/>
  <c r="D390" i="13"/>
  <c r="D391" i="13"/>
  <c r="D392" i="13"/>
  <c r="D393" i="13"/>
  <c r="D394" i="13"/>
  <c r="D395" i="13"/>
  <c r="D396" i="13"/>
  <c r="D397" i="13"/>
  <c r="D398" i="13"/>
  <c r="D399" i="13"/>
  <c r="D400" i="13"/>
  <c r="D401" i="13"/>
  <c r="D402" i="13"/>
  <c r="D403" i="13"/>
  <c r="D404" i="13"/>
  <c r="D405" i="13"/>
  <c r="D406" i="13"/>
  <c r="D407" i="13"/>
  <c r="D408" i="13"/>
  <c r="D409" i="13"/>
  <c r="D410" i="13"/>
  <c r="D411" i="13"/>
  <c r="D412" i="13"/>
  <c r="D413" i="13"/>
  <c r="D414" i="13"/>
  <c r="D415" i="13"/>
  <c r="D416" i="13"/>
  <c r="D417" i="13"/>
  <c r="D418" i="13"/>
  <c r="D419" i="13"/>
  <c r="D420" i="13"/>
  <c r="D421" i="13"/>
  <c r="D422" i="13"/>
  <c r="D423" i="13"/>
  <c r="D424" i="13"/>
  <c r="D425" i="13"/>
  <c r="D426" i="13"/>
  <c r="D427" i="13"/>
  <c r="D428" i="13"/>
  <c r="D429" i="13"/>
  <c r="D430" i="13"/>
  <c r="D431" i="13"/>
  <c r="D432" i="13"/>
  <c r="D433" i="13"/>
  <c r="D434" i="13"/>
  <c r="D435" i="13"/>
  <c r="D436" i="13"/>
  <c r="D437" i="13"/>
  <c r="D438" i="13"/>
  <c r="D439" i="13"/>
  <c r="D440" i="13"/>
  <c r="D441" i="13"/>
  <c r="D442" i="13"/>
  <c r="D443" i="13"/>
  <c r="D444" i="13"/>
  <c r="D445" i="13"/>
  <c r="D446" i="13"/>
  <c r="D447" i="13"/>
  <c r="D448" i="13"/>
  <c r="D449" i="13"/>
  <c r="D450" i="13"/>
  <c r="D451" i="13"/>
  <c r="D452" i="13"/>
  <c r="D453" i="13"/>
  <c r="D454" i="13"/>
  <c r="D455" i="13"/>
  <c r="D456" i="13"/>
  <c r="D457" i="13"/>
  <c r="D458" i="13"/>
  <c r="D459" i="13"/>
  <c r="D460" i="13"/>
  <c r="D461" i="13"/>
  <c r="D462" i="13"/>
  <c r="D463" i="13"/>
  <c r="D464" i="13"/>
  <c r="D465" i="13"/>
  <c r="D466" i="13"/>
  <c r="D467" i="13"/>
  <c r="D468" i="13"/>
  <c r="D469" i="13"/>
  <c r="D470" i="13"/>
  <c r="D471" i="13"/>
  <c r="D472" i="13"/>
  <c r="D473" i="13"/>
  <c r="D474" i="13"/>
  <c r="D475" i="13"/>
  <c r="D476" i="13"/>
  <c r="D477" i="13"/>
  <c r="D478" i="13"/>
  <c r="D479" i="13"/>
  <c r="D480" i="13"/>
  <c r="D481" i="13"/>
  <c r="D482" i="13"/>
  <c r="D483" i="13"/>
  <c r="D484" i="13"/>
  <c r="D485" i="13"/>
  <c r="D486" i="13"/>
  <c r="D487" i="13"/>
  <c r="D488" i="13"/>
  <c r="D489" i="13"/>
  <c r="D490" i="13"/>
  <c r="D491" i="13"/>
  <c r="D492" i="13"/>
  <c r="D493" i="13"/>
  <c r="D494" i="13"/>
  <c r="D495" i="13"/>
  <c r="D496" i="13"/>
  <c r="D497" i="13"/>
  <c r="D498" i="13"/>
  <c r="D499" i="13"/>
  <c r="D500" i="13"/>
  <c r="D501" i="13"/>
  <c r="D502" i="13"/>
  <c r="D503" i="13"/>
  <c r="D504" i="13"/>
  <c r="D505" i="13"/>
  <c r="D506" i="13"/>
  <c r="D507" i="13"/>
  <c r="D508" i="13"/>
  <c r="D509" i="13"/>
  <c r="D510" i="13"/>
  <c r="D511" i="13"/>
  <c r="D512" i="13"/>
  <c r="D513" i="13"/>
  <c r="D514" i="13"/>
  <c r="D515" i="13"/>
  <c r="D516" i="13"/>
  <c r="D517" i="13"/>
  <c r="D518" i="13"/>
  <c r="D519" i="13"/>
  <c r="D520" i="13"/>
  <c r="D521" i="13"/>
  <c r="D522" i="13"/>
  <c r="D523" i="13"/>
  <c r="D524" i="13"/>
  <c r="D525" i="13"/>
  <c r="D526" i="13"/>
  <c r="D527" i="13"/>
  <c r="D528" i="13"/>
  <c r="D529" i="13"/>
  <c r="D530" i="13"/>
  <c r="D531" i="13"/>
  <c r="D532" i="13"/>
  <c r="D533" i="13"/>
  <c r="D534" i="13"/>
  <c r="D535" i="13"/>
  <c r="D536" i="13"/>
  <c r="D537" i="13"/>
  <c r="D538" i="13"/>
  <c r="D539" i="13"/>
  <c r="D540" i="13"/>
  <c r="D541" i="13"/>
  <c r="D542" i="13"/>
  <c r="D543" i="13"/>
  <c r="D544" i="13"/>
  <c r="D545" i="13"/>
  <c r="D546" i="13"/>
  <c r="D547" i="13"/>
  <c r="D548" i="13"/>
  <c r="D549" i="13"/>
  <c r="D550" i="13"/>
  <c r="D551" i="13"/>
  <c r="D552" i="13"/>
  <c r="D553" i="13"/>
  <c r="D554" i="13"/>
  <c r="D555" i="13"/>
  <c r="D556" i="13"/>
  <c r="D557" i="13"/>
  <c r="D558" i="13"/>
  <c r="D559" i="13"/>
  <c r="D560" i="13"/>
  <c r="D561" i="13"/>
  <c r="D562" i="13"/>
  <c r="D563" i="13"/>
  <c r="D564" i="13"/>
  <c r="D565" i="13"/>
  <c r="D566" i="13"/>
  <c r="D567" i="13"/>
  <c r="D568" i="13"/>
  <c r="D569" i="13"/>
  <c r="D570" i="13"/>
  <c r="D571" i="13"/>
  <c r="D572" i="13"/>
  <c r="D573" i="13"/>
  <c r="D574" i="13"/>
  <c r="D575" i="13"/>
  <c r="D576" i="13"/>
  <c r="D577" i="13"/>
  <c r="D578" i="13"/>
  <c r="D579" i="13"/>
  <c r="D580" i="13"/>
  <c r="D581" i="13"/>
  <c r="D582" i="13"/>
  <c r="D583" i="13"/>
  <c r="D584" i="13"/>
  <c r="D585" i="13"/>
  <c r="D586" i="13"/>
  <c r="D587" i="13"/>
  <c r="D588" i="13"/>
  <c r="D589" i="13"/>
  <c r="D590" i="13"/>
  <c r="D591" i="13"/>
  <c r="D592" i="13"/>
  <c r="D593" i="13"/>
  <c r="D594" i="13"/>
  <c r="D595" i="13"/>
  <c r="D596" i="13"/>
  <c r="D597" i="13"/>
  <c r="D598" i="13"/>
  <c r="D599" i="13"/>
  <c r="D600" i="13"/>
  <c r="D601" i="13"/>
  <c r="D602" i="13"/>
  <c r="D603" i="13"/>
  <c r="D604" i="13"/>
  <c r="D605" i="13"/>
  <c r="D606" i="13"/>
  <c r="D607" i="13"/>
  <c r="D608" i="13"/>
  <c r="D609" i="13"/>
  <c r="D610" i="13"/>
  <c r="D611" i="13"/>
  <c r="D612" i="13"/>
  <c r="D613" i="13"/>
  <c r="D614" i="13"/>
  <c r="D615" i="13"/>
  <c r="D616" i="13"/>
  <c r="D617" i="13"/>
  <c r="D618" i="13"/>
  <c r="D619" i="13"/>
  <c r="D620" i="13"/>
  <c r="D621" i="13"/>
  <c r="D622" i="13"/>
  <c r="D623" i="13"/>
  <c r="D624" i="13"/>
  <c r="D625" i="13"/>
  <c r="D626" i="13"/>
  <c r="D627" i="13"/>
  <c r="D628" i="13"/>
  <c r="D629" i="13"/>
  <c r="D630" i="13"/>
  <c r="D631" i="13"/>
  <c r="D632" i="13"/>
  <c r="D633" i="13"/>
  <c r="D634" i="13"/>
  <c r="D635" i="13"/>
  <c r="D636" i="13"/>
  <c r="D637" i="13"/>
  <c r="D638" i="13"/>
  <c r="D639" i="13"/>
  <c r="D640" i="13"/>
  <c r="D641" i="13"/>
  <c r="D642" i="13"/>
  <c r="D643" i="13"/>
  <c r="D644" i="13"/>
  <c r="D645" i="13"/>
  <c r="D646" i="13"/>
  <c r="D647" i="13"/>
  <c r="D648" i="13"/>
  <c r="D649" i="13"/>
  <c r="D650" i="13"/>
  <c r="D651" i="13"/>
  <c r="D652" i="13"/>
  <c r="D653" i="13"/>
  <c r="D654" i="13"/>
  <c r="D655" i="13"/>
  <c r="D656" i="13"/>
  <c r="D657" i="13"/>
  <c r="D658" i="13"/>
  <c r="D659" i="13"/>
  <c r="D660" i="13"/>
  <c r="D661" i="13"/>
  <c r="D662" i="13"/>
  <c r="D663" i="13"/>
  <c r="D664" i="13"/>
  <c r="D665" i="13"/>
  <c r="D666" i="13"/>
  <c r="D667" i="13"/>
  <c r="D668" i="13"/>
  <c r="D669" i="13"/>
  <c r="D670" i="13"/>
  <c r="D671" i="13"/>
  <c r="D672" i="13"/>
  <c r="D673" i="13"/>
  <c r="D674" i="13"/>
  <c r="D675" i="13"/>
  <c r="D676" i="13"/>
  <c r="D677" i="13"/>
  <c r="D678" i="13"/>
  <c r="D679" i="13"/>
  <c r="D680" i="13"/>
  <c r="D681" i="13"/>
  <c r="D682" i="13"/>
  <c r="D683" i="13"/>
  <c r="D684" i="13"/>
  <c r="D685" i="13"/>
  <c r="D686" i="13"/>
  <c r="D687" i="13"/>
  <c r="D688" i="13"/>
  <c r="D689" i="13"/>
  <c r="D690" i="13"/>
  <c r="D691" i="13"/>
  <c r="D692" i="13"/>
  <c r="D693" i="13"/>
  <c r="D694" i="13"/>
  <c r="D695" i="13"/>
  <c r="D696" i="13"/>
  <c r="D697" i="13"/>
  <c r="D698" i="13"/>
  <c r="D699" i="13"/>
  <c r="D700" i="13"/>
  <c r="D701" i="13"/>
  <c r="D702" i="13"/>
  <c r="D703" i="13"/>
  <c r="D704" i="13"/>
  <c r="D705" i="13"/>
  <c r="D706" i="13"/>
  <c r="D707" i="13"/>
  <c r="D708" i="13"/>
  <c r="D709" i="13"/>
  <c r="D710" i="13"/>
  <c r="D711" i="13"/>
  <c r="D712" i="13"/>
  <c r="D713" i="13"/>
  <c r="D714" i="13"/>
  <c r="D715" i="13"/>
  <c r="D716" i="13"/>
  <c r="D717" i="13"/>
  <c r="D718" i="13"/>
  <c r="D719" i="13"/>
  <c r="D720" i="13"/>
  <c r="D721" i="13"/>
  <c r="D722" i="13"/>
  <c r="D723" i="13"/>
  <c r="D724" i="13"/>
  <c r="D725" i="13"/>
  <c r="D726" i="13"/>
  <c r="D727" i="13"/>
  <c r="D728" i="13"/>
  <c r="D729" i="13"/>
  <c r="D730" i="13"/>
  <c r="D731" i="13"/>
  <c r="D732" i="13"/>
  <c r="D733" i="13"/>
  <c r="D734" i="13"/>
  <c r="D735" i="13"/>
  <c r="D736" i="13"/>
  <c r="D737" i="13"/>
  <c r="D738" i="13"/>
  <c r="D739" i="13"/>
  <c r="D740" i="13"/>
  <c r="D741" i="13"/>
  <c r="D742" i="13"/>
  <c r="D743" i="13"/>
  <c r="D744" i="13"/>
  <c r="D745" i="13"/>
  <c r="D746" i="13"/>
  <c r="D747" i="13"/>
  <c r="D748" i="13"/>
  <c r="D749" i="13"/>
  <c r="D750" i="13"/>
  <c r="D751" i="13"/>
  <c r="D752" i="13"/>
  <c r="D753" i="13"/>
  <c r="D754" i="13"/>
  <c r="D755" i="13"/>
  <c r="D756" i="13"/>
  <c r="D757" i="13"/>
  <c r="D758" i="13"/>
  <c r="D759" i="13"/>
  <c r="D760" i="13"/>
  <c r="D761" i="13"/>
  <c r="D762" i="13"/>
  <c r="D763" i="13"/>
  <c r="D764" i="13"/>
  <c r="D765" i="13"/>
  <c r="D766" i="13"/>
  <c r="D767" i="13"/>
  <c r="D768" i="13"/>
  <c r="D769" i="13"/>
  <c r="D770" i="13"/>
  <c r="D771" i="13"/>
  <c r="D772" i="13"/>
  <c r="D773" i="13"/>
  <c r="D774" i="13"/>
  <c r="D775" i="13"/>
  <c r="D776" i="13"/>
  <c r="D777" i="13"/>
  <c r="D778" i="13"/>
  <c r="D779" i="13"/>
  <c r="D780" i="13"/>
  <c r="D781" i="13"/>
  <c r="D782" i="13"/>
  <c r="D783" i="13"/>
  <c r="D784" i="13"/>
  <c r="D785" i="13"/>
  <c r="D786" i="13"/>
  <c r="D787" i="13"/>
  <c r="D788" i="13"/>
  <c r="D789" i="13"/>
  <c r="D790" i="13"/>
  <c r="D791" i="13"/>
  <c r="D792" i="13"/>
  <c r="D793" i="13"/>
  <c r="D794" i="13"/>
  <c r="D795" i="13"/>
  <c r="D796" i="13"/>
  <c r="D797" i="13"/>
  <c r="D798" i="13"/>
  <c r="D799" i="13"/>
  <c r="D800" i="13"/>
  <c r="D801" i="13"/>
  <c r="D802" i="13"/>
  <c r="D803" i="13"/>
  <c r="D804" i="13"/>
  <c r="D805" i="13"/>
  <c r="D806" i="13"/>
  <c r="D807" i="13"/>
  <c r="D808" i="13"/>
  <c r="D809" i="13"/>
  <c r="D810" i="13"/>
  <c r="D811" i="13"/>
  <c r="D812" i="13"/>
  <c r="D813" i="13"/>
  <c r="D814" i="13"/>
  <c r="D815" i="13"/>
  <c r="D816" i="13"/>
  <c r="D817" i="13"/>
  <c r="D818" i="13"/>
  <c r="D819" i="13"/>
  <c r="D820" i="13"/>
  <c r="D821" i="13"/>
  <c r="D822" i="13"/>
  <c r="D823" i="13"/>
  <c r="D824" i="13"/>
  <c r="D825" i="13"/>
  <c r="D826" i="13"/>
  <c r="D827" i="13"/>
  <c r="D828" i="13"/>
  <c r="D829" i="13"/>
  <c r="D830" i="13"/>
  <c r="D831" i="13"/>
  <c r="D832" i="13"/>
  <c r="D833" i="13"/>
  <c r="D834" i="13"/>
  <c r="D835" i="13"/>
  <c r="D836" i="13"/>
  <c r="D837" i="13"/>
  <c r="D838" i="13"/>
  <c r="D839" i="13"/>
  <c r="D840" i="13"/>
  <c r="D841" i="13"/>
  <c r="D842" i="13"/>
  <c r="D843" i="13"/>
  <c r="D844" i="13"/>
  <c r="D845" i="13"/>
  <c r="D846" i="13"/>
  <c r="D847" i="13"/>
  <c r="D848" i="13"/>
  <c r="D849" i="13"/>
  <c r="D850" i="13"/>
  <c r="D851" i="13"/>
  <c r="D852" i="13"/>
  <c r="D853" i="13"/>
  <c r="D854" i="13"/>
  <c r="D855" i="13"/>
  <c r="D856" i="13"/>
  <c r="D857" i="13"/>
  <c r="D858" i="13"/>
  <c r="D859" i="13"/>
  <c r="D860" i="13"/>
  <c r="D861" i="13"/>
  <c r="D862" i="13"/>
  <c r="D863" i="13"/>
  <c r="D864" i="13"/>
  <c r="D865" i="13"/>
  <c r="D866" i="13"/>
  <c r="D867" i="13"/>
  <c r="D868" i="13"/>
  <c r="D869" i="13"/>
  <c r="D870" i="13"/>
  <c r="D871" i="13"/>
  <c r="D872" i="13"/>
  <c r="D873" i="13"/>
  <c r="D874" i="13"/>
  <c r="D875" i="13"/>
  <c r="D876" i="13"/>
  <c r="D877" i="13"/>
  <c r="D878" i="13"/>
  <c r="D879" i="13"/>
  <c r="D880" i="13"/>
  <c r="D881" i="13"/>
  <c r="D882" i="13"/>
  <c r="D883" i="13"/>
  <c r="D884" i="13"/>
  <c r="D885" i="13"/>
  <c r="D886" i="13"/>
  <c r="D887" i="13"/>
  <c r="D888" i="13"/>
  <c r="D889" i="13"/>
  <c r="D890" i="13"/>
  <c r="D891" i="13"/>
  <c r="D892" i="13"/>
  <c r="D893" i="13"/>
  <c r="D894" i="13"/>
  <c r="D895" i="13"/>
  <c r="D896" i="13"/>
  <c r="D897" i="13"/>
  <c r="D898" i="13"/>
  <c r="D899" i="13"/>
  <c r="D900" i="13"/>
  <c r="D901" i="13"/>
  <c r="D902" i="13"/>
  <c r="D903" i="13"/>
  <c r="D904" i="13"/>
  <c r="D905" i="13"/>
  <c r="D906" i="13"/>
  <c r="D907" i="13"/>
  <c r="D908" i="13"/>
  <c r="D909" i="13"/>
  <c r="D910" i="13"/>
  <c r="D911" i="13"/>
  <c r="D912" i="13"/>
  <c r="D913" i="13"/>
  <c r="D914" i="13"/>
  <c r="D915" i="13"/>
  <c r="D916" i="13"/>
  <c r="D917" i="13"/>
  <c r="D918" i="13"/>
  <c r="D919" i="13"/>
  <c r="D920" i="13"/>
  <c r="D921" i="13"/>
  <c r="D922" i="13"/>
  <c r="D923" i="13"/>
  <c r="D924" i="13"/>
  <c r="D925" i="13"/>
  <c r="D926" i="13"/>
  <c r="D927" i="13"/>
  <c r="D928" i="13"/>
  <c r="D929" i="13"/>
  <c r="D930" i="13"/>
  <c r="D931" i="13"/>
  <c r="D932" i="13"/>
  <c r="D933" i="13"/>
  <c r="D934" i="13"/>
  <c r="D935" i="13"/>
  <c r="D936" i="13"/>
  <c r="D937" i="13"/>
  <c r="D938" i="13"/>
  <c r="D939" i="13"/>
  <c r="D940" i="13"/>
  <c r="D941" i="13"/>
  <c r="D942" i="13"/>
  <c r="D943" i="13"/>
  <c r="D944" i="13"/>
  <c r="D945" i="13"/>
  <c r="D946" i="13"/>
  <c r="D947" i="13"/>
  <c r="D948" i="13"/>
  <c r="D949" i="13"/>
  <c r="D950" i="13"/>
  <c r="D951" i="13"/>
  <c r="D952" i="13"/>
  <c r="D953" i="13"/>
  <c r="D954" i="13"/>
  <c r="D955" i="13"/>
  <c r="D956" i="13"/>
  <c r="D957" i="13"/>
  <c r="D958" i="13"/>
  <c r="D959" i="13"/>
  <c r="D960" i="13"/>
  <c r="D961" i="13"/>
  <c r="D962" i="13"/>
  <c r="D963" i="13"/>
  <c r="D964" i="13"/>
  <c r="D965" i="13"/>
  <c r="D966" i="13"/>
  <c r="D967" i="13"/>
  <c r="D968" i="13"/>
  <c r="D969" i="13"/>
  <c r="D970" i="13"/>
  <c r="D971" i="13"/>
  <c r="D972" i="13"/>
  <c r="D973" i="13"/>
  <c r="D974" i="13"/>
  <c r="D975" i="13"/>
  <c r="D976" i="13"/>
  <c r="D977" i="13"/>
  <c r="D978" i="13"/>
  <c r="D979" i="13"/>
  <c r="D980" i="13"/>
  <c r="D981" i="13"/>
  <c r="D982" i="13"/>
  <c r="D983" i="13"/>
  <c r="D984" i="13"/>
  <c r="D985" i="13"/>
  <c r="D986" i="13"/>
  <c r="D987" i="13"/>
  <c r="D988" i="13"/>
  <c r="D989" i="13"/>
  <c r="D990" i="13"/>
  <c r="D991" i="13"/>
  <c r="D992" i="13"/>
  <c r="D993" i="13"/>
  <c r="D994" i="13"/>
  <c r="D995" i="13"/>
  <c r="D996" i="13"/>
  <c r="D997" i="13"/>
  <c r="D998" i="13"/>
  <c r="D999" i="13"/>
  <c r="D1000" i="13"/>
  <c r="D1001" i="13"/>
  <c r="D1002" i="13"/>
  <c r="D1003" i="13"/>
  <c r="D1004" i="13"/>
  <c r="D1005" i="13"/>
  <c r="D1006" i="13"/>
  <c r="D1007" i="13"/>
  <c r="D1008" i="13"/>
  <c r="D1009" i="13"/>
  <c r="D1010" i="13"/>
  <c r="D1011" i="13"/>
  <c r="D1012" i="13"/>
  <c r="D1013" i="13"/>
  <c r="D1014" i="13"/>
  <c r="D1015" i="13"/>
  <c r="D1016" i="13"/>
  <c r="D1017" i="13"/>
  <c r="D1018" i="13"/>
  <c r="D1019" i="13"/>
  <c r="D1020" i="13"/>
  <c r="D1021" i="13"/>
  <c r="D1022" i="13"/>
  <c r="D1023" i="13"/>
  <c r="D1024" i="13"/>
  <c r="D1025" i="13"/>
  <c r="D1026" i="13"/>
  <c r="D1027" i="13"/>
  <c r="D1028" i="13"/>
  <c r="D1029" i="13"/>
  <c r="D1030" i="13"/>
  <c r="D1031" i="13"/>
  <c r="D1032" i="13"/>
  <c r="D1033" i="13"/>
  <c r="D1034" i="13"/>
  <c r="D1035" i="13"/>
  <c r="D1036" i="13"/>
  <c r="D1037" i="13"/>
  <c r="D1038" i="13"/>
  <c r="D1039" i="13"/>
  <c r="D1040" i="13"/>
  <c r="D1041" i="13"/>
  <c r="D1042" i="13"/>
  <c r="D1043" i="13"/>
  <c r="D1044" i="13"/>
  <c r="D1045" i="13"/>
  <c r="D1046" i="13"/>
  <c r="D1047" i="13"/>
  <c r="D1048" i="13"/>
  <c r="D1049" i="13"/>
  <c r="D1050" i="13"/>
  <c r="D1051" i="13"/>
  <c r="D1052" i="13"/>
  <c r="D1053" i="13"/>
  <c r="D1054" i="13"/>
  <c r="D1055" i="13"/>
  <c r="D1056" i="13"/>
  <c r="D1057" i="13"/>
  <c r="D1058" i="13"/>
  <c r="D1059" i="13"/>
  <c r="D1060" i="13"/>
  <c r="D1061" i="13"/>
  <c r="D1062" i="13"/>
  <c r="D1063" i="13"/>
  <c r="D1064" i="13"/>
  <c r="D1065" i="13"/>
  <c r="D1066" i="13"/>
  <c r="D1067" i="13"/>
  <c r="D1068" i="13"/>
  <c r="D1069" i="13"/>
  <c r="D1070" i="13"/>
  <c r="D1071" i="13"/>
  <c r="D1072" i="13"/>
  <c r="D1073" i="13"/>
  <c r="D1074" i="13"/>
  <c r="D1075" i="13"/>
  <c r="D1076" i="13"/>
  <c r="D1077" i="13"/>
  <c r="D1078" i="13"/>
  <c r="D1079" i="13"/>
  <c r="D1080" i="13"/>
  <c r="D1081" i="13"/>
  <c r="D1082" i="13"/>
  <c r="D1083" i="13"/>
  <c r="D1084" i="13"/>
  <c r="D1085" i="13"/>
  <c r="D1086" i="13"/>
  <c r="D1087" i="13"/>
  <c r="D1088" i="13"/>
  <c r="D1089" i="13"/>
  <c r="D1090" i="13"/>
  <c r="D1091" i="13"/>
  <c r="D1092" i="13"/>
  <c r="D1093" i="13"/>
  <c r="D1094" i="13"/>
  <c r="D1095" i="13"/>
  <c r="D1096" i="13"/>
  <c r="D1097" i="13"/>
  <c r="D1098" i="13"/>
  <c r="D1099" i="13"/>
  <c r="D1100" i="13"/>
  <c r="D1101" i="13"/>
  <c r="D1102" i="13"/>
  <c r="D1103" i="13"/>
  <c r="D1104" i="13"/>
  <c r="D1105" i="13"/>
  <c r="D1106" i="13"/>
  <c r="D1107" i="13"/>
  <c r="D1108" i="13"/>
  <c r="D1109" i="13"/>
  <c r="D1110" i="13"/>
  <c r="D1111" i="13"/>
  <c r="D1112" i="13"/>
  <c r="D1113" i="13"/>
  <c r="D1114" i="13"/>
  <c r="D1115" i="13"/>
  <c r="D1116" i="13"/>
  <c r="D1117" i="13"/>
  <c r="D1118" i="13"/>
  <c r="D1119" i="13"/>
  <c r="D1120" i="13"/>
  <c r="D1121" i="13"/>
  <c r="D1122" i="13"/>
  <c r="D1123" i="13"/>
  <c r="D1124" i="13"/>
  <c r="D1125" i="13"/>
  <c r="D1126" i="13"/>
  <c r="D1127" i="13"/>
  <c r="D1128" i="13"/>
  <c r="D1129" i="13"/>
  <c r="D1130" i="13"/>
  <c r="D1131" i="13"/>
  <c r="D1132" i="13"/>
  <c r="D1133" i="13"/>
  <c r="D1134" i="13"/>
  <c r="D1135" i="13"/>
  <c r="D1136" i="13"/>
  <c r="D1137" i="13"/>
  <c r="D1138" i="13"/>
  <c r="D1139" i="13"/>
  <c r="D1140" i="13"/>
  <c r="D1141" i="13"/>
  <c r="D1142" i="13"/>
  <c r="D1143" i="13"/>
  <c r="D1144" i="13"/>
  <c r="D1145" i="13"/>
  <c r="D1146" i="13"/>
  <c r="D1147" i="13"/>
  <c r="D1148" i="13"/>
  <c r="D1149" i="13"/>
  <c r="D1150" i="13"/>
  <c r="D1151" i="13"/>
  <c r="D1152" i="13"/>
  <c r="D1153" i="13"/>
  <c r="D1154" i="13"/>
  <c r="D1155" i="13"/>
  <c r="D1156" i="13"/>
  <c r="D1157" i="13"/>
  <c r="D1158" i="13"/>
  <c r="D1159" i="13"/>
  <c r="D1160" i="13"/>
  <c r="D1161" i="13"/>
  <c r="D1162" i="13"/>
  <c r="D1163" i="13"/>
  <c r="D1164" i="13"/>
  <c r="D1165" i="13"/>
  <c r="D1166" i="13"/>
  <c r="D1167" i="13"/>
  <c r="D1168" i="13"/>
  <c r="D1169" i="13"/>
  <c r="D1170" i="13"/>
  <c r="D1171" i="13"/>
  <c r="D1172" i="13"/>
  <c r="D1173" i="13"/>
  <c r="D1174" i="13"/>
  <c r="D1175" i="13"/>
  <c r="D1176" i="13"/>
  <c r="D1177" i="13"/>
  <c r="D1178" i="13"/>
  <c r="D1179" i="13"/>
  <c r="D1180" i="13"/>
  <c r="D1181" i="13"/>
  <c r="D1182" i="13"/>
  <c r="D1183" i="13"/>
  <c r="D1184" i="13"/>
  <c r="D1185" i="13"/>
  <c r="D1186" i="13"/>
  <c r="D1187" i="13"/>
  <c r="D1188" i="13"/>
  <c r="D1189" i="13"/>
  <c r="D1190" i="13"/>
  <c r="D1191" i="13"/>
  <c r="D1192" i="13"/>
  <c r="D1193" i="13"/>
  <c r="D1194" i="13"/>
  <c r="D1195" i="13"/>
  <c r="D1196" i="13"/>
  <c r="D1197" i="13"/>
  <c r="D1198" i="13"/>
  <c r="D1199" i="13"/>
  <c r="D1200" i="13"/>
  <c r="D1201" i="13"/>
  <c r="D1202" i="13"/>
  <c r="D1203" i="13"/>
  <c r="D1204" i="13"/>
  <c r="D1205" i="13"/>
  <c r="D1206" i="13"/>
  <c r="D1207" i="13"/>
  <c r="D1208" i="13"/>
  <c r="D1209" i="13"/>
  <c r="D1210" i="13"/>
  <c r="D1211" i="13"/>
  <c r="D1212" i="13"/>
  <c r="D1213" i="13"/>
  <c r="D1214" i="13"/>
  <c r="D1215" i="13"/>
  <c r="D1216" i="13"/>
  <c r="D1217" i="13"/>
  <c r="D1218" i="13"/>
  <c r="D1219" i="13"/>
  <c r="D1220" i="13"/>
  <c r="D1221" i="13"/>
  <c r="D1222" i="13"/>
  <c r="D1223" i="13"/>
  <c r="D1224" i="13"/>
  <c r="D1225" i="13"/>
  <c r="D1226" i="13"/>
  <c r="D1227" i="13"/>
  <c r="D1228" i="13"/>
  <c r="D1229" i="13"/>
  <c r="D1230" i="13"/>
  <c r="D1231" i="13"/>
  <c r="D1232" i="13"/>
  <c r="D1233" i="13"/>
  <c r="D1234" i="13"/>
  <c r="D1235" i="13"/>
  <c r="D1236" i="13"/>
  <c r="D1237" i="13"/>
  <c r="D1238" i="13"/>
  <c r="D1239" i="13"/>
  <c r="D1240" i="13"/>
  <c r="D1241" i="13"/>
  <c r="D1242" i="13"/>
  <c r="D1243" i="13"/>
  <c r="D1244" i="13"/>
  <c r="D1245" i="13"/>
  <c r="D1246" i="13"/>
  <c r="D1247" i="13"/>
  <c r="D1248" i="13"/>
  <c r="D1249" i="13"/>
  <c r="D1250" i="13"/>
  <c r="D1251" i="13"/>
  <c r="D1252" i="13"/>
  <c r="D1253" i="13"/>
  <c r="D1254" i="13"/>
  <c r="D1255" i="13"/>
  <c r="D1256" i="13"/>
  <c r="D1257" i="13"/>
  <c r="D1258" i="13"/>
  <c r="D1259" i="13"/>
  <c r="D1260" i="13"/>
  <c r="D1261" i="13"/>
  <c r="D1262" i="13"/>
  <c r="D1263" i="13"/>
  <c r="D1264" i="13"/>
  <c r="D1265" i="13"/>
  <c r="D1266" i="13"/>
  <c r="D1267" i="13"/>
  <c r="D1268" i="13"/>
  <c r="D1269" i="13"/>
  <c r="D1270" i="13"/>
  <c r="D1271" i="13"/>
  <c r="D1272" i="13"/>
  <c r="D1273" i="13"/>
  <c r="D1274" i="13"/>
  <c r="D1275" i="13"/>
  <c r="D1276" i="13"/>
  <c r="D1277" i="13"/>
  <c r="D1278" i="13"/>
  <c r="D1279" i="13"/>
  <c r="D1280" i="13"/>
  <c r="D1281" i="13"/>
  <c r="D1282" i="13"/>
  <c r="D1283" i="13"/>
  <c r="D1284" i="13"/>
  <c r="D1285" i="13"/>
  <c r="D1286" i="13"/>
  <c r="D1287" i="13"/>
  <c r="D1288" i="13"/>
  <c r="D1289" i="13"/>
  <c r="D1290" i="13"/>
  <c r="D1291" i="13"/>
  <c r="D1292" i="13"/>
  <c r="D1293" i="13"/>
  <c r="D1294" i="13"/>
  <c r="D1295" i="13"/>
  <c r="D1296" i="13"/>
  <c r="D1297" i="13"/>
  <c r="D1298" i="13"/>
  <c r="D1299" i="13"/>
  <c r="D1300" i="13"/>
  <c r="D1301" i="13"/>
  <c r="D1302" i="13"/>
  <c r="D1303" i="13"/>
  <c r="D1304" i="13"/>
  <c r="D1305" i="13"/>
  <c r="D1306" i="13"/>
  <c r="D1307" i="13"/>
  <c r="D1308" i="13"/>
  <c r="D1309" i="13"/>
  <c r="D1310" i="13"/>
  <c r="D1311" i="13"/>
  <c r="D1312" i="13"/>
  <c r="D1313" i="13"/>
  <c r="D1314" i="13"/>
  <c r="D1315" i="13"/>
  <c r="D1316" i="13"/>
  <c r="D1317" i="13"/>
  <c r="D1318" i="13"/>
  <c r="D1319" i="13"/>
  <c r="D1320" i="13"/>
  <c r="D1321" i="13"/>
  <c r="D1322" i="13"/>
  <c r="D1323" i="13"/>
  <c r="D1324" i="13"/>
  <c r="D1325" i="13"/>
  <c r="D1326" i="13"/>
  <c r="D1327" i="13"/>
  <c r="D1328" i="13"/>
  <c r="D1329" i="13"/>
  <c r="D1330" i="13"/>
  <c r="D1331" i="13"/>
  <c r="D1332" i="13"/>
  <c r="D1333" i="13"/>
  <c r="D1334" i="13"/>
  <c r="D1335" i="13"/>
  <c r="D1336" i="13"/>
  <c r="D1337" i="13"/>
  <c r="D1338" i="13"/>
  <c r="D1339" i="13"/>
  <c r="D1340" i="13"/>
  <c r="D1341" i="13"/>
  <c r="D1342" i="13"/>
  <c r="D1343" i="13"/>
  <c r="D1344" i="13"/>
  <c r="D1345" i="13"/>
  <c r="D1346" i="13"/>
  <c r="D1347" i="13"/>
  <c r="D1348" i="13"/>
  <c r="D1349" i="13"/>
  <c r="D1350" i="13"/>
  <c r="D1351" i="13"/>
  <c r="D1352" i="13"/>
  <c r="D1353" i="13"/>
  <c r="D1354" i="13"/>
  <c r="D1355" i="13"/>
  <c r="D1356" i="13"/>
  <c r="D1357" i="13"/>
  <c r="D1358" i="13"/>
  <c r="D1359" i="13"/>
  <c r="D1360" i="13"/>
  <c r="D1361" i="13"/>
  <c r="D1362" i="13"/>
  <c r="D1363" i="13"/>
  <c r="D1364" i="13"/>
  <c r="D1365" i="13"/>
  <c r="D1366" i="13"/>
  <c r="D1367" i="13"/>
  <c r="D1368" i="13"/>
  <c r="D1369" i="13"/>
  <c r="D1370" i="13"/>
  <c r="D1371" i="13"/>
  <c r="D1372" i="13"/>
  <c r="D1373" i="13"/>
  <c r="D1374" i="13"/>
  <c r="D1375" i="13"/>
  <c r="D1376" i="13"/>
  <c r="D1377" i="13"/>
  <c r="D1378" i="13"/>
  <c r="D1379" i="13"/>
  <c r="D1380" i="13"/>
  <c r="D1381" i="13"/>
  <c r="D1382" i="13"/>
  <c r="D1383" i="13"/>
  <c r="D1384" i="13"/>
  <c r="D1385" i="13"/>
  <c r="D1386" i="13"/>
  <c r="D1387" i="13"/>
  <c r="D1388" i="13"/>
  <c r="D1389" i="13"/>
  <c r="D1390" i="13"/>
  <c r="D1391" i="13"/>
  <c r="D1392" i="13"/>
  <c r="D1393" i="13"/>
  <c r="D1394" i="13"/>
  <c r="D1395" i="13"/>
  <c r="D1396" i="13"/>
  <c r="D1397" i="13"/>
  <c r="D1398" i="13"/>
  <c r="D1399" i="13"/>
  <c r="D1400" i="13"/>
  <c r="D1401" i="13"/>
  <c r="D1402" i="13"/>
  <c r="D1403" i="13"/>
  <c r="D1404" i="13"/>
  <c r="D1405" i="13"/>
  <c r="D1406" i="13"/>
  <c r="D1407" i="13"/>
  <c r="D1408" i="13"/>
  <c r="D1409" i="13"/>
  <c r="D1410" i="13"/>
  <c r="D1411" i="13"/>
  <c r="D1412" i="13"/>
  <c r="D1413" i="13"/>
  <c r="D1414" i="13"/>
  <c r="D1415" i="13"/>
  <c r="D1416" i="13"/>
  <c r="D1417" i="13"/>
  <c r="D1418" i="13"/>
  <c r="D1419" i="13"/>
  <c r="D1420" i="13"/>
  <c r="D1421" i="13"/>
  <c r="D1422" i="13"/>
  <c r="D1423" i="13"/>
  <c r="D1424" i="13"/>
  <c r="D1425" i="13"/>
  <c r="D1426" i="13"/>
  <c r="D1427" i="13"/>
  <c r="D1428" i="13"/>
  <c r="D1429" i="13"/>
  <c r="D1430" i="13"/>
  <c r="D1431" i="13"/>
  <c r="D1432" i="13"/>
  <c r="D1433" i="13"/>
  <c r="D1434" i="13"/>
  <c r="D1435" i="13"/>
  <c r="D1436" i="13"/>
  <c r="D1437" i="13"/>
  <c r="D1438" i="13"/>
  <c r="D1439" i="13"/>
  <c r="D1440" i="13"/>
  <c r="D1441" i="13"/>
  <c r="D1442" i="13"/>
  <c r="D1443" i="13"/>
  <c r="D1444" i="13"/>
  <c r="D1445" i="13"/>
  <c r="D1446" i="13"/>
  <c r="D1447" i="13"/>
  <c r="D1448" i="13"/>
  <c r="D1449" i="13"/>
  <c r="D1450" i="13"/>
  <c r="D1451" i="13"/>
  <c r="D1452" i="13"/>
  <c r="D1453" i="13"/>
  <c r="D1454" i="13"/>
  <c r="D1455" i="13"/>
  <c r="D1456" i="13"/>
  <c r="D1457" i="13"/>
  <c r="D1458" i="13"/>
  <c r="D1459" i="13"/>
  <c r="D1460" i="13"/>
  <c r="D1461" i="13"/>
  <c r="D1462" i="13"/>
  <c r="D1463" i="13"/>
  <c r="D1464" i="13"/>
  <c r="D1465" i="13"/>
  <c r="D1466" i="13"/>
  <c r="D1467" i="13"/>
  <c r="D1468" i="13"/>
  <c r="D1469" i="13"/>
  <c r="D1470" i="13"/>
  <c r="D1471" i="13"/>
  <c r="D2" i="13"/>
  <c r="C3"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2" i="13"/>
  <c r="C123" i="13"/>
  <c r="C124" i="13"/>
  <c r="C125" i="13"/>
  <c r="C126" i="13"/>
  <c r="C127" i="13"/>
  <c r="C128" i="13"/>
  <c r="C129" i="13"/>
  <c r="C130" i="13"/>
  <c r="C131" i="13"/>
  <c r="C132" i="13"/>
  <c r="C133" i="13"/>
  <c r="C134" i="13"/>
  <c r="C135" i="13"/>
  <c r="C136" i="13"/>
  <c r="C137" i="13"/>
  <c r="C138" i="13"/>
  <c r="C139" i="13"/>
  <c r="C140" i="13"/>
  <c r="C141" i="13"/>
  <c r="C142" i="13"/>
  <c r="C143" i="13"/>
  <c r="C144" i="13"/>
  <c r="C145" i="13"/>
  <c r="C146" i="13"/>
  <c r="C147" i="13"/>
  <c r="C148" i="13"/>
  <c r="C149" i="13"/>
  <c r="C150" i="13"/>
  <c r="C151" i="13"/>
  <c r="C152" i="13"/>
  <c r="C153" i="13"/>
  <c r="C154" i="13"/>
  <c r="C155" i="13"/>
  <c r="C156" i="13"/>
  <c r="C157" i="13"/>
  <c r="C158" i="13"/>
  <c r="C159" i="13"/>
  <c r="C160" i="13"/>
  <c r="C161" i="13"/>
  <c r="C162" i="13"/>
  <c r="C163" i="13"/>
  <c r="C164" i="13"/>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270" i="13"/>
  <c r="C271" i="13"/>
  <c r="C272" i="13"/>
  <c r="C273" i="13"/>
  <c r="C274" i="13"/>
  <c r="C275" i="13"/>
  <c r="C276" i="13"/>
  <c r="C277" i="13"/>
  <c r="C278" i="13"/>
  <c r="C279" i="13"/>
  <c r="C280" i="13"/>
  <c r="C281" i="13"/>
  <c r="C282" i="13"/>
  <c r="C283" i="13"/>
  <c r="C284" i="13"/>
  <c r="C285" i="13"/>
  <c r="C286" i="13"/>
  <c r="C287" i="13"/>
  <c r="C288" i="13"/>
  <c r="C289" i="13"/>
  <c r="C290" i="13"/>
  <c r="C291" i="13"/>
  <c r="C292" i="13"/>
  <c r="C293" i="13"/>
  <c r="C294" i="13"/>
  <c r="C295"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391" i="13"/>
  <c r="C392" i="13"/>
  <c r="C393" i="13"/>
  <c r="C394" i="13"/>
  <c r="C395" i="13"/>
  <c r="C396" i="13"/>
  <c r="C397" i="13"/>
  <c r="C398" i="13"/>
  <c r="C399" i="13"/>
  <c r="C400" i="13"/>
  <c r="C401" i="13"/>
  <c r="C402" i="13"/>
  <c r="C403" i="13"/>
  <c r="C404" i="13"/>
  <c r="C405" i="13"/>
  <c r="C406" i="13"/>
  <c r="C407" i="13"/>
  <c r="C408" i="13"/>
  <c r="C409" i="13"/>
  <c r="C410" i="13"/>
  <c r="C411" i="13"/>
  <c r="C412" i="13"/>
  <c r="C413" i="13"/>
  <c r="C414" i="13"/>
  <c r="C415" i="13"/>
  <c r="C416" i="13"/>
  <c r="C417" i="13"/>
  <c r="C418" i="13"/>
  <c r="C419" i="13"/>
  <c r="C420" i="13"/>
  <c r="C421" i="13"/>
  <c r="C422" i="13"/>
  <c r="C423" i="13"/>
  <c r="C424" i="13"/>
  <c r="C425" i="13"/>
  <c r="C426" i="13"/>
  <c r="C427" i="13"/>
  <c r="C428" i="13"/>
  <c r="C429" i="13"/>
  <c r="C430" i="13"/>
  <c r="C431" i="13"/>
  <c r="C432" i="13"/>
  <c r="C433" i="13"/>
  <c r="C434" i="13"/>
  <c r="C435" i="13"/>
  <c r="C436" i="13"/>
  <c r="C437" i="13"/>
  <c r="C438" i="13"/>
  <c r="C439" i="13"/>
  <c r="C440" i="13"/>
  <c r="C441" i="13"/>
  <c r="C442" i="13"/>
  <c r="C443" i="13"/>
  <c r="C444" i="13"/>
  <c r="C445" i="13"/>
  <c r="C446" i="13"/>
  <c r="C447" i="13"/>
  <c r="C448" i="13"/>
  <c r="C449" i="13"/>
  <c r="C450" i="13"/>
  <c r="C451" i="13"/>
  <c r="C452" i="13"/>
  <c r="C453" i="13"/>
  <c r="C454" i="13"/>
  <c r="C455" i="13"/>
  <c r="C456" i="13"/>
  <c r="C457" i="13"/>
  <c r="C458" i="13"/>
  <c r="C459" i="13"/>
  <c r="C460" i="13"/>
  <c r="C461" i="13"/>
  <c r="C462" i="13"/>
  <c r="C463" i="13"/>
  <c r="C464" i="13"/>
  <c r="C465" i="13"/>
  <c r="C466" i="13"/>
  <c r="C467" i="13"/>
  <c r="C468" i="13"/>
  <c r="C469" i="13"/>
  <c r="C470" i="13"/>
  <c r="C471" i="13"/>
  <c r="C472" i="13"/>
  <c r="C473" i="13"/>
  <c r="C474" i="13"/>
  <c r="C475" i="13"/>
  <c r="C476" i="13"/>
  <c r="C477" i="13"/>
  <c r="C478" i="13"/>
  <c r="C479" i="13"/>
  <c r="C480" i="13"/>
  <c r="C481" i="13"/>
  <c r="C482" i="13"/>
  <c r="C483" i="13"/>
  <c r="C484" i="13"/>
  <c r="C485" i="13"/>
  <c r="C486" i="13"/>
  <c r="C487" i="13"/>
  <c r="C488" i="13"/>
  <c r="C489" i="13"/>
  <c r="C490" i="13"/>
  <c r="C491" i="13"/>
  <c r="C492" i="13"/>
  <c r="C493" i="13"/>
  <c r="C494" i="13"/>
  <c r="C495" i="13"/>
  <c r="C496" i="13"/>
  <c r="C497" i="13"/>
  <c r="C498" i="13"/>
  <c r="C499" i="13"/>
  <c r="C500" i="13"/>
  <c r="C501" i="13"/>
  <c r="C502" i="13"/>
  <c r="C503" i="13"/>
  <c r="C504" i="13"/>
  <c r="C505" i="13"/>
  <c r="C506" i="13"/>
  <c r="C507" i="13"/>
  <c r="C508" i="13"/>
  <c r="C509" i="13"/>
  <c r="C510" i="13"/>
  <c r="C511" i="13"/>
  <c r="C512" i="13"/>
  <c r="C513" i="13"/>
  <c r="C514" i="13"/>
  <c r="C515" i="13"/>
  <c r="C516" i="13"/>
  <c r="C517" i="13"/>
  <c r="C518" i="13"/>
  <c r="C519" i="13"/>
  <c r="C520" i="13"/>
  <c r="C521" i="13"/>
  <c r="C522" i="13"/>
  <c r="C523" i="13"/>
  <c r="C524" i="13"/>
  <c r="C525" i="13"/>
  <c r="C526" i="13"/>
  <c r="C527" i="13"/>
  <c r="C528" i="13"/>
  <c r="C529" i="13"/>
  <c r="C530" i="13"/>
  <c r="C531" i="13"/>
  <c r="C532" i="13"/>
  <c r="C533" i="13"/>
  <c r="C534" i="13"/>
  <c r="C535" i="13"/>
  <c r="C536" i="13"/>
  <c r="C537" i="13"/>
  <c r="C538" i="13"/>
  <c r="C539" i="13"/>
  <c r="C540" i="13"/>
  <c r="C541" i="13"/>
  <c r="C542" i="13"/>
  <c r="C543" i="13"/>
  <c r="C544" i="13"/>
  <c r="C545" i="13"/>
  <c r="C546" i="13"/>
  <c r="C547" i="13"/>
  <c r="C548" i="13"/>
  <c r="C549" i="13"/>
  <c r="C550" i="13"/>
  <c r="C551" i="13"/>
  <c r="C552" i="13"/>
  <c r="C553" i="13"/>
  <c r="C554" i="13"/>
  <c r="C555" i="13"/>
  <c r="C556" i="13"/>
  <c r="C557" i="13"/>
  <c r="C558" i="13"/>
  <c r="C559" i="13"/>
  <c r="C560" i="13"/>
  <c r="C561" i="13"/>
  <c r="C562" i="13"/>
  <c r="C563" i="13"/>
  <c r="C564" i="13"/>
  <c r="C565" i="13"/>
  <c r="C566" i="13"/>
  <c r="C567" i="13"/>
  <c r="C568" i="13"/>
  <c r="C569" i="13"/>
  <c r="C570" i="13"/>
  <c r="C571" i="13"/>
  <c r="C572" i="13"/>
  <c r="C573" i="13"/>
  <c r="C574" i="13"/>
  <c r="C575" i="13"/>
  <c r="C576" i="13"/>
  <c r="C577" i="13"/>
  <c r="C578" i="13"/>
  <c r="C579" i="13"/>
  <c r="C580" i="13"/>
  <c r="C581" i="13"/>
  <c r="C582" i="13"/>
  <c r="C583" i="13"/>
  <c r="C584" i="13"/>
  <c r="C585" i="13"/>
  <c r="C586" i="13"/>
  <c r="C587" i="13"/>
  <c r="C588" i="13"/>
  <c r="C589" i="13"/>
  <c r="C590" i="13"/>
  <c r="C591" i="13"/>
  <c r="C592" i="13"/>
  <c r="C593" i="13"/>
  <c r="C594" i="13"/>
  <c r="C595" i="13"/>
  <c r="C596" i="13"/>
  <c r="C597" i="13"/>
  <c r="C598" i="13"/>
  <c r="C599" i="13"/>
  <c r="C600" i="13"/>
  <c r="C601" i="13"/>
  <c r="C602" i="13"/>
  <c r="C603" i="13"/>
  <c r="C604" i="13"/>
  <c r="C605" i="13"/>
  <c r="C606" i="13"/>
  <c r="C607" i="13"/>
  <c r="C608" i="13"/>
  <c r="C609" i="13"/>
  <c r="C610" i="13"/>
  <c r="C611" i="13"/>
  <c r="C612" i="13"/>
  <c r="C613" i="13"/>
  <c r="C614" i="13"/>
  <c r="C615" i="13"/>
  <c r="C616" i="13"/>
  <c r="C617" i="13"/>
  <c r="C618" i="13"/>
  <c r="C619" i="13"/>
  <c r="C620" i="13"/>
  <c r="C621" i="13"/>
  <c r="C622" i="13"/>
  <c r="C623" i="13"/>
  <c r="C624" i="13"/>
  <c r="C625" i="13"/>
  <c r="C626" i="13"/>
  <c r="C627" i="13"/>
  <c r="C628" i="13"/>
  <c r="C629" i="13"/>
  <c r="C630" i="13"/>
  <c r="C631" i="13"/>
  <c r="C632" i="13"/>
  <c r="C633" i="13"/>
  <c r="C634" i="13"/>
  <c r="C635" i="13"/>
  <c r="C636" i="13"/>
  <c r="C637" i="13"/>
  <c r="C638" i="13"/>
  <c r="C639" i="13"/>
  <c r="C640" i="13"/>
  <c r="C641" i="13"/>
  <c r="C642" i="13"/>
  <c r="C643" i="13"/>
  <c r="C644" i="13"/>
  <c r="C645" i="13"/>
  <c r="C646" i="13"/>
  <c r="C647" i="13"/>
  <c r="C648" i="13"/>
  <c r="C649" i="13"/>
  <c r="C650" i="13"/>
  <c r="C651" i="13"/>
  <c r="C652" i="13"/>
  <c r="C653" i="13"/>
  <c r="C654" i="13"/>
  <c r="C655" i="13"/>
  <c r="C656" i="13"/>
  <c r="C657" i="13"/>
  <c r="C658" i="13"/>
  <c r="C659" i="13"/>
  <c r="C660" i="13"/>
  <c r="C661" i="13"/>
  <c r="C662" i="13"/>
  <c r="C663" i="13"/>
  <c r="C664" i="13"/>
  <c r="C665" i="13"/>
  <c r="C666" i="13"/>
  <c r="C667" i="13"/>
  <c r="C668" i="13"/>
  <c r="C669" i="13"/>
  <c r="C670" i="13"/>
  <c r="C671" i="13"/>
  <c r="C672" i="13"/>
  <c r="C673" i="13"/>
  <c r="C674" i="13"/>
  <c r="C675" i="13"/>
  <c r="C676" i="13"/>
  <c r="C677" i="13"/>
  <c r="C678" i="13"/>
  <c r="C679" i="13"/>
  <c r="C680" i="13"/>
  <c r="C681" i="13"/>
  <c r="C682" i="13"/>
  <c r="C683" i="13"/>
  <c r="C684" i="13"/>
  <c r="C685" i="13"/>
  <c r="C686" i="13"/>
  <c r="C687" i="13"/>
  <c r="C688" i="13"/>
  <c r="C689" i="13"/>
  <c r="C690" i="13"/>
  <c r="C691" i="13"/>
  <c r="C692" i="13"/>
  <c r="C693" i="13"/>
  <c r="C694" i="13"/>
  <c r="C695" i="13"/>
  <c r="C696" i="13"/>
  <c r="C697" i="13"/>
  <c r="C698" i="13"/>
  <c r="C699" i="13"/>
  <c r="C700" i="13"/>
  <c r="C701" i="13"/>
  <c r="C702" i="13"/>
  <c r="C703" i="13"/>
  <c r="C704" i="13"/>
  <c r="C705" i="13"/>
  <c r="C706" i="13"/>
  <c r="C707" i="13"/>
  <c r="C708" i="13"/>
  <c r="C709" i="13"/>
  <c r="C710" i="13"/>
  <c r="C711" i="13"/>
  <c r="C712" i="13"/>
  <c r="C713" i="13"/>
  <c r="C714" i="13"/>
  <c r="C715" i="13"/>
  <c r="C716" i="13"/>
  <c r="C717" i="13"/>
  <c r="C718" i="13"/>
  <c r="C719" i="13"/>
  <c r="C720" i="13"/>
  <c r="C721" i="13"/>
  <c r="C722" i="13"/>
  <c r="C723" i="13"/>
  <c r="C724" i="13"/>
  <c r="C725" i="13"/>
  <c r="C726" i="13"/>
  <c r="C727" i="13"/>
  <c r="C728" i="13"/>
  <c r="C729" i="13"/>
  <c r="C730" i="13"/>
  <c r="C731" i="13"/>
  <c r="C732" i="13"/>
  <c r="C733" i="13"/>
  <c r="C734" i="13"/>
  <c r="C735" i="13"/>
  <c r="C736" i="13"/>
  <c r="C737" i="13"/>
  <c r="C738" i="13"/>
  <c r="C739" i="13"/>
  <c r="C740" i="13"/>
  <c r="C741" i="13"/>
  <c r="C742" i="13"/>
  <c r="C743" i="13"/>
  <c r="C744" i="13"/>
  <c r="C745" i="13"/>
  <c r="C746" i="13"/>
  <c r="C747" i="13"/>
  <c r="C748" i="13"/>
  <c r="C749" i="13"/>
  <c r="C750" i="13"/>
  <c r="C751" i="13"/>
  <c r="C752" i="13"/>
  <c r="C753" i="13"/>
  <c r="C754" i="13"/>
  <c r="C755" i="13"/>
  <c r="C756" i="13"/>
  <c r="C757" i="13"/>
  <c r="C758" i="13"/>
  <c r="C759" i="13"/>
  <c r="C760" i="13"/>
  <c r="C761" i="13"/>
  <c r="C762" i="13"/>
  <c r="C763" i="13"/>
  <c r="C764" i="13"/>
  <c r="C765" i="13"/>
  <c r="C766" i="13"/>
  <c r="C767" i="13"/>
  <c r="C768" i="13"/>
  <c r="C769" i="13"/>
  <c r="C770" i="13"/>
  <c r="C771" i="13"/>
  <c r="C772" i="13"/>
  <c r="C773" i="13"/>
  <c r="C774" i="13"/>
  <c r="C775" i="13"/>
  <c r="C776" i="13"/>
  <c r="C777" i="13"/>
  <c r="C778" i="13"/>
  <c r="C779" i="13"/>
  <c r="C780" i="13"/>
  <c r="C781" i="13"/>
  <c r="C782" i="13"/>
  <c r="C783" i="13"/>
  <c r="C784" i="13"/>
  <c r="C785" i="13"/>
  <c r="C786" i="13"/>
  <c r="C787" i="13"/>
  <c r="C788" i="13"/>
  <c r="C789" i="13"/>
  <c r="C790" i="13"/>
  <c r="C791" i="13"/>
  <c r="C792" i="13"/>
  <c r="C793" i="13"/>
  <c r="C794" i="13"/>
  <c r="C795" i="13"/>
  <c r="C796" i="13"/>
  <c r="C797" i="13"/>
  <c r="C798" i="13"/>
  <c r="C799" i="13"/>
  <c r="C800" i="13"/>
  <c r="C801" i="13"/>
  <c r="C802" i="13"/>
  <c r="C803" i="13"/>
  <c r="C804" i="13"/>
  <c r="C805" i="13"/>
  <c r="C806" i="13"/>
  <c r="C807" i="13"/>
  <c r="C808" i="13"/>
  <c r="C809" i="13"/>
  <c r="C810" i="13"/>
  <c r="C811" i="13"/>
  <c r="C812" i="13"/>
  <c r="C813" i="13"/>
  <c r="C814" i="13"/>
  <c r="C815" i="13"/>
  <c r="C816" i="13"/>
  <c r="C817" i="13"/>
  <c r="C818" i="13"/>
  <c r="C819" i="13"/>
  <c r="C820" i="13"/>
  <c r="C821" i="13"/>
  <c r="C822" i="13"/>
  <c r="C823" i="13"/>
  <c r="C824" i="13"/>
  <c r="C825" i="13"/>
  <c r="C826" i="13"/>
  <c r="C827" i="13"/>
  <c r="C828" i="13"/>
  <c r="C829" i="13"/>
  <c r="C830" i="13"/>
  <c r="C831" i="13"/>
  <c r="C832" i="13"/>
  <c r="C833" i="13"/>
  <c r="C834" i="13"/>
  <c r="C835" i="13"/>
  <c r="C836" i="13"/>
  <c r="C837" i="13"/>
  <c r="C838" i="13"/>
  <c r="C839" i="13"/>
  <c r="C840" i="13"/>
  <c r="C841" i="13"/>
  <c r="C842" i="13"/>
  <c r="C843" i="13"/>
  <c r="C844" i="13"/>
  <c r="C845" i="13"/>
  <c r="C846" i="13"/>
  <c r="C847" i="13"/>
  <c r="C848" i="13"/>
  <c r="C849" i="13"/>
  <c r="C850" i="13"/>
  <c r="C851" i="13"/>
  <c r="C852" i="13"/>
  <c r="C853" i="13"/>
  <c r="C854" i="13"/>
  <c r="C855" i="13"/>
  <c r="C856" i="13"/>
  <c r="C857" i="13"/>
  <c r="C858" i="13"/>
  <c r="C859" i="13"/>
  <c r="C860" i="13"/>
  <c r="C861" i="13"/>
  <c r="C862" i="13"/>
  <c r="C863" i="13"/>
  <c r="C864" i="13"/>
  <c r="C865" i="13"/>
  <c r="C866" i="13"/>
  <c r="C867" i="13"/>
  <c r="C868" i="13"/>
  <c r="C869" i="13"/>
  <c r="C870" i="13"/>
  <c r="C871" i="13"/>
  <c r="C872" i="13"/>
  <c r="C873" i="13"/>
  <c r="C874" i="13"/>
  <c r="C875" i="13"/>
  <c r="C876" i="13"/>
  <c r="C877" i="13"/>
  <c r="C878" i="13"/>
  <c r="C879" i="13"/>
  <c r="C880" i="13"/>
  <c r="C881" i="13"/>
  <c r="C882" i="13"/>
  <c r="C883" i="13"/>
  <c r="C884" i="13"/>
  <c r="C885" i="13"/>
  <c r="C886" i="13"/>
  <c r="C887" i="13"/>
  <c r="C888" i="13"/>
  <c r="C889" i="13"/>
  <c r="C890" i="13"/>
  <c r="C891" i="13"/>
  <c r="C892" i="13"/>
  <c r="C893" i="13"/>
  <c r="C894" i="13"/>
  <c r="C895" i="13"/>
  <c r="C896" i="13"/>
  <c r="C897" i="13"/>
  <c r="C898" i="13"/>
  <c r="C899" i="13"/>
  <c r="C900" i="13"/>
  <c r="C901" i="13"/>
  <c r="C902" i="13"/>
  <c r="C903" i="13"/>
  <c r="C904" i="13"/>
  <c r="C905" i="13"/>
  <c r="C906" i="13"/>
  <c r="C907" i="13"/>
  <c r="C908" i="13"/>
  <c r="C909" i="13"/>
  <c r="C910" i="13"/>
  <c r="C911" i="13"/>
  <c r="C912" i="13"/>
  <c r="C913" i="13"/>
  <c r="C914" i="13"/>
  <c r="C915" i="13"/>
  <c r="C916" i="13"/>
  <c r="C917" i="13"/>
  <c r="C918" i="13"/>
  <c r="C919" i="13"/>
  <c r="C920" i="13"/>
  <c r="C921" i="13"/>
  <c r="C922" i="13"/>
  <c r="C923" i="13"/>
  <c r="C924" i="13"/>
  <c r="C925" i="13"/>
  <c r="C926" i="13"/>
  <c r="C927" i="13"/>
  <c r="C928" i="13"/>
  <c r="C929" i="13"/>
  <c r="C930" i="13"/>
  <c r="C931" i="13"/>
  <c r="C932" i="13"/>
  <c r="C933" i="13"/>
  <c r="C934" i="13"/>
  <c r="C935" i="13"/>
  <c r="C936" i="13"/>
  <c r="C937" i="13"/>
  <c r="C938" i="13"/>
  <c r="C939" i="13"/>
  <c r="C940" i="13"/>
  <c r="C941" i="13"/>
  <c r="C942" i="13"/>
  <c r="C943" i="13"/>
  <c r="C944" i="13"/>
  <c r="C945" i="13"/>
  <c r="C946" i="13"/>
  <c r="C947" i="13"/>
  <c r="C948" i="13"/>
  <c r="C949" i="13"/>
  <c r="C950" i="13"/>
  <c r="C951" i="13"/>
  <c r="C952" i="13"/>
  <c r="C953" i="13"/>
  <c r="C954" i="13"/>
  <c r="C955" i="13"/>
  <c r="C956" i="13"/>
  <c r="C957" i="13"/>
  <c r="C958" i="13"/>
  <c r="C959" i="13"/>
  <c r="C960" i="13"/>
  <c r="C961" i="13"/>
  <c r="C962" i="13"/>
  <c r="C963" i="13"/>
  <c r="C964" i="13"/>
  <c r="C965" i="13"/>
  <c r="C966" i="13"/>
  <c r="C967" i="13"/>
  <c r="C968" i="13"/>
  <c r="C969" i="13"/>
  <c r="C970" i="13"/>
  <c r="C971" i="13"/>
  <c r="C972" i="13"/>
  <c r="C973" i="13"/>
  <c r="C974" i="13"/>
  <c r="C975" i="13"/>
  <c r="C976" i="13"/>
  <c r="C977" i="13"/>
  <c r="C978" i="13"/>
  <c r="C979" i="13"/>
  <c r="C980" i="13"/>
  <c r="C981" i="13"/>
  <c r="C982" i="13"/>
  <c r="C983" i="13"/>
  <c r="C984" i="13"/>
  <c r="C985" i="13"/>
  <c r="C986" i="13"/>
  <c r="C987" i="13"/>
  <c r="C988" i="13"/>
  <c r="C989" i="13"/>
  <c r="C990" i="13"/>
  <c r="C991" i="13"/>
  <c r="C992" i="13"/>
  <c r="C993" i="13"/>
  <c r="C994" i="13"/>
  <c r="C995" i="13"/>
  <c r="C996" i="13"/>
  <c r="C997" i="13"/>
  <c r="C998" i="13"/>
  <c r="C999" i="13"/>
  <c r="C1000" i="13"/>
  <c r="C1001" i="13"/>
  <c r="C1002" i="13"/>
  <c r="C1003" i="13"/>
  <c r="C1004" i="13"/>
  <c r="C1005" i="13"/>
  <c r="C1006" i="13"/>
  <c r="C1007" i="13"/>
  <c r="C1008" i="13"/>
  <c r="C1009" i="13"/>
  <c r="C1010" i="13"/>
  <c r="C1011" i="13"/>
  <c r="C1012" i="13"/>
  <c r="C1013" i="13"/>
  <c r="C1014" i="13"/>
  <c r="C1015" i="13"/>
  <c r="C1016" i="13"/>
  <c r="C1017" i="13"/>
  <c r="C1018" i="13"/>
  <c r="C1019" i="13"/>
  <c r="C1020" i="13"/>
  <c r="C1021" i="13"/>
  <c r="C1022" i="13"/>
  <c r="C1023" i="13"/>
  <c r="C1024" i="13"/>
  <c r="C1025" i="13"/>
  <c r="C1026" i="13"/>
  <c r="C1027" i="13"/>
  <c r="C1028" i="13"/>
  <c r="C1029" i="13"/>
  <c r="C1030" i="13"/>
  <c r="C1031" i="13"/>
  <c r="C1032" i="13"/>
  <c r="C1033" i="13"/>
  <c r="C1034" i="13"/>
  <c r="C1035" i="13"/>
  <c r="C1036" i="13"/>
  <c r="C1037" i="13"/>
  <c r="C1038" i="13"/>
  <c r="C1039" i="13"/>
  <c r="C1040" i="13"/>
  <c r="C1041" i="13"/>
  <c r="C1042" i="13"/>
  <c r="C1043" i="13"/>
  <c r="C1044" i="13"/>
  <c r="C1045" i="13"/>
  <c r="C1046" i="13"/>
  <c r="C1047" i="13"/>
  <c r="C1048" i="13"/>
  <c r="C1049" i="13"/>
  <c r="C1050" i="13"/>
  <c r="C1051" i="13"/>
  <c r="C1052" i="13"/>
  <c r="C1053" i="13"/>
  <c r="C1054" i="13"/>
  <c r="C1055" i="13"/>
  <c r="C1056" i="13"/>
  <c r="C1057" i="13"/>
  <c r="C1058" i="13"/>
  <c r="C1059" i="13"/>
  <c r="C1060" i="13"/>
  <c r="C1061" i="13"/>
  <c r="C1062" i="13"/>
  <c r="C1063" i="13"/>
  <c r="C1064" i="13"/>
  <c r="C1065" i="13"/>
  <c r="C1066" i="13"/>
  <c r="C1067" i="13"/>
  <c r="C1068" i="13"/>
  <c r="C1069" i="13"/>
  <c r="C1070" i="13"/>
  <c r="C1071" i="13"/>
  <c r="C1072" i="13"/>
  <c r="C1073" i="13"/>
  <c r="C1074" i="13"/>
  <c r="C1075" i="13"/>
  <c r="C1076" i="13"/>
  <c r="C1077" i="13"/>
  <c r="C1078" i="13"/>
  <c r="C1079" i="13"/>
  <c r="C1080" i="13"/>
  <c r="C1081" i="13"/>
  <c r="C1082" i="13"/>
  <c r="C1083" i="13"/>
  <c r="C1084" i="13"/>
  <c r="C1085" i="13"/>
  <c r="C1086" i="13"/>
  <c r="C1087" i="13"/>
  <c r="C1088" i="13"/>
  <c r="C1089" i="13"/>
  <c r="C1090" i="13"/>
  <c r="C1091" i="13"/>
  <c r="C1092" i="13"/>
  <c r="C1093" i="13"/>
  <c r="C1094" i="13"/>
  <c r="C1095" i="13"/>
  <c r="C1096" i="13"/>
  <c r="C1097" i="13"/>
  <c r="C1098" i="13"/>
  <c r="C1099" i="13"/>
  <c r="C1100" i="13"/>
  <c r="C1101" i="13"/>
  <c r="C1102" i="13"/>
  <c r="C1103" i="13"/>
  <c r="C1104" i="13"/>
  <c r="C1105" i="13"/>
  <c r="C1106" i="13"/>
  <c r="C1107" i="13"/>
  <c r="C1108" i="13"/>
  <c r="C1109" i="13"/>
  <c r="C1110" i="13"/>
  <c r="C1111" i="13"/>
  <c r="C1112" i="13"/>
  <c r="C1113" i="13"/>
  <c r="C1114" i="13"/>
  <c r="C1115" i="13"/>
  <c r="C1116" i="13"/>
  <c r="C1117" i="13"/>
  <c r="C1118" i="13"/>
  <c r="C1119" i="13"/>
  <c r="C1120" i="13"/>
  <c r="C1121" i="13"/>
  <c r="C1122" i="13"/>
  <c r="C1123" i="13"/>
  <c r="C1124" i="13"/>
  <c r="C1125" i="13"/>
  <c r="C1126" i="13"/>
  <c r="C1127" i="13"/>
  <c r="C1128" i="13"/>
  <c r="C1129" i="13"/>
  <c r="C1130" i="13"/>
  <c r="C1131" i="13"/>
  <c r="C1132" i="13"/>
  <c r="C1133" i="13"/>
  <c r="C1134" i="13"/>
  <c r="C1135" i="13"/>
  <c r="C1136" i="13"/>
  <c r="C1137" i="13"/>
  <c r="C1138" i="13"/>
  <c r="C1139" i="13"/>
  <c r="C1140" i="13"/>
  <c r="C1141" i="13"/>
  <c r="C1142" i="13"/>
  <c r="C1143" i="13"/>
  <c r="C1144" i="13"/>
  <c r="C1145" i="13"/>
  <c r="C1146" i="13"/>
  <c r="C1147" i="13"/>
  <c r="C1148" i="13"/>
  <c r="C1149" i="13"/>
  <c r="C1150" i="13"/>
  <c r="C1151" i="13"/>
  <c r="C1152" i="13"/>
  <c r="C1153" i="13"/>
  <c r="C1154" i="13"/>
  <c r="C1155" i="13"/>
  <c r="C1156" i="13"/>
  <c r="C1157" i="13"/>
  <c r="C1158" i="13"/>
  <c r="C1159" i="13"/>
  <c r="C1160" i="13"/>
  <c r="C1161" i="13"/>
  <c r="C1162" i="13"/>
  <c r="C1163" i="13"/>
  <c r="C1164" i="13"/>
  <c r="C1165" i="13"/>
  <c r="C1166" i="13"/>
  <c r="C1167" i="13"/>
  <c r="C1168" i="13"/>
  <c r="C1169" i="13"/>
  <c r="C1170" i="13"/>
  <c r="C1171" i="13"/>
  <c r="C1172" i="13"/>
  <c r="C1173" i="13"/>
  <c r="C1174" i="13"/>
  <c r="C1175" i="13"/>
  <c r="C1176" i="13"/>
  <c r="C1177" i="13"/>
  <c r="C1178" i="13"/>
  <c r="C1179" i="13"/>
  <c r="C1180" i="13"/>
  <c r="C1181" i="13"/>
  <c r="C1182" i="13"/>
  <c r="C1183" i="13"/>
  <c r="C1184" i="13"/>
  <c r="C1185" i="13"/>
  <c r="C1186" i="13"/>
  <c r="C1187" i="13"/>
  <c r="C1188" i="13"/>
  <c r="C1189" i="13"/>
  <c r="C1190" i="13"/>
  <c r="C1191" i="13"/>
  <c r="C1192" i="13"/>
  <c r="C1193" i="13"/>
  <c r="C1194" i="13"/>
  <c r="C1195" i="13"/>
  <c r="C1196" i="13"/>
  <c r="C1197" i="13"/>
  <c r="C1198" i="13"/>
  <c r="C1199" i="13"/>
  <c r="C1200" i="13"/>
  <c r="C1201" i="13"/>
  <c r="C1202" i="13"/>
  <c r="C1203" i="13"/>
  <c r="C1204" i="13"/>
  <c r="C1205" i="13"/>
  <c r="C1206" i="13"/>
  <c r="C1207" i="13"/>
  <c r="C1208" i="13"/>
  <c r="C1209" i="13"/>
  <c r="C1210" i="13"/>
  <c r="C1211" i="13"/>
  <c r="C1212" i="13"/>
  <c r="C1213" i="13"/>
  <c r="C1214" i="13"/>
  <c r="C1215" i="13"/>
  <c r="C1216" i="13"/>
  <c r="C1217" i="13"/>
  <c r="C1218" i="13"/>
  <c r="C1219" i="13"/>
  <c r="C1220" i="13"/>
  <c r="C1221" i="13"/>
  <c r="C1222" i="13"/>
  <c r="C1223" i="13"/>
  <c r="C1224" i="13"/>
  <c r="C1225" i="13"/>
  <c r="C1226" i="13"/>
  <c r="C1227" i="13"/>
  <c r="C1228" i="13"/>
  <c r="C1229" i="13"/>
  <c r="C1230" i="13"/>
  <c r="C1231" i="13"/>
  <c r="C1232" i="13"/>
  <c r="C1233" i="13"/>
  <c r="C1234" i="13"/>
  <c r="C1235" i="13"/>
  <c r="C1236" i="13"/>
  <c r="C1237" i="13"/>
  <c r="C1238" i="13"/>
  <c r="C1239" i="13"/>
  <c r="C1240" i="13"/>
  <c r="C1241" i="13"/>
  <c r="C1242" i="13"/>
  <c r="C1243" i="13"/>
  <c r="C1244" i="13"/>
  <c r="C1245" i="13"/>
  <c r="C1246" i="13"/>
  <c r="C1247" i="13"/>
  <c r="C1248" i="13"/>
  <c r="C1249" i="13"/>
  <c r="C1250" i="13"/>
  <c r="C1251" i="13"/>
  <c r="C1252" i="13"/>
  <c r="C1253" i="13"/>
  <c r="C1254" i="13"/>
  <c r="C1255" i="13"/>
  <c r="C1256" i="13"/>
  <c r="C1257" i="13"/>
  <c r="C1258" i="13"/>
  <c r="C1259" i="13"/>
  <c r="C1260" i="13"/>
  <c r="C1261" i="13"/>
  <c r="C1262" i="13"/>
  <c r="C1263" i="13"/>
  <c r="C1264" i="13"/>
  <c r="C1265" i="13"/>
  <c r="C1266" i="13"/>
  <c r="C1267" i="13"/>
  <c r="C1268" i="13"/>
  <c r="C1269" i="13"/>
  <c r="C1270" i="13"/>
  <c r="C1271" i="13"/>
  <c r="C1272" i="13"/>
  <c r="C1273" i="13"/>
  <c r="C1274" i="13"/>
  <c r="C1275" i="13"/>
  <c r="C1276" i="13"/>
  <c r="C1277" i="13"/>
  <c r="C1278" i="13"/>
  <c r="C1279" i="13"/>
  <c r="C1280" i="13"/>
  <c r="C1281" i="13"/>
  <c r="C1282" i="13"/>
  <c r="C1283" i="13"/>
  <c r="C1284" i="13"/>
  <c r="C1285" i="13"/>
  <c r="C1286" i="13"/>
  <c r="C1287" i="13"/>
  <c r="C1288" i="13"/>
  <c r="C1289" i="13"/>
  <c r="C1290" i="13"/>
  <c r="C1291" i="13"/>
  <c r="C1292" i="13"/>
  <c r="C1293" i="13"/>
  <c r="C1294" i="13"/>
  <c r="C1295" i="13"/>
  <c r="C1296" i="13"/>
  <c r="C1297" i="13"/>
  <c r="C1298" i="13"/>
  <c r="C1299" i="13"/>
  <c r="C1300" i="13"/>
  <c r="C1301" i="13"/>
  <c r="C1302" i="13"/>
  <c r="C1303" i="13"/>
  <c r="C1304" i="13"/>
  <c r="C1305" i="13"/>
  <c r="C1306" i="13"/>
  <c r="C1307" i="13"/>
  <c r="C1308" i="13"/>
  <c r="C1309" i="13"/>
  <c r="C1310" i="13"/>
  <c r="C1311" i="13"/>
  <c r="C1312" i="13"/>
  <c r="C1313" i="13"/>
  <c r="C1314" i="13"/>
  <c r="C1315" i="13"/>
  <c r="C1316" i="13"/>
  <c r="C1317" i="13"/>
  <c r="C1318" i="13"/>
  <c r="C1319" i="13"/>
  <c r="C1320" i="13"/>
  <c r="C1321" i="13"/>
  <c r="C1322" i="13"/>
  <c r="C1323" i="13"/>
  <c r="C1324" i="13"/>
  <c r="C1325" i="13"/>
  <c r="C1326" i="13"/>
  <c r="C1327" i="13"/>
  <c r="C1328" i="13"/>
  <c r="C1329" i="13"/>
  <c r="C1330" i="13"/>
  <c r="C1331" i="13"/>
  <c r="C1332" i="13"/>
  <c r="C1333" i="13"/>
  <c r="C1334" i="13"/>
  <c r="C1335" i="13"/>
  <c r="C1336" i="13"/>
  <c r="C1337" i="13"/>
  <c r="C1338" i="13"/>
  <c r="C1339" i="13"/>
  <c r="C1340" i="13"/>
  <c r="C1341" i="13"/>
  <c r="C1342" i="13"/>
  <c r="C1343" i="13"/>
  <c r="C1344" i="13"/>
  <c r="C1345" i="13"/>
  <c r="C1346" i="13"/>
  <c r="C1347" i="13"/>
  <c r="C1348" i="13"/>
  <c r="C1349" i="13"/>
  <c r="C1350" i="13"/>
  <c r="C1351" i="13"/>
  <c r="C1352" i="13"/>
  <c r="C1353" i="13"/>
  <c r="C1354" i="13"/>
  <c r="C1355" i="13"/>
  <c r="C1356" i="13"/>
  <c r="C1357" i="13"/>
  <c r="C1358" i="13"/>
  <c r="C1359" i="13"/>
  <c r="C1360" i="13"/>
  <c r="C1361" i="13"/>
  <c r="C1362" i="13"/>
  <c r="C1363" i="13"/>
  <c r="C1364" i="13"/>
  <c r="C1365" i="13"/>
  <c r="C1366" i="13"/>
  <c r="C1367" i="13"/>
  <c r="C1368" i="13"/>
  <c r="C1369" i="13"/>
  <c r="C1370" i="13"/>
  <c r="C1371" i="13"/>
  <c r="C1372" i="13"/>
  <c r="C1373" i="13"/>
  <c r="C1374" i="13"/>
  <c r="C1375" i="13"/>
  <c r="C1376" i="13"/>
  <c r="C1377" i="13"/>
  <c r="C1378" i="13"/>
  <c r="C1379" i="13"/>
  <c r="C1380" i="13"/>
  <c r="C1381" i="13"/>
  <c r="C1382" i="13"/>
  <c r="C1383" i="13"/>
  <c r="C1384" i="13"/>
  <c r="C1385" i="13"/>
  <c r="C1386" i="13"/>
  <c r="C1387" i="13"/>
  <c r="C1388" i="13"/>
  <c r="C1389" i="13"/>
  <c r="C1390" i="13"/>
  <c r="C1391" i="13"/>
  <c r="C1392" i="13"/>
  <c r="C1393" i="13"/>
  <c r="C1394" i="13"/>
  <c r="C1395" i="13"/>
  <c r="C1396" i="13"/>
  <c r="C1397" i="13"/>
  <c r="C1398" i="13"/>
  <c r="C1399" i="13"/>
  <c r="C1400" i="13"/>
  <c r="C1401" i="13"/>
  <c r="C1402" i="13"/>
  <c r="C1403" i="13"/>
  <c r="C1404" i="13"/>
  <c r="C1405" i="13"/>
  <c r="C1406" i="13"/>
  <c r="C1407" i="13"/>
  <c r="C1408" i="13"/>
  <c r="C1409" i="13"/>
  <c r="C1410" i="13"/>
  <c r="C1411" i="13"/>
  <c r="C1412" i="13"/>
  <c r="C1413" i="13"/>
  <c r="C1414" i="13"/>
  <c r="C1415" i="13"/>
  <c r="C1416" i="13"/>
  <c r="C1417" i="13"/>
  <c r="C1418" i="13"/>
  <c r="C1419" i="13"/>
  <c r="C1420" i="13"/>
  <c r="C1421" i="13"/>
  <c r="C1422" i="13"/>
  <c r="C1423" i="13"/>
  <c r="C1424" i="13"/>
  <c r="C1425" i="13"/>
  <c r="C1426" i="13"/>
  <c r="C1427" i="13"/>
  <c r="C1428" i="13"/>
  <c r="C1429" i="13"/>
  <c r="C1430" i="13"/>
  <c r="C1431" i="13"/>
  <c r="C1432" i="13"/>
  <c r="C1433" i="13"/>
  <c r="C1434" i="13"/>
  <c r="C1435" i="13"/>
  <c r="C1436" i="13"/>
  <c r="C1437" i="13"/>
  <c r="C1438" i="13"/>
  <c r="C1439" i="13"/>
  <c r="C1440" i="13"/>
  <c r="C1441" i="13"/>
  <c r="C1442" i="13"/>
  <c r="C1443" i="13"/>
  <c r="C1444" i="13"/>
  <c r="C1445" i="13"/>
  <c r="C1446" i="13"/>
  <c r="C1447" i="13"/>
  <c r="C1448" i="13"/>
  <c r="C1449" i="13"/>
  <c r="C1450" i="13"/>
  <c r="C1451" i="13"/>
  <c r="C1452" i="13"/>
  <c r="C1453" i="13"/>
  <c r="C1454" i="13"/>
  <c r="C1455" i="13"/>
  <c r="C1456" i="13"/>
  <c r="C1457" i="13"/>
  <c r="C1458" i="13"/>
  <c r="C1459" i="13"/>
  <c r="C1460" i="13"/>
  <c r="C1461" i="13"/>
  <c r="C1462" i="13"/>
  <c r="C1463" i="13"/>
  <c r="C1464" i="13"/>
  <c r="C1465" i="13"/>
  <c r="C1466" i="13"/>
  <c r="C1467" i="13"/>
  <c r="C1468" i="13"/>
  <c r="C1469" i="13"/>
  <c r="C1470" i="13"/>
  <c r="C1471" i="13"/>
  <c r="C2" i="13"/>
  <c r="P15" i="5" l="1"/>
  <c r="P18" i="5"/>
  <c r="P21" i="5" s="1"/>
  <c r="B1471" i="12"/>
  <c r="B1470" i="12"/>
  <c r="B1469" i="12"/>
  <c r="B1468" i="12"/>
  <c r="B1467" i="12"/>
  <c r="B1466" i="12"/>
  <c r="B1465" i="12"/>
  <c r="B1464" i="12"/>
  <c r="B1463" i="12"/>
  <c r="B1462" i="12"/>
  <c r="B1461" i="12"/>
  <c r="B1460" i="12"/>
  <c r="B1459" i="12"/>
  <c r="B1458" i="12"/>
  <c r="B1457" i="12"/>
  <c r="B1456" i="12"/>
  <c r="B1455" i="12"/>
  <c r="B1454" i="12"/>
  <c r="B1453" i="12"/>
  <c r="B1452" i="12"/>
  <c r="B1451" i="12"/>
  <c r="B1450" i="12"/>
  <c r="B1449" i="12"/>
  <c r="B1448" i="12"/>
  <c r="B1447" i="12"/>
  <c r="B1446" i="12"/>
  <c r="B1445" i="12"/>
  <c r="B1444" i="12"/>
  <c r="B1443" i="12"/>
  <c r="B1442" i="12"/>
  <c r="B1441" i="12"/>
  <c r="B1440" i="12"/>
  <c r="B1439" i="12"/>
  <c r="B1438" i="12"/>
  <c r="B1437" i="12"/>
  <c r="B1436" i="12"/>
  <c r="B1435" i="12"/>
  <c r="B1434" i="12"/>
  <c r="B1433" i="12"/>
  <c r="B1432" i="12"/>
  <c r="B1431" i="12"/>
  <c r="B1430" i="12"/>
  <c r="B1429" i="12"/>
  <c r="B1428" i="12"/>
  <c r="B1427" i="12"/>
  <c r="B1426" i="12"/>
  <c r="B1425" i="12"/>
  <c r="B1424" i="12"/>
  <c r="B1423" i="12"/>
  <c r="B1422" i="12"/>
  <c r="B1421" i="12"/>
  <c r="B1420" i="12"/>
  <c r="B1419" i="12"/>
  <c r="B1418" i="12"/>
  <c r="B1417" i="12"/>
  <c r="B1416" i="12"/>
  <c r="B1415" i="12"/>
  <c r="B1414" i="12"/>
  <c r="B1413" i="12"/>
  <c r="B1412" i="12"/>
  <c r="B1411" i="12"/>
  <c r="B1410" i="12"/>
  <c r="B1409" i="12"/>
  <c r="B1408" i="12"/>
  <c r="B1407" i="12"/>
  <c r="B1406" i="12"/>
  <c r="B1405" i="12"/>
  <c r="B1404" i="12"/>
  <c r="B1403" i="12"/>
  <c r="B1402" i="12"/>
  <c r="B1401" i="12"/>
  <c r="B1400" i="12"/>
  <c r="B1399" i="12"/>
  <c r="B1398" i="12"/>
  <c r="B1397" i="12"/>
  <c r="B1396" i="12"/>
  <c r="B1395" i="12"/>
  <c r="B1394" i="12"/>
  <c r="B1393" i="12"/>
  <c r="B1392" i="12"/>
  <c r="B1391" i="12"/>
  <c r="B1390" i="12"/>
  <c r="B1389" i="12"/>
  <c r="B1388" i="12"/>
  <c r="B1387" i="12"/>
  <c r="B1386" i="12"/>
  <c r="B1385" i="12"/>
  <c r="B1384" i="12"/>
  <c r="B1383" i="12"/>
  <c r="B1382" i="12"/>
  <c r="B1381" i="12"/>
  <c r="B1380" i="12"/>
  <c r="B1379" i="12"/>
  <c r="B1378" i="12"/>
  <c r="B1377" i="12"/>
  <c r="B1376" i="12"/>
  <c r="B1375" i="12"/>
  <c r="B1374" i="12"/>
  <c r="B1373" i="12"/>
  <c r="B1372" i="12"/>
  <c r="B1371" i="12"/>
  <c r="B1370" i="12"/>
  <c r="B1369" i="12"/>
  <c r="B1368" i="12"/>
  <c r="B1367" i="12"/>
  <c r="B1366" i="12"/>
  <c r="B1365" i="12"/>
  <c r="B1364" i="12"/>
  <c r="B1363" i="12"/>
  <c r="B1362" i="12"/>
  <c r="B1361" i="12"/>
  <c r="B1360" i="12"/>
  <c r="B1359" i="12"/>
  <c r="B1358" i="12"/>
  <c r="B1357" i="12"/>
  <c r="B1356" i="12"/>
  <c r="B1355" i="12"/>
  <c r="B1354" i="12"/>
  <c r="B1353" i="12"/>
  <c r="B1352" i="12"/>
  <c r="B1351" i="12"/>
  <c r="B1350" i="12"/>
  <c r="B1349" i="12"/>
  <c r="B1348" i="12"/>
  <c r="B1347" i="12"/>
  <c r="B1346" i="12"/>
  <c r="B1345" i="12"/>
  <c r="B1344" i="12"/>
  <c r="B1343" i="12"/>
  <c r="B1342" i="12"/>
  <c r="B1341" i="12"/>
  <c r="B1340" i="12"/>
  <c r="B1339" i="12"/>
  <c r="B1338" i="12"/>
  <c r="B1337" i="12"/>
  <c r="B1336" i="12"/>
  <c r="B1335" i="12"/>
  <c r="B1334" i="12"/>
  <c r="B1333" i="12"/>
  <c r="B1332" i="12"/>
  <c r="B1331" i="12"/>
  <c r="B1330" i="12"/>
  <c r="B1329" i="12"/>
  <c r="B1328" i="12"/>
  <c r="B1327" i="12"/>
  <c r="B1326" i="12"/>
  <c r="B1325" i="12"/>
  <c r="B1324" i="12"/>
  <c r="B1323" i="12"/>
  <c r="B1322" i="12"/>
  <c r="B1321" i="12"/>
  <c r="B1320" i="12"/>
  <c r="B1319" i="12"/>
  <c r="B1318" i="12"/>
  <c r="B1317" i="12"/>
  <c r="B1316" i="12"/>
  <c r="B1315" i="12"/>
  <c r="B1314" i="12"/>
  <c r="B1313" i="12"/>
  <c r="B1312" i="12"/>
  <c r="B1311" i="12"/>
  <c r="B1310" i="12"/>
  <c r="B1309" i="12"/>
  <c r="B1308" i="12"/>
  <c r="B1307" i="12"/>
  <c r="B1306" i="12"/>
  <c r="B1305" i="12"/>
  <c r="B1304" i="12"/>
  <c r="B1303" i="12"/>
  <c r="B1302" i="12"/>
  <c r="B1301" i="12"/>
  <c r="B1300" i="12"/>
  <c r="B1299" i="12"/>
  <c r="B1298" i="12"/>
  <c r="B1297" i="12"/>
  <c r="B1296" i="12"/>
  <c r="B1295" i="12"/>
  <c r="B1294" i="12"/>
  <c r="B1293" i="12"/>
  <c r="B1292" i="12"/>
  <c r="B1291" i="12"/>
  <c r="B1290" i="12"/>
  <c r="B1289" i="12"/>
  <c r="B1288" i="12"/>
  <c r="B1287" i="12"/>
  <c r="B1286" i="12"/>
  <c r="B1285" i="12"/>
  <c r="B1284" i="12"/>
  <c r="B1283" i="12"/>
  <c r="B1282" i="12"/>
  <c r="B1281" i="12"/>
  <c r="B1280" i="12"/>
  <c r="B1279" i="12"/>
  <c r="B1278" i="12"/>
  <c r="B1277" i="12"/>
  <c r="B1276" i="12"/>
  <c r="B1275" i="12"/>
  <c r="B1274" i="12"/>
  <c r="B1273" i="12"/>
  <c r="B1272" i="12"/>
  <c r="B1271" i="12"/>
  <c r="B1270" i="12"/>
  <c r="B1269" i="12"/>
  <c r="B1268" i="12"/>
  <c r="B1267" i="12"/>
  <c r="B1266" i="12"/>
  <c r="B1265" i="12"/>
  <c r="B1264" i="12"/>
  <c r="B1263" i="12"/>
  <c r="B1262" i="12"/>
  <c r="B1261" i="12"/>
  <c r="B1260" i="12"/>
  <c r="B1259" i="12"/>
  <c r="B1258" i="12"/>
  <c r="B1257" i="12"/>
  <c r="B1256" i="12"/>
  <c r="B1255" i="12"/>
  <c r="B1254" i="12"/>
  <c r="B1253" i="12"/>
  <c r="B1252" i="12"/>
  <c r="B1251" i="12"/>
  <c r="B1250" i="12"/>
  <c r="B1249" i="12"/>
  <c r="B1248" i="12"/>
  <c r="B1247" i="12"/>
  <c r="B1246" i="12"/>
  <c r="B1245" i="12"/>
  <c r="B1244" i="12"/>
  <c r="B1243" i="12"/>
  <c r="B1242" i="12"/>
  <c r="B1241" i="12"/>
  <c r="B1240" i="12"/>
  <c r="B1239" i="12"/>
  <c r="B1238" i="12"/>
  <c r="B1237" i="12"/>
  <c r="B1236" i="12"/>
  <c r="B1235" i="12"/>
  <c r="B1234" i="12"/>
  <c r="B1233" i="12"/>
  <c r="B1232" i="12"/>
  <c r="B1231" i="12"/>
  <c r="B1230" i="12"/>
  <c r="B1229" i="12"/>
  <c r="B1228" i="12"/>
  <c r="B1227" i="12"/>
  <c r="B1226" i="12"/>
  <c r="B1225" i="12"/>
  <c r="B1224" i="12"/>
  <c r="B1223" i="12"/>
  <c r="B1222" i="12"/>
  <c r="B1221" i="12"/>
  <c r="B1220" i="12"/>
  <c r="B1219" i="12"/>
  <c r="B1218" i="12"/>
  <c r="B1217" i="12"/>
  <c r="B1216" i="12"/>
  <c r="B1215" i="12"/>
  <c r="B1214" i="12"/>
  <c r="B1213" i="12"/>
  <c r="B1212" i="12"/>
  <c r="B1211" i="12"/>
  <c r="B1210" i="12"/>
  <c r="B1209" i="12"/>
  <c r="B1208" i="12"/>
  <c r="B1207" i="12"/>
  <c r="B1206" i="12"/>
  <c r="B1205" i="12"/>
  <c r="B1204" i="12"/>
  <c r="B1203" i="12"/>
  <c r="B1202" i="12"/>
  <c r="B1201" i="12"/>
  <c r="B1200" i="12"/>
  <c r="B1199" i="12"/>
  <c r="B1198" i="12"/>
  <c r="B1197" i="12"/>
  <c r="B1196" i="12"/>
  <c r="B1195" i="12"/>
  <c r="B1194" i="12"/>
  <c r="B1193" i="12"/>
  <c r="B1192" i="12"/>
  <c r="B1191" i="12"/>
  <c r="B1190" i="12"/>
  <c r="B1189" i="12"/>
  <c r="B1188" i="12"/>
  <c r="B1187" i="12"/>
  <c r="B1186" i="12"/>
  <c r="B1185" i="12"/>
  <c r="B1184" i="12"/>
  <c r="B1183" i="12"/>
  <c r="B1182" i="12"/>
  <c r="B1181" i="12"/>
  <c r="B1180" i="12"/>
  <c r="B1179" i="12"/>
  <c r="B1178" i="12"/>
  <c r="B1177" i="12"/>
  <c r="B1176" i="12"/>
  <c r="B1175" i="12"/>
  <c r="B1174" i="12"/>
  <c r="B1173" i="12"/>
  <c r="B1172" i="12"/>
  <c r="B1171" i="12"/>
  <c r="B1170" i="12"/>
  <c r="B1169" i="12"/>
  <c r="B1168" i="12"/>
  <c r="B1167" i="12"/>
  <c r="B1166" i="12"/>
  <c r="B1165" i="12"/>
  <c r="B1164" i="12"/>
  <c r="B1163" i="12"/>
  <c r="B1162" i="12"/>
  <c r="B1161" i="12"/>
  <c r="B1160" i="12"/>
  <c r="B1159" i="12"/>
  <c r="B1158" i="12"/>
  <c r="B1157" i="12"/>
  <c r="B1156" i="12"/>
  <c r="B1155" i="12"/>
  <c r="B1154" i="12"/>
  <c r="B1153" i="12"/>
  <c r="B1152" i="12"/>
  <c r="B1151" i="12"/>
  <c r="B1150" i="12"/>
  <c r="B1149" i="12"/>
  <c r="B1148" i="12"/>
  <c r="B1147" i="12"/>
  <c r="B1146" i="12"/>
  <c r="B1145" i="12"/>
  <c r="B1144" i="12"/>
  <c r="B1143" i="12"/>
  <c r="B1142" i="12"/>
  <c r="B1141" i="12"/>
  <c r="B1140" i="12"/>
  <c r="B1139" i="12"/>
  <c r="B1138" i="12"/>
  <c r="B1137" i="12"/>
  <c r="B1136" i="12"/>
  <c r="B1135" i="12"/>
  <c r="B1134" i="12"/>
  <c r="B1133" i="12"/>
  <c r="B1132" i="12"/>
  <c r="B1131" i="12"/>
  <c r="B1130" i="12"/>
  <c r="B1129" i="12"/>
  <c r="B1128" i="12"/>
  <c r="B1127" i="12"/>
  <c r="B1126" i="12"/>
  <c r="B1125" i="12"/>
  <c r="B1124" i="12"/>
  <c r="B1123" i="12"/>
  <c r="B1122" i="12"/>
  <c r="B1121" i="12"/>
  <c r="B1120" i="12"/>
  <c r="B1119" i="12"/>
  <c r="B1118" i="12"/>
  <c r="B1117" i="12"/>
  <c r="B1116" i="12"/>
  <c r="B1115" i="12"/>
  <c r="B1114" i="12"/>
  <c r="B1113" i="12"/>
  <c r="B1112" i="12"/>
  <c r="B1111" i="12"/>
  <c r="B1110" i="12"/>
  <c r="B1109" i="12"/>
  <c r="B1108" i="12"/>
  <c r="B1107" i="12"/>
  <c r="B1106" i="12"/>
  <c r="B1105" i="12"/>
  <c r="B1104" i="12"/>
  <c r="B1103" i="12"/>
  <c r="B1102" i="12"/>
  <c r="B1101" i="12"/>
  <c r="B1100" i="12"/>
  <c r="B1099" i="12"/>
  <c r="B1098" i="12"/>
  <c r="B1097" i="12"/>
  <c r="B1096" i="12"/>
  <c r="B1095" i="12"/>
  <c r="B1094" i="12"/>
  <c r="B1093" i="12"/>
  <c r="B1092" i="12"/>
  <c r="B1091" i="12"/>
  <c r="B1090" i="12"/>
  <c r="B1089" i="12"/>
  <c r="B1088" i="12"/>
  <c r="B1087" i="12"/>
  <c r="B1086" i="12"/>
  <c r="B1085" i="12"/>
  <c r="B1084" i="12"/>
  <c r="B1083" i="12"/>
  <c r="B1082" i="12"/>
  <c r="B1081" i="12"/>
  <c r="B1080" i="12"/>
  <c r="B1079" i="12"/>
  <c r="B1078" i="12"/>
  <c r="B1077" i="12"/>
  <c r="B1076" i="12"/>
  <c r="B1075" i="12"/>
  <c r="B1074" i="12"/>
  <c r="B1073" i="12"/>
  <c r="B1072" i="12"/>
  <c r="B1071" i="12"/>
  <c r="B1070" i="12"/>
  <c r="B1069" i="12"/>
  <c r="B1068" i="12"/>
  <c r="B1067" i="12"/>
  <c r="B1066" i="12"/>
  <c r="B1065" i="12"/>
  <c r="B1064" i="12"/>
  <c r="B1063" i="12"/>
  <c r="B1062" i="12"/>
  <c r="B1061" i="12"/>
  <c r="B1060" i="12"/>
  <c r="B1059" i="12"/>
  <c r="B1058" i="12"/>
  <c r="B1057" i="12"/>
  <c r="B1056" i="12"/>
  <c r="B1055" i="12"/>
  <c r="B1054" i="12"/>
  <c r="B1053" i="12"/>
  <c r="B1052" i="12"/>
  <c r="B1051" i="12"/>
  <c r="B1050" i="12"/>
  <c r="B1049" i="12"/>
  <c r="B1048" i="12"/>
  <c r="B1047" i="12"/>
  <c r="B1046" i="12"/>
  <c r="B1045" i="12"/>
  <c r="B1044" i="12"/>
  <c r="B1043" i="12"/>
  <c r="B1042" i="12"/>
  <c r="B1041" i="12"/>
  <c r="B1040" i="12"/>
  <c r="B1039" i="12"/>
  <c r="B1038" i="12"/>
  <c r="B1037" i="12"/>
  <c r="B1036" i="12"/>
  <c r="B1035" i="12"/>
  <c r="B1034" i="12"/>
  <c r="B1033" i="12"/>
  <c r="B1032" i="12"/>
  <c r="B1031" i="12"/>
  <c r="B1030" i="12"/>
  <c r="B1029" i="12"/>
  <c r="B1028" i="12"/>
  <c r="B1027" i="12"/>
  <c r="B1026" i="12"/>
  <c r="B1025" i="12"/>
  <c r="B1024" i="12"/>
  <c r="B1023" i="12"/>
  <c r="B1022" i="12"/>
  <c r="B1021" i="12"/>
  <c r="B1020" i="12"/>
  <c r="B1019" i="12"/>
  <c r="B1018" i="12"/>
  <c r="B1017" i="12"/>
  <c r="B1016" i="12"/>
  <c r="B1015" i="12"/>
  <c r="B1014" i="12"/>
  <c r="B1013" i="12"/>
  <c r="B1012" i="12"/>
  <c r="B1011" i="12"/>
  <c r="B1010" i="12"/>
  <c r="B1009" i="12"/>
  <c r="B1008" i="12"/>
  <c r="B1007" i="12"/>
  <c r="B1006" i="12"/>
  <c r="B1005" i="12"/>
  <c r="B1004" i="12"/>
  <c r="B1003" i="12"/>
  <c r="B1002" i="12"/>
  <c r="B1001" i="12"/>
  <c r="B1000" i="12"/>
  <c r="B999" i="12"/>
  <c r="B998" i="12"/>
  <c r="B997" i="12"/>
  <c r="B996" i="12"/>
  <c r="B995" i="12"/>
  <c r="B994" i="12"/>
  <c r="B993" i="12"/>
  <c r="B992" i="12"/>
  <c r="B991" i="12"/>
  <c r="B990" i="12"/>
  <c r="B989" i="12"/>
  <c r="B988" i="12"/>
  <c r="B987" i="12"/>
  <c r="B986" i="12"/>
  <c r="B985" i="12"/>
  <c r="B984" i="12"/>
  <c r="B983" i="12"/>
  <c r="B982" i="12"/>
  <c r="B981" i="12"/>
  <c r="B980" i="12"/>
  <c r="B979" i="12"/>
  <c r="B978" i="12"/>
  <c r="B977" i="12"/>
  <c r="B976" i="12"/>
  <c r="B975" i="12"/>
  <c r="B974" i="12"/>
  <c r="B973" i="12"/>
  <c r="B972" i="12"/>
  <c r="B971" i="12"/>
  <c r="B970" i="12"/>
  <c r="B969" i="12"/>
  <c r="B968" i="12"/>
  <c r="B967" i="12"/>
  <c r="B966" i="12"/>
  <c r="B965" i="12"/>
  <c r="B964" i="12"/>
  <c r="B963" i="12"/>
  <c r="B962" i="12"/>
  <c r="B961" i="12"/>
  <c r="B960" i="12"/>
  <c r="B959" i="12"/>
  <c r="B958" i="12"/>
  <c r="B957" i="12"/>
  <c r="B956" i="12"/>
  <c r="B955" i="12"/>
  <c r="B954" i="12"/>
  <c r="B953" i="12"/>
  <c r="B952" i="12"/>
  <c r="B951" i="12"/>
  <c r="B950" i="12"/>
  <c r="B949" i="12"/>
  <c r="B948" i="12"/>
  <c r="B947" i="12"/>
  <c r="B946" i="12"/>
  <c r="B945" i="12"/>
  <c r="B944" i="12"/>
  <c r="B943" i="12"/>
  <c r="B942" i="12"/>
  <c r="B941" i="12"/>
  <c r="B940" i="12"/>
  <c r="B939" i="12"/>
  <c r="B938" i="12"/>
  <c r="B937" i="12"/>
  <c r="B936" i="12"/>
  <c r="B935" i="12"/>
  <c r="B934" i="12"/>
  <c r="B933" i="12"/>
  <c r="B932" i="12"/>
  <c r="B931" i="12"/>
  <c r="B930" i="12"/>
  <c r="B929" i="12"/>
  <c r="B928" i="12"/>
  <c r="B927" i="12"/>
  <c r="B926" i="12"/>
  <c r="B925" i="12"/>
  <c r="B924" i="12"/>
  <c r="B923" i="12"/>
  <c r="B922" i="12"/>
  <c r="B921" i="12"/>
  <c r="B920" i="12"/>
  <c r="B919" i="12"/>
  <c r="B918" i="12"/>
  <c r="B917" i="12"/>
  <c r="B916" i="12"/>
  <c r="B915" i="12"/>
  <c r="B914" i="12"/>
  <c r="B913" i="12"/>
  <c r="B912" i="12"/>
  <c r="B911" i="12"/>
  <c r="B910" i="12"/>
  <c r="B909" i="12"/>
  <c r="B908" i="12"/>
  <c r="B907" i="12"/>
  <c r="B906" i="12"/>
  <c r="B905" i="12"/>
  <c r="B904" i="12"/>
  <c r="B903" i="12"/>
  <c r="B902" i="12"/>
  <c r="B901" i="12"/>
  <c r="B900" i="12"/>
  <c r="B899" i="12"/>
  <c r="B898" i="12"/>
  <c r="B897" i="12"/>
  <c r="B896" i="12"/>
  <c r="B895" i="12"/>
  <c r="B894" i="12"/>
  <c r="B893" i="12"/>
  <c r="B892" i="12"/>
  <c r="B891" i="12"/>
  <c r="B890" i="12"/>
  <c r="B889" i="12"/>
  <c r="B888" i="12"/>
  <c r="B887" i="12"/>
  <c r="B886" i="12"/>
  <c r="B885" i="12"/>
  <c r="B884" i="12"/>
  <c r="B883" i="12"/>
  <c r="B882" i="12"/>
  <c r="B881" i="12"/>
  <c r="B880" i="12"/>
  <c r="B879" i="12"/>
  <c r="B878" i="12"/>
  <c r="B877" i="12"/>
  <c r="B876" i="12"/>
  <c r="B875" i="12"/>
  <c r="B874" i="12"/>
  <c r="B873" i="12"/>
  <c r="B872" i="12"/>
  <c r="B871" i="12"/>
  <c r="B870" i="12"/>
  <c r="B869" i="12"/>
  <c r="B868" i="12"/>
  <c r="B867" i="12"/>
  <c r="B866" i="12"/>
  <c r="B865" i="12"/>
  <c r="B864" i="12"/>
  <c r="B863" i="12"/>
  <c r="B862" i="12"/>
  <c r="B861" i="12"/>
  <c r="B860" i="12"/>
  <c r="B859" i="12"/>
  <c r="B858" i="12"/>
  <c r="B857" i="12"/>
  <c r="B856" i="12"/>
  <c r="B855" i="12"/>
  <c r="B854" i="12"/>
  <c r="B853" i="12"/>
  <c r="B852" i="12"/>
  <c r="B851" i="12"/>
  <c r="B850" i="12"/>
  <c r="B849" i="12"/>
  <c r="B848" i="12"/>
  <c r="B847" i="12"/>
  <c r="B846" i="12"/>
  <c r="B845" i="12"/>
  <c r="B844" i="12"/>
  <c r="B843" i="12"/>
  <c r="B842" i="12"/>
  <c r="B841" i="12"/>
  <c r="B840" i="12"/>
  <c r="B839" i="12"/>
  <c r="B838" i="12"/>
  <c r="B837" i="12"/>
  <c r="B836" i="12"/>
  <c r="B835" i="12"/>
  <c r="B834" i="12"/>
  <c r="B833" i="12"/>
  <c r="B832" i="12"/>
  <c r="B831" i="12"/>
  <c r="B830" i="12"/>
  <c r="B829" i="12"/>
  <c r="B828" i="12"/>
  <c r="B827" i="12"/>
  <c r="B826" i="12"/>
  <c r="B825" i="12"/>
  <c r="B824" i="12"/>
  <c r="B823" i="12"/>
  <c r="B822" i="12"/>
  <c r="B821" i="12"/>
  <c r="B820" i="12"/>
  <c r="B819" i="12"/>
  <c r="B818" i="12"/>
  <c r="B817" i="12"/>
  <c r="B816" i="12"/>
  <c r="B815" i="12"/>
  <c r="B814" i="12"/>
  <c r="B813" i="12"/>
  <c r="B812" i="12"/>
  <c r="B811" i="12"/>
  <c r="B810" i="12"/>
  <c r="B809" i="12"/>
  <c r="B808" i="12"/>
  <c r="B807" i="12"/>
  <c r="B806" i="12"/>
  <c r="B805" i="12"/>
  <c r="B804" i="12"/>
  <c r="B803" i="12"/>
  <c r="B802" i="12"/>
  <c r="B801" i="12"/>
  <c r="B800" i="12"/>
  <c r="B799" i="12"/>
  <c r="B798" i="12"/>
  <c r="B797" i="12"/>
  <c r="B796" i="12"/>
  <c r="B795" i="12"/>
  <c r="B794" i="12"/>
  <c r="B793" i="12"/>
  <c r="B792" i="12"/>
  <c r="B791" i="12"/>
  <c r="B790" i="12"/>
  <c r="B789" i="12"/>
  <c r="B788" i="12"/>
  <c r="B787" i="12"/>
  <c r="B786" i="12"/>
  <c r="B785" i="12"/>
  <c r="B784" i="12"/>
  <c r="B783" i="12"/>
  <c r="B782" i="12"/>
  <c r="B781" i="12"/>
  <c r="B780" i="12"/>
  <c r="B779" i="12"/>
  <c r="B778" i="12"/>
  <c r="B777" i="12"/>
  <c r="B776" i="12"/>
  <c r="B775" i="12"/>
  <c r="B774" i="12"/>
  <c r="B773" i="12"/>
  <c r="B772" i="12"/>
  <c r="B771" i="12"/>
  <c r="B770" i="12"/>
  <c r="B769" i="12"/>
  <c r="B768" i="12"/>
  <c r="B767" i="12"/>
  <c r="B766" i="12"/>
  <c r="B765" i="12"/>
  <c r="B764" i="12"/>
  <c r="B763" i="12"/>
  <c r="B762" i="12"/>
  <c r="B761" i="12"/>
  <c r="B760" i="12"/>
  <c r="B759" i="12"/>
  <c r="B758" i="12"/>
  <c r="B757" i="12"/>
  <c r="B756" i="12"/>
  <c r="B755" i="12"/>
  <c r="B754" i="12"/>
  <c r="B753" i="12"/>
  <c r="B752" i="12"/>
  <c r="B751" i="12"/>
  <c r="B750" i="12"/>
  <c r="B749" i="12"/>
  <c r="B748" i="12"/>
  <c r="B747" i="12"/>
  <c r="B746" i="12"/>
  <c r="B745" i="12"/>
  <c r="B744" i="12"/>
  <c r="B743" i="12"/>
  <c r="B742" i="12"/>
  <c r="B741" i="12"/>
  <c r="B740" i="12"/>
  <c r="B739" i="12"/>
  <c r="B738" i="12"/>
  <c r="B737" i="12"/>
  <c r="B736" i="12"/>
  <c r="B735" i="12"/>
  <c r="B734" i="12"/>
  <c r="B733" i="12"/>
  <c r="B732" i="12"/>
  <c r="B731" i="12"/>
  <c r="B730" i="12"/>
  <c r="B729" i="12"/>
  <c r="B728" i="12"/>
  <c r="B727" i="12"/>
  <c r="B726" i="12"/>
  <c r="B725" i="12"/>
  <c r="B724" i="12"/>
  <c r="B723" i="12"/>
  <c r="B722" i="12"/>
  <c r="B721" i="12"/>
  <c r="B720" i="12"/>
  <c r="B719" i="12"/>
  <c r="B718" i="12"/>
  <c r="B717" i="12"/>
  <c r="B716" i="12"/>
  <c r="B715" i="12"/>
  <c r="B714" i="12"/>
  <c r="B713" i="12"/>
  <c r="B712" i="12"/>
  <c r="B711" i="12"/>
  <c r="B710" i="12"/>
  <c r="B709" i="12"/>
  <c r="B708" i="12"/>
  <c r="B707" i="12"/>
  <c r="B706" i="12"/>
  <c r="B705" i="12"/>
  <c r="B704" i="12"/>
  <c r="B703" i="12"/>
  <c r="B702" i="12"/>
  <c r="B701" i="12"/>
  <c r="B700" i="12"/>
  <c r="B699" i="12"/>
  <c r="B698" i="12"/>
  <c r="B697" i="12"/>
  <c r="B696" i="12"/>
  <c r="B695" i="12"/>
  <c r="B694" i="12"/>
  <c r="B693" i="12"/>
  <c r="B692" i="12"/>
  <c r="B691" i="12"/>
  <c r="B690" i="12"/>
  <c r="B689" i="12"/>
  <c r="B688" i="12"/>
  <c r="B687" i="12"/>
  <c r="B686" i="12"/>
  <c r="B685" i="12"/>
  <c r="B684" i="12"/>
  <c r="B683" i="12"/>
  <c r="B682" i="12"/>
  <c r="B681" i="12"/>
  <c r="B680" i="12"/>
  <c r="B679" i="12"/>
  <c r="B678" i="12"/>
  <c r="B677" i="12"/>
  <c r="B676" i="12"/>
  <c r="B675" i="12"/>
  <c r="B674" i="12"/>
  <c r="B673" i="12"/>
  <c r="B672" i="12"/>
  <c r="B671" i="12"/>
  <c r="B670" i="12"/>
  <c r="B669" i="12"/>
  <c r="B668" i="12"/>
  <c r="B667" i="12"/>
  <c r="B666" i="12"/>
  <c r="B665" i="12"/>
  <c r="B664" i="12"/>
  <c r="B663" i="12"/>
  <c r="B662" i="12"/>
  <c r="B661" i="12"/>
  <c r="B660" i="12"/>
  <c r="B659" i="12"/>
  <c r="B658" i="12"/>
  <c r="B657" i="12"/>
  <c r="B656" i="12"/>
  <c r="B655" i="12"/>
  <c r="B654" i="12"/>
  <c r="B653" i="12"/>
  <c r="B652" i="12"/>
  <c r="B651" i="12"/>
  <c r="B650" i="12"/>
  <c r="B649" i="12"/>
  <c r="B648" i="12"/>
  <c r="B647" i="12"/>
  <c r="B646" i="12"/>
  <c r="B645" i="12"/>
  <c r="B644" i="12"/>
  <c r="B643" i="12"/>
  <c r="B642" i="12"/>
  <c r="B641" i="12"/>
  <c r="B640" i="12"/>
  <c r="B639" i="12"/>
  <c r="B638" i="12"/>
  <c r="B637" i="12"/>
  <c r="B636" i="12"/>
  <c r="B635" i="12"/>
  <c r="B634" i="12"/>
  <c r="B633" i="12"/>
  <c r="B632" i="12"/>
  <c r="B631" i="12"/>
  <c r="B630" i="12"/>
  <c r="B629" i="12"/>
  <c r="B628" i="12"/>
  <c r="B627" i="12"/>
  <c r="B626" i="12"/>
  <c r="B625" i="12"/>
  <c r="B624" i="12"/>
  <c r="B623" i="12"/>
  <c r="B622" i="12"/>
  <c r="B621" i="12"/>
  <c r="B620" i="12"/>
  <c r="B619" i="12"/>
  <c r="B618" i="12"/>
  <c r="B617" i="12"/>
  <c r="B616" i="12"/>
  <c r="B615" i="12"/>
  <c r="B614" i="12"/>
  <c r="B613" i="12"/>
  <c r="B612" i="12"/>
  <c r="B611" i="12"/>
  <c r="B610" i="12"/>
  <c r="B609" i="12"/>
  <c r="B608" i="12"/>
  <c r="B607" i="12"/>
  <c r="B606" i="12"/>
  <c r="B605" i="12"/>
  <c r="B604" i="12"/>
  <c r="B603" i="12"/>
  <c r="B602" i="12"/>
  <c r="B601" i="12"/>
  <c r="B600" i="12"/>
  <c r="B599" i="12"/>
  <c r="B598" i="12"/>
  <c r="B597" i="12"/>
  <c r="B596" i="12"/>
  <c r="B595" i="12"/>
  <c r="B594" i="12"/>
  <c r="B593" i="12"/>
  <c r="B592" i="12"/>
  <c r="B591" i="12"/>
  <c r="B590" i="12"/>
  <c r="B589" i="12"/>
  <c r="B588" i="12"/>
  <c r="B587" i="12"/>
  <c r="B586" i="12"/>
  <c r="B585" i="12"/>
  <c r="B584" i="12"/>
  <c r="B583" i="12"/>
  <c r="B582" i="12"/>
  <c r="B581" i="12"/>
  <c r="B580" i="12"/>
  <c r="B579" i="12"/>
  <c r="B578" i="12"/>
  <c r="B577" i="12"/>
  <c r="B576" i="12"/>
  <c r="B575" i="12"/>
  <c r="B574" i="12"/>
  <c r="B573" i="12"/>
  <c r="B572" i="12"/>
  <c r="B571" i="12"/>
  <c r="B570" i="12"/>
  <c r="B569" i="12"/>
  <c r="B568" i="12"/>
  <c r="B567" i="12"/>
  <c r="B566" i="12"/>
  <c r="B565" i="12"/>
  <c r="B564" i="12"/>
  <c r="B563" i="12"/>
  <c r="B562" i="12"/>
  <c r="B561" i="12"/>
  <c r="B560" i="12"/>
  <c r="B559" i="12"/>
  <c r="B558" i="12"/>
  <c r="B557" i="12"/>
  <c r="B556" i="12"/>
  <c r="B555" i="12"/>
  <c r="B554" i="12"/>
  <c r="B553" i="12"/>
  <c r="B552" i="12"/>
  <c r="B551" i="12"/>
  <c r="B550" i="12"/>
  <c r="B549" i="12"/>
  <c r="B548" i="12"/>
  <c r="B547" i="12"/>
  <c r="B546" i="12"/>
  <c r="B545" i="12"/>
  <c r="B544" i="12"/>
  <c r="B543" i="12"/>
  <c r="B542" i="12"/>
  <c r="B541" i="12"/>
  <c r="B540" i="12"/>
  <c r="B539" i="12"/>
  <c r="B538" i="12"/>
  <c r="B537" i="12"/>
  <c r="B536" i="12"/>
  <c r="B535" i="12"/>
  <c r="B534" i="12"/>
  <c r="B533" i="12"/>
  <c r="B532" i="12"/>
  <c r="B531" i="12"/>
  <c r="B530" i="12"/>
  <c r="B529" i="12"/>
  <c r="B528" i="12"/>
  <c r="B527" i="12"/>
  <c r="B526" i="12"/>
  <c r="B525" i="12"/>
  <c r="B524" i="12"/>
  <c r="B523" i="12"/>
  <c r="B522" i="12"/>
  <c r="B521" i="12"/>
  <c r="B520" i="12"/>
  <c r="B519" i="12"/>
  <c r="B518" i="12"/>
  <c r="B517" i="12"/>
  <c r="B516" i="12"/>
  <c r="B515" i="12"/>
  <c r="B514" i="12"/>
  <c r="B513" i="12"/>
  <c r="B512" i="12"/>
  <c r="B511" i="12"/>
  <c r="B510" i="12"/>
  <c r="B509" i="12"/>
  <c r="B508" i="12"/>
  <c r="B507" i="12"/>
  <c r="B506" i="12"/>
  <c r="B505" i="12"/>
  <c r="B504" i="12"/>
  <c r="B503" i="12"/>
  <c r="B502" i="12"/>
  <c r="B501" i="12"/>
  <c r="B500" i="12"/>
  <c r="B499" i="12"/>
  <c r="B498" i="12"/>
  <c r="B497" i="12"/>
  <c r="B496" i="12"/>
  <c r="B495" i="12"/>
  <c r="B494" i="12"/>
  <c r="B493" i="12"/>
  <c r="B492" i="12"/>
  <c r="B491" i="12"/>
  <c r="B490" i="12"/>
  <c r="B489" i="12"/>
  <c r="B488" i="12"/>
  <c r="B487" i="12"/>
  <c r="B486" i="12"/>
  <c r="B485" i="12"/>
  <c r="B484" i="12"/>
  <c r="B483" i="12"/>
  <c r="B482" i="12"/>
  <c r="B481" i="12"/>
  <c r="B480" i="12"/>
  <c r="B479" i="12"/>
  <c r="B478" i="12"/>
  <c r="B477" i="12"/>
  <c r="B476" i="12"/>
  <c r="B475" i="12"/>
  <c r="B474" i="12"/>
  <c r="B473" i="12"/>
  <c r="B472" i="12"/>
  <c r="B471" i="12"/>
  <c r="B470" i="12"/>
  <c r="B469" i="12"/>
  <c r="B468" i="12"/>
  <c r="B467" i="12"/>
  <c r="B466" i="12"/>
  <c r="B465" i="12"/>
  <c r="B464" i="12"/>
  <c r="B463" i="12"/>
  <c r="B462" i="12"/>
  <c r="B461" i="12"/>
  <c r="B460" i="12"/>
  <c r="B459" i="12"/>
  <c r="B458" i="12"/>
  <c r="B457" i="12"/>
  <c r="B456" i="12"/>
  <c r="B455" i="12"/>
  <c r="B454" i="12"/>
  <c r="B453" i="12"/>
  <c r="B452" i="12"/>
  <c r="B451" i="12"/>
  <c r="B450" i="12"/>
  <c r="B449" i="12"/>
  <c r="B448" i="12"/>
  <c r="B447" i="12"/>
  <c r="B446" i="12"/>
  <c r="B445" i="12"/>
  <c r="B444" i="12"/>
  <c r="B443" i="12"/>
  <c r="B442" i="12"/>
  <c r="B441" i="12"/>
  <c r="B440" i="12"/>
  <c r="B439" i="12"/>
  <c r="B438" i="12"/>
  <c r="B437" i="12"/>
  <c r="B436" i="12"/>
  <c r="B435" i="12"/>
  <c r="B434" i="12"/>
  <c r="B433" i="12"/>
  <c r="B432" i="12"/>
  <c r="B431" i="12"/>
  <c r="B430" i="12"/>
  <c r="B429" i="12"/>
  <c r="B428" i="12"/>
  <c r="B427" i="12"/>
  <c r="B426" i="12"/>
  <c r="B425" i="12"/>
  <c r="B424" i="12"/>
  <c r="B423" i="12"/>
  <c r="B422" i="12"/>
  <c r="B421" i="12"/>
  <c r="B420" i="12"/>
  <c r="B419" i="12"/>
  <c r="B418" i="12"/>
  <c r="B417" i="12"/>
  <c r="B416" i="12"/>
  <c r="B415" i="12"/>
  <c r="B414" i="12"/>
  <c r="B413" i="12"/>
  <c r="B412" i="12"/>
  <c r="B411" i="12"/>
  <c r="B410" i="12"/>
  <c r="B409" i="12"/>
  <c r="B408" i="12"/>
  <c r="B407" i="12"/>
  <c r="B406" i="12"/>
  <c r="B405" i="12"/>
  <c r="B404" i="12"/>
  <c r="B403" i="12"/>
  <c r="B402" i="12"/>
  <c r="B401" i="12"/>
  <c r="B400" i="12"/>
  <c r="B399" i="12"/>
  <c r="B398" i="12"/>
  <c r="B397" i="12"/>
  <c r="B396" i="12"/>
  <c r="B395" i="12"/>
  <c r="B394" i="12"/>
  <c r="B393" i="12"/>
  <c r="B392" i="12"/>
  <c r="B391" i="12"/>
  <c r="B390" i="12"/>
  <c r="B389" i="12"/>
  <c r="B388" i="12"/>
  <c r="B387" i="12"/>
  <c r="B386" i="12"/>
  <c r="B385" i="12"/>
  <c r="B384" i="12"/>
  <c r="B383" i="12"/>
  <c r="B382" i="12"/>
  <c r="B381" i="12"/>
  <c r="B380" i="12"/>
  <c r="B379" i="12"/>
  <c r="B378" i="12"/>
  <c r="B377" i="12"/>
  <c r="B376" i="12"/>
  <c r="B375" i="12"/>
  <c r="B374" i="12"/>
  <c r="B373" i="12"/>
  <c r="B372" i="12"/>
  <c r="B371" i="12"/>
  <c r="B370" i="12"/>
  <c r="B369" i="12"/>
  <c r="B368" i="12"/>
  <c r="B367" i="12"/>
  <c r="B366" i="12"/>
  <c r="B365" i="12"/>
  <c r="B364" i="12"/>
  <c r="B363" i="12"/>
  <c r="B362" i="12"/>
  <c r="B361" i="12"/>
  <c r="B360" i="12"/>
  <c r="B359" i="12"/>
  <c r="B358" i="12"/>
  <c r="B357" i="12"/>
  <c r="B356" i="12"/>
  <c r="B355" i="12"/>
  <c r="B354" i="12"/>
  <c r="B353" i="12"/>
  <c r="B352" i="12"/>
  <c r="B351" i="12"/>
  <c r="B350" i="12"/>
  <c r="B349" i="12"/>
  <c r="B348" i="12"/>
  <c r="B347" i="12"/>
  <c r="B346" i="12"/>
  <c r="B345" i="12"/>
  <c r="B344" i="12"/>
  <c r="B343" i="12"/>
  <c r="B342" i="12"/>
  <c r="B341" i="12"/>
  <c r="B340" i="12"/>
  <c r="B339" i="12"/>
  <c r="B338" i="12"/>
  <c r="B337" i="12"/>
  <c r="B336" i="12"/>
  <c r="B335" i="12"/>
  <c r="B334" i="12"/>
  <c r="B333" i="12"/>
  <c r="B332" i="12"/>
  <c r="B331" i="12"/>
  <c r="B330" i="12"/>
  <c r="B329" i="12"/>
  <c r="B328" i="12"/>
  <c r="B327" i="12"/>
  <c r="B326" i="12"/>
  <c r="B325" i="12"/>
  <c r="B324" i="12"/>
  <c r="B323" i="12"/>
  <c r="B322" i="12"/>
  <c r="B321" i="12"/>
  <c r="B320" i="12"/>
  <c r="B319" i="12"/>
  <c r="B318" i="12"/>
  <c r="B317" i="12"/>
  <c r="B316" i="12"/>
  <c r="B315" i="12"/>
  <c r="B314" i="12"/>
  <c r="B313" i="12"/>
  <c r="B312" i="12"/>
  <c r="B311" i="12"/>
  <c r="B310" i="12"/>
  <c r="B309" i="12"/>
  <c r="B308" i="12"/>
  <c r="B307" i="12"/>
  <c r="B306" i="12"/>
  <c r="B305" i="12"/>
  <c r="B304" i="12"/>
  <c r="B303" i="12"/>
  <c r="B302" i="12"/>
  <c r="B301" i="12"/>
  <c r="B300" i="12"/>
  <c r="B299" i="12"/>
  <c r="B298" i="12"/>
  <c r="B297" i="12"/>
  <c r="B296" i="12"/>
  <c r="B295" i="12"/>
  <c r="B294" i="12"/>
  <c r="B293" i="12"/>
  <c r="B292" i="12"/>
  <c r="B291" i="12"/>
  <c r="B290" i="12"/>
  <c r="B289" i="12"/>
  <c r="B288" i="12"/>
  <c r="B287" i="12"/>
  <c r="B286" i="12"/>
  <c r="B285" i="12"/>
  <c r="B284" i="12"/>
  <c r="B283" i="12"/>
  <c r="B282" i="12"/>
  <c r="B281" i="12"/>
  <c r="B280" i="12"/>
  <c r="B279" i="12"/>
  <c r="B278" i="12"/>
  <c r="B277" i="12"/>
  <c r="B276" i="12"/>
  <c r="B275" i="12"/>
  <c r="B274" i="12"/>
  <c r="B273" i="12"/>
  <c r="B272" i="12"/>
  <c r="B271" i="12"/>
  <c r="B270" i="12"/>
  <c r="B269" i="12"/>
  <c r="B268" i="12"/>
  <c r="B267" i="12"/>
  <c r="B266" i="12"/>
  <c r="B265" i="12"/>
  <c r="B264" i="12"/>
  <c r="B263" i="12"/>
  <c r="B262" i="12"/>
  <c r="B261" i="12"/>
  <c r="B260" i="12"/>
  <c r="B259" i="12"/>
  <c r="B258" i="12"/>
  <c r="B257" i="12"/>
  <c r="B256" i="12"/>
  <c r="B255" i="12"/>
  <c r="B254" i="12"/>
  <c r="B253" i="12"/>
  <c r="B252" i="12"/>
  <c r="B251" i="12"/>
  <c r="B250" i="12"/>
  <c r="B249" i="12"/>
  <c r="B248" i="12"/>
  <c r="B247" i="12"/>
  <c r="B246" i="12"/>
  <c r="B245" i="12"/>
  <c r="B244" i="12"/>
  <c r="B243" i="12"/>
  <c r="B242" i="12"/>
  <c r="B241" i="12"/>
  <c r="B240" i="12"/>
  <c r="B239" i="12"/>
  <c r="B238" i="12"/>
  <c r="B237" i="12"/>
  <c r="B236" i="12"/>
  <c r="B235" i="12"/>
  <c r="B234" i="12"/>
  <c r="B233" i="12"/>
  <c r="B232" i="12"/>
  <c r="B231" i="12"/>
  <c r="B230" i="12"/>
  <c r="B229" i="12"/>
  <c r="B228" i="12"/>
  <c r="B227" i="12"/>
  <c r="B226" i="12"/>
  <c r="B225" i="12"/>
  <c r="B224" i="12"/>
  <c r="B223" i="12"/>
  <c r="B222" i="12"/>
  <c r="B221" i="12"/>
  <c r="B220" i="12"/>
  <c r="B219" i="12"/>
  <c r="B218" i="12"/>
  <c r="B217" i="12"/>
  <c r="B216" i="12"/>
  <c r="B215" i="12"/>
  <c r="B214" i="12"/>
  <c r="B213" i="12"/>
  <c r="B212" i="12"/>
  <c r="B211" i="12"/>
  <c r="B210" i="12"/>
  <c r="B209" i="12"/>
  <c r="B208" i="12"/>
  <c r="B207" i="12"/>
  <c r="B206" i="12"/>
  <c r="B205" i="12"/>
  <c r="B204" i="12"/>
  <c r="B203" i="12"/>
  <c r="B202" i="12"/>
  <c r="B201" i="12"/>
  <c r="B200" i="12"/>
  <c r="B199" i="12"/>
  <c r="B198" i="12"/>
  <c r="B197" i="12"/>
  <c r="B196" i="12"/>
  <c r="B195" i="12"/>
  <c r="B194" i="12"/>
  <c r="B193" i="12"/>
  <c r="B192" i="12"/>
  <c r="B191" i="12"/>
  <c r="B190" i="12"/>
  <c r="B189" i="12"/>
  <c r="B188" i="12"/>
  <c r="B187" i="12"/>
  <c r="B186" i="12"/>
  <c r="B185" i="12"/>
  <c r="B184" i="12"/>
  <c r="B183" i="12"/>
  <c r="B182" i="12"/>
  <c r="B181" i="12"/>
  <c r="B180" i="12"/>
  <c r="B179" i="12"/>
  <c r="B178" i="12"/>
  <c r="B177" i="12"/>
  <c r="B176" i="12"/>
  <c r="B175" i="12"/>
  <c r="B174" i="12"/>
  <c r="B173" i="12"/>
  <c r="B172" i="12"/>
  <c r="B171" i="12"/>
  <c r="B170" i="12"/>
  <c r="B169" i="12"/>
  <c r="B168" i="12"/>
  <c r="B167" i="12"/>
  <c r="B166" i="12"/>
  <c r="B165" i="12"/>
  <c r="B164" i="12"/>
  <c r="B163" i="12"/>
  <c r="B162" i="12"/>
  <c r="B161" i="12"/>
  <c r="B160" i="12"/>
  <c r="B159" i="12"/>
  <c r="B158" i="12"/>
  <c r="B157" i="12"/>
  <c r="B156" i="12"/>
  <c r="B155" i="12"/>
  <c r="B154" i="12"/>
  <c r="B153" i="12"/>
  <c r="B152" i="12"/>
  <c r="B151" i="12"/>
  <c r="B150" i="12"/>
  <c r="B149" i="12"/>
  <c r="B148" i="12"/>
  <c r="B147" i="12"/>
  <c r="B146" i="12"/>
  <c r="B145" i="12"/>
  <c r="B144" i="12"/>
  <c r="B143" i="12"/>
  <c r="B142" i="12"/>
  <c r="B141" i="12"/>
  <c r="B140" i="12"/>
  <c r="B139" i="12"/>
  <c r="B138" i="12"/>
  <c r="B137" i="12"/>
  <c r="B136" i="12"/>
  <c r="B135" i="12"/>
  <c r="B134" i="12"/>
  <c r="B133" i="12"/>
  <c r="B132" i="12"/>
  <c r="B131" i="12"/>
  <c r="B130" i="12"/>
  <c r="B129" i="12"/>
  <c r="B128" i="12"/>
  <c r="B127" i="12"/>
  <c r="B126" i="12"/>
  <c r="B125" i="12"/>
  <c r="B124" i="12"/>
  <c r="B123" i="12"/>
  <c r="B122" i="12"/>
  <c r="B121" i="12"/>
  <c r="B120" i="12"/>
  <c r="B119" i="12"/>
  <c r="B118" i="12"/>
  <c r="B117" i="12"/>
  <c r="B116" i="12"/>
  <c r="B115" i="12"/>
  <c r="B114" i="12"/>
  <c r="B113" i="12"/>
  <c r="B112" i="12"/>
  <c r="B111" i="12"/>
  <c r="B110" i="12"/>
  <c r="B109" i="12"/>
  <c r="B108" i="12"/>
  <c r="B107" i="12"/>
  <c r="B106" i="12"/>
  <c r="B105" i="12"/>
  <c r="B104" i="12"/>
  <c r="B103" i="12"/>
  <c r="B102" i="12"/>
  <c r="B101" i="12"/>
  <c r="B100" i="12"/>
  <c r="B99" i="12"/>
  <c r="B98" i="12"/>
  <c r="B97" i="12"/>
  <c r="B96" i="12"/>
  <c r="B95" i="12"/>
  <c r="B94" i="12"/>
  <c r="B93" i="12"/>
  <c r="B92" i="12"/>
  <c r="B91" i="12"/>
  <c r="B90" i="12"/>
  <c r="B89" i="12"/>
  <c r="B88" i="12"/>
  <c r="B87" i="12"/>
  <c r="B86" i="12"/>
  <c r="B85" i="12"/>
  <c r="B84" i="12"/>
  <c r="B83" i="12"/>
  <c r="B82" i="12"/>
  <c r="B81" i="12"/>
  <c r="B80" i="12"/>
  <c r="B79" i="12"/>
  <c r="B78" i="12"/>
  <c r="B77" i="12"/>
  <c r="B76" i="12"/>
  <c r="B75" i="12"/>
  <c r="B74" i="12"/>
  <c r="B73" i="12"/>
  <c r="B72" i="12"/>
  <c r="B71" i="12"/>
  <c r="B70" i="12"/>
  <c r="B69" i="12"/>
  <c r="B68" i="12"/>
  <c r="B67" i="12"/>
  <c r="B66" i="12"/>
  <c r="B65" i="12"/>
  <c r="B64" i="12"/>
  <c r="B63" i="12"/>
  <c r="B62" i="12"/>
  <c r="B61" i="12"/>
  <c r="B60" i="12"/>
  <c r="B59" i="12"/>
  <c r="B58" i="12"/>
  <c r="B57" i="12"/>
  <c r="B56" i="12"/>
  <c r="B55" i="12"/>
  <c r="B54" i="12"/>
  <c r="B53" i="12"/>
  <c r="B52" i="12"/>
  <c r="B51" i="12"/>
  <c r="B50" i="12"/>
  <c r="B49" i="12"/>
  <c r="B48" i="12"/>
  <c r="B47" i="12"/>
  <c r="B46" i="12"/>
  <c r="B45" i="12"/>
  <c r="B44" i="12"/>
  <c r="B43" i="12"/>
  <c r="B42" i="12"/>
  <c r="B41" i="12"/>
  <c r="B40" i="12"/>
  <c r="B39" i="12"/>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B2" i="12"/>
  <c r="P22" i="5" l="1"/>
  <c r="C1427" i="27"/>
  <c r="D1427" i="27" s="1"/>
  <c r="C1423" i="27"/>
  <c r="D1423" i="27" s="1"/>
  <c r="C1381" i="27"/>
  <c r="D1381" i="27" s="1"/>
  <c r="C1419" i="27"/>
  <c r="D1419" i="27" s="1"/>
  <c r="C1426" i="27"/>
  <c r="D1426" i="27" s="1"/>
  <c r="C1406" i="27"/>
  <c r="D1406" i="27" s="1"/>
  <c r="C1425" i="27"/>
  <c r="D1425" i="27" s="1"/>
  <c r="C1412" i="27"/>
  <c r="D1412" i="27" s="1"/>
  <c r="C1397" i="27"/>
  <c r="D1397" i="27" s="1"/>
  <c r="C1415" i="27"/>
  <c r="D1415" i="27" s="1"/>
  <c r="C1418" i="27"/>
  <c r="D1418" i="27" s="1"/>
  <c r="C1409" i="27"/>
  <c r="D1409" i="27" s="1"/>
  <c r="C1424" i="27"/>
  <c r="D1424" i="27" s="1"/>
  <c r="C1422" i="27"/>
  <c r="D1422" i="27" s="1"/>
  <c r="C1420" i="27"/>
  <c r="D1420" i="27" s="1"/>
  <c r="C1391" i="27"/>
  <c r="D1391" i="27" s="1"/>
  <c r="C1405" i="27"/>
  <c r="D1405" i="27" s="1"/>
  <c r="C1313" i="27"/>
  <c r="D1313" i="27" s="1"/>
  <c r="C1421" i="27"/>
  <c r="D1421" i="27" s="1"/>
  <c r="C1386" i="27"/>
  <c r="D1386" i="27" s="1"/>
  <c r="C1413" i="27"/>
  <c r="D1413" i="27" s="1"/>
  <c r="C1383" i="27"/>
  <c r="D1383" i="27" s="1"/>
  <c r="C1302" i="27"/>
  <c r="D1302" i="27" s="1"/>
  <c r="C1417" i="27"/>
  <c r="D1417" i="27" s="1"/>
  <c r="C1416" i="27"/>
  <c r="D1416" i="27" s="1"/>
  <c r="C1385" i="27"/>
  <c r="D1385" i="27" s="1"/>
  <c r="C1414" i="27"/>
  <c r="D1414" i="27" s="1"/>
  <c r="C1407" i="27"/>
  <c r="D1407" i="27" s="1"/>
  <c r="C1370" i="27"/>
  <c r="D1370" i="27" s="1"/>
  <c r="C1363" i="27"/>
  <c r="D1363" i="27" s="1"/>
  <c r="C1398" i="27"/>
  <c r="D1398" i="27" s="1"/>
  <c r="C1334" i="27"/>
  <c r="D1334" i="27" s="1"/>
  <c r="C1411" i="27"/>
  <c r="D1411" i="27" s="1"/>
  <c r="C1410" i="27"/>
  <c r="D1410" i="27" s="1"/>
  <c r="C1266" i="27"/>
  <c r="D1266" i="27" s="1"/>
  <c r="C1408" i="27"/>
  <c r="D1408" i="27" s="1"/>
  <c r="C1277" i="27"/>
  <c r="D1277" i="27" s="1"/>
  <c r="C1404" i="27"/>
  <c r="D1404" i="27" s="1"/>
  <c r="C1403" i="27"/>
  <c r="D1403" i="27" s="1"/>
  <c r="C1396" i="27"/>
  <c r="D1396" i="27" s="1"/>
  <c r="C1395" i="27"/>
  <c r="D1395" i="27" s="1"/>
  <c r="C1380" i="27"/>
  <c r="D1380" i="27" s="1"/>
  <c r="C1372" i="27"/>
  <c r="D1372" i="27" s="1"/>
  <c r="C1402" i="27"/>
  <c r="D1402" i="27" s="1"/>
  <c r="C1327" i="27"/>
  <c r="D1327" i="27" s="1"/>
  <c r="C1394" i="27"/>
  <c r="D1394" i="27" s="1"/>
  <c r="C1393" i="27"/>
  <c r="D1393" i="27" s="1"/>
  <c r="C1306" i="27"/>
  <c r="D1306" i="27" s="1"/>
  <c r="C1401" i="27"/>
  <c r="D1401" i="27" s="1"/>
  <c r="C1276" i="27"/>
  <c r="D1276" i="27" s="1"/>
  <c r="C1392" i="27"/>
  <c r="D1392" i="27" s="1"/>
  <c r="C1371" i="27"/>
  <c r="D1371" i="27" s="1"/>
  <c r="C1362" i="27"/>
  <c r="D1362" i="27" s="1"/>
  <c r="C1400" i="27"/>
  <c r="D1400" i="27" s="1"/>
  <c r="C1275" i="27"/>
  <c r="D1275" i="27" s="1"/>
  <c r="C1361" i="27"/>
  <c r="D1361" i="27" s="1"/>
  <c r="C1384" i="27"/>
  <c r="D1384" i="27" s="1"/>
  <c r="C1376" i="27"/>
  <c r="D1376" i="27" s="1"/>
  <c r="C1265" i="27"/>
  <c r="D1265" i="27" s="1"/>
  <c r="C1331" i="27"/>
  <c r="D1331" i="27" s="1"/>
  <c r="C1341" i="27"/>
  <c r="D1341" i="27" s="1"/>
  <c r="C1360" i="27"/>
  <c r="D1360" i="27" s="1"/>
  <c r="C1340" i="27"/>
  <c r="D1340" i="27" s="1"/>
  <c r="C1359" i="27"/>
  <c r="D1359" i="27" s="1"/>
  <c r="C1299" i="27"/>
  <c r="D1299" i="27" s="1"/>
  <c r="C1399" i="27"/>
  <c r="D1399" i="27" s="1"/>
  <c r="C1390" i="27"/>
  <c r="D1390" i="27" s="1"/>
  <c r="C1231" i="27"/>
  <c r="D1231" i="27" s="1"/>
  <c r="C1379" i="27"/>
  <c r="D1379" i="27" s="1"/>
  <c r="C1378" i="27"/>
  <c r="D1378" i="27" s="1"/>
  <c r="C1320" i="27"/>
  <c r="D1320" i="27" s="1"/>
  <c r="C1352" i="27"/>
  <c r="D1352" i="27" s="1"/>
  <c r="C1369" i="27"/>
  <c r="D1369" i="27" s="1"/>
  <c r="C1279" i="27"/>
  <c r="D1279" i="27" s="1"/>
  <c r="C1278" i="27"/>
  <c r="D1278" i="27" s="1"/>
  <c r="C1351" i="27"/>
  <c r="D1351" i="27" s="1"/>
  <c r="C1350" i="27"/>
  <c r="D1350" i="27" s="1"/>
  <c r="C1368" i="27"/>
  <c r="D1368" i="27" s="1"/>
  <c r="C1186" i="27"/>
  <c r="D1186" i="27" s="1"/>
  <c r="C1349" i="27"/>
  <c r="D1349" i="27" s="1"/>
  <c r="C1348" i="27"/>
  <c r="D1348" i="27" s="1"/>
  <c r="C1347" i="27"/>
  <c r="D1347" i="27" s="1"/>
  <c r="C1389" i="27"/>
  <c r="D1389" i="27" s="1"/>
  <c r="C1388" i="27"/>
  <c r="D1388" i="27" s="1"/>
  <c r="C1333" i="27"/>
  <c r="D1333" i="27" s="1"/>
  <c r="C1346" i="27"/>
  <c r="D1346" i="27" s="1"/>
  <c r="C1345" i="27"/>
  <c r="D1345" i="27" s="1"/>
  <c r="C1185" i="27"/>
  <c r="D1185" i="27" s="1"/>
  <c r="C1344" i="27"/>
  <c r="D1344" i="27" s="1"/>
  <c r="C1230" i="27"/>
  <c r="D1230" i="27" s="1"/>
  <c r="C1343" i="27"/>
  <c r="D1343" i="27" s="1"/>
  <c r="C1387" i="27"/>
  <c r="D1387" i="27" s="1"/>
  <c r="C1367" i="27"/>
  <c r="D1367" i="27" s="1"/>
  <c r="C1382" i="27"/>
  <c r="D1382" i="27" s="1"/>
  <c r="C1375" i="27"/>
  <c r="D1375" i="27" s="1"/>
  <c r="C1374" i="27"/>
  <c r="D1374" i="27" s="1"/>
  <c r="C1300" i="27"/>
  <c r="D1300" i="27" s="1"/>
  <c r="C1335" i="27"/>
  <c r="D1335" i="27" s="1"/>
  <c r="C1358" i="27"/>
  <c r="D1358" i="27" s="1"/>
  <c r="C1357" i="27"/>
  <c r="D1357" i="27" s="1"/>
  <c r="C1280" i="27"/>
  <c r="D1280" i="27" s="1"/>
  <c r="C1274" i="27"/>
  <c r="D1274" i="27" s="1"/>
  <c r="C1155" i="27"/>
  <c r="D1155" i="27" s="1"/>
  <c r="C1373" i="27"/>
  <c r="D1373" i="27" s="1"/>
  <c r="C1366" i="27"/>
  <c r="D1366" i="27" s="1"/>
  <c r="C1339" i="27"/>
  <c r="D1339" i="27" s="1"/>
  <c r="C1283" i="27"/>
  <c r="D1283" i="27" s="1"/>
  <c r="C1377" i="27"/>
  <c r="D1377" i="27" s="1"/>
  <c r="C1365" i="27"/>
  <c r="D1365" i="27" s="1"/>
  <c r="C1282" i="27"/>
  <c r="D1282" i="27" s="1"/>
  <c r="C1338" i="27"/>
  <c r="D1338" i="27" s="1"/>
  <c r="C1326" i="27"/>
  <c r="D1326" i="27" s="1"/>
  <c r="C1226" i="27"/>
  <c r="D1226" i="27" s="1"/>
  <c r="C1301" i="27"/>
  <c r="D1301" i="27" s="1"/>
  <c r="C1264" i="27"/>
  <c r="D1264" i="27" s="1"/>
  <c r="C1364" i="27"/>
  <c r="D1364" i="27" s="1"/>
  <c r="C1281" i="27"/>
  <c r="D1281" i="27" s="1"/>
  <c r="C1147" i="27"/>
  <c r="D1147" i="27" s="1"/>
  <c r="C1284" i="27"/>
  <c r="D1284" i="27" s="1"/>
  <c r="C1330" i="27"/>
  <c r="D1330" i="27" s="1"/>
  <c r="C1224" i="27"/>
  <c r="D1224" i="27" s="1"/>
  <c r="C1329" i="27"/>
  <c r="D1329" i="27" s="1"/>
  <c r="C1342" i="27"/>
  <c r="D1342" i="27" s="1"/>
  <c r="C1176" i="27"/>
  <c r="D1176" i="27" s="1"/>
  <c r="C1263" i="27"/>
  <c r="D1263" i="27" s="1"/>
  <c r="C1328" i="27"/>
  <c r="D1328" i="27" s="1"/>
  <c r="C1058" i="27"/>
  <c r="D1058" i="27" s="1"/>
  <c r="C1315" i="27"/>
  <c r="D1315" i="27" s="1"/>
  <c r="C1143" i="27"/>
  <c r="D1143" i="27" s="1"/>
  <c r="C1356" i="27"/>
  <c r="D1356" i="27" s="1"/>
  <c r="C1355" i="27"/>
  <c r="D1355" i="27" s="1"/>
  <c r="C1112" i="27"/>
  <c r="D1112" i="27" s="1"/>
  <c r="C1354" i="27"/>
  <c r="D1354" i="27" s="1"/>
  <c r="C1353" i="27"/>
  <c r="D1353" i="27" s="1"/>
  <c r="C1262" i="27"/>
  <c r="D1262" i="27" s="1"/>
  <c r="C1314" i="27"/>
  <c r="D1314" i="27" s="1"/>
  <c r="C1332" i="27"/>
  <c r="D1332" i="27" s="1"/>
  <c r="C1303" i="27"/>
  <c r="D1303" i="27" s="1"/>
  <c r="C1047" i="27"/>
  <c r="D1047" i="27" s="1"/>
  <c r="C1273" i="27"/>
  <c r="D1273" i="27" s="1"/>
  <c r="C1272" i="27"/>
  <c r="D1272" i="27" s="1"/>
  <c r="C1290" i="27"/>
  <c r="D1290" i="27" s="1"/>
  <c r="C1289" i="27"/>
  <c r="D1289" i="27" s="1"/>
  <c r="C1184" i="27"/>
  <c r="D1184" i="27" s="1"/>
  <c r="C1319" i="27"/>
  <c r="D1319" i="27" s="1"/>
  <c r="C1069" i="27"/>
  <c r="D1069" i="27" s="1"/>
  <c r="C1261" i="27"/>
  <c r="D1261" i="27" s="1"/>
  <c r="C1305" i="27"/>
  <c r="D1305" i="27" s="1"/>
  <c r="C1318" i="27"/>
  <c r="D1318" i="27" s="1"/>
  <c r="C1337" i="27"/>
  <c r="D1337" i="27" s="1"/>
  <c r="C1288" i="27"/>
  <c r="D1288" i="27" s="1"/>
  <c r="C1304" i="27"/>
  <c r="D1304" i="27" s="1"/>
  <c r="C1317" i="27"/>
  <c r="D1317" i="27" s="1"/>
  <c r="C1336" i="27"/>
  <c r="D1336" i="27" s="1"/>
  <c r="C1287" i="27"/>
  <c r="D1287" i="27" s="1"/>
  <c r="C1286" i="27"/>
  <c r="D1286" i="27" s="1"/>
  <c r="C1285" i="27"/>
  <c r="D1285" i="27" s="1"/>
  <c r="C1316" i="27"/>
  <c r="D1316" i="27" s="1"/>
  <c r="C1146" i="27"/>
  <c r="D1146" i="27" s="1"/>
  <c r="C1096" i="27"/>
  <c r="D1096" i="27" s="1"/>
  <c r="C1177" i="27"/>
  <c r="D1177" i="27" s="1"/>
  <c r="C1012" i="27"/>
  <c r="D1012" i="27" s="1"/>
  <c r="C1260" i="27"/>
  <c r="D1260" i="27" s="1"/>
  <c r="C1308" i="27"/>
  <c r="D1308" i="27" s="1"/>
  <c r="C1114" i="27"/>
  <c r="D1114" i="27" s="1"/>
  <c r="C1271" i="27"/>
  <c r="D1271" i="27" s="1"/>
  <c r="C1325" i="27"/>
  <c r="D1325" i="27" s="1"/>
  <c r="C1292" i="27"/>
  <c r="D1292" i="27" s="1"/>
  <c r="C1291" i="27"/>
  <c r="D1291" i="27" s="1"/>
  <c r="C1324" i="27"/>
  <c r="D1324" i="27" s="1"/>
  <c r="C1323" i="27"/>
  <c r="D1323" i="27" s="1"/>
  <c r="C1307" i="27"/>
  <c r="D1307" i="27" s="1"/>
  <c r="C1113" i="27"/>
  <c r="D1113" i="27" s="1"/>
  <c r="C1270" i="27"/>
  <c r="D1270" i="27" s="1"/>
  <c r="C1322" i="27"/>
  <c r="D1322" i="27" s="1"/>
  <c r="C1321" i="27"/>
  <c r="D1321" i="27" s="1"/>
  <c r="C1043" i="27"/>
  <c r="D1043" i="27" s="1"/>
  <c r="C1132" i="27"/>
  <c r="D1132" i="27" s="1"/>
  <c r="C1269" i="27"/>
  <c r="D1269" i="27" s="1"/>
  <c r="C1229" i="27"/>
  <c r="D1229" i="27" s="1"/>
  <c r="C1228" i="27"/>
  <c r="D1228" i="27" s="1"/>
  <c r="C1156" i="27"/>
  <c r="D1156" i="27" s="1"/>
  <c r="C1295" i="27"/>
  <c r="D1295" i="27" s="1"/>
  <c r="C1131" i="27"/>
  <c r="D1131" i="27" s="1"/>
  <c r="C1130" i="27"/>
  <c r="D1130" i="27" s="1"/>
  <c r="C1312" i="27"/>
  <c r="D1312" i="27" s="1"/>
  <c r="C1068" i="27"/>
  <c r="D1068" i="27" s="1"/>
  <c r="C1020" i="27"/>
  <c r="D1020" i="27" s="1"/>
  <c r="C1188" i="27"/>
  <c r="D1188" i="27" s="1"/>
  <c r="C1311" i="27"/>
  <c r="D1311" i="27" s="1"/>
  <c r="C981" i="27"/>
  <c r="D981" i="27" s="1"/>
  <c r="C915" i="27"/>
  <c r="D915" i="27" s="1"/>
  <c r="C1227" i="27"/>
  <c r="D1227" i="27" s="1"/>
  <c r="C1294" i="27"/>
  <c r="D1294" i="27" s="1"/>
  <c r="C1310" i="27"/>
  <c r="D1310" i="27" s="1"/>
  <c r="C1309" i="27"/>
  <c r="D1309" i="27" s="1"/>
  <c r="C1259" i="27"/>
  <c r="D1259" i="27" s="1"/>
  <c r="C1187" i="27"/>
  <c r="D1187" i="27" s="1"/>
  <c r="C1067" i="27"/>
  <c r="D1067" i="27" s="1"/>
  <c r="C1293" i="27"/>
  <c r="D1293" i="27" s="1"/>
  <c r="C1258" i="27"/>
  <c r="D1258" i="27" s="1"/>
  <c r="C1257" i="27"/>
  <c r="D1257" i="27" s="1"/>
  <c r="C1225" i="27"/>
  <c r="D1225" i="27" s="1"/>
  <c r="C914" i="27"/>
  <c r="D914" i="27" s="1"/>
  <c r="C1256" i="27"/>
  <c r="D1256" i="27" s="1"/>
  <c r="C1031" i="27"/>
  <c r="D1031" i="27" s="1"/>
  <c r="C1268" i="27"/>
  <c r="D1268" i="27" s="1"/>
  <c r="C1095" i="27"/>
  <c r="D1095" i="27" s="1"/>
  <c r="C1094" i="27"/>
  <c r="D1094" i="27" s="1"/>
  <c r="C1093" i="27"/>
  <c r="D1093" i="27" s="1"/>
  <c r="C1298" i="27"/>
  <c r="D1298" i="27" s="1"/>
  <c r="C1297" i="27"/>
  <c r="D1297" i="27" s="1"/>
  <c r="C916" i="27"/>
  <c r="D916" i="27" s="1"/>
  <c r="C1296" i="27"/>
  <c r="D1296" i="27" s="1"/>
  <c r="C1183" i="27"/>
  <c r="D1183" i="27" s="1"/>
  <c r="C967" i="27"/>
  <c r="D967" i="27" s="1"/>
  <c r="C1223" i="27"/>
  <c r="D1223" i="27" s="1"/>
  <c r="C1222" i="27"/>
  <c r="D1222" i="27" s="1"/>
  <c r="C1145" i="27"/>
  <c r="D1145" i="27" s="1"/>
  <c r="C854" i="27"/>
  <c r="D854" i="27" s="1"/>
  <c r="C1255" i="27"/>
  <c r="D1255" i="27" s="1"/>
  <c r="C809" i="27"/>
  <c r="D809" i="27" s="1"/>
  <c r="C997" i="27"/>
  <c r="D997" i="27" s="1"/>
  <c r="C1221" i="27"/>
  <c r="D1221" i="27" s="1"/>
  <c r="C1182" i="27"/>
  <c r="D1182" i="27" s="1"/>
  <c r="C1254" i="27"/>
  <c r="D1254" i="27" s="1"/>
  <c r="C918" i="27"/>
  <c r="D918" i="27" s="1"/>
  <c r="C1032" i="27"/>
  <c r="D1032" i="27" s="1"/>
  <c r="C1220" i="27"/>
  <c r="D1220" i="27" s="1"/>
  <c r="C966" i="27"/>
  <c r="D966" i="27" s="1"/>
  <c r="C965" i="27"/>
  <c r="D965" i="27" s="1"/>
  <c r="C917" i="27"/>
  <c r="D917" i="27" s="1"/>
  <c r="C1267" i="27"/>
  <c r="D1267" i="27" s="1"/>
  <c r="C1181" i="27"/>
  <c r="D1181" i="27" s="1"/>
  <c r="C1180" i="27"/>
  <c r="D1180" i="27" s="1"/>
  <c r="C1179" i="27"/>
  <c r="D1179" i="27" s="1"/>
  <c r="C1144" i="27"/>
  <c r="D1144" i="27" s="1"/>
  <c r="C1219" i="27"/>
  <c r="D1219" i="27" s="1"/>
  <c r="C1178" i="27"/>
  <c r="D1178" i="27" s="1"/>
  <c r="C913" i="27"/>
  <c r="D913" i="27" s="1"/>
  <c r="C996" i="27"/>
  <c r="D996" i="27" s="1"/>
  <c r="C1253" i="27"/>
  <c r="D1253" i="27" s="1"/>
  <c r="C1097" i="27"/>
  <c r="D1097" i="27" s="1"/>
  <c r="C1252" i="27"/>
  <c r="D1252" i="27" s="1"/>
  <c r="C995" i="27"/>
  <c r="D995" i="27" s="1"/>
  <c r="C887" i="27"/>
  <c r="D887" i="27" s="1"/>
  <c r="C1129" i="27"/>
  <c r="D1129" i="27" s="1"/>
  <c r="C1251" i="27"/>
  <c r="D1251" i="27" s="1"/>
  <c r="C1250" i="27"/>
  <c r="D1250" i="27" s="1"/>
  <c r="C925" i="27"/>
  <c r="D925" i="27" s="1"/>
  <c r="C1249" i="27"/>
  <c r="D1249" i="27" s="1"/>
  <c r="C975" i="27"/>
  <c r="D975" i="27" s="1"/>
  <c r="C1019" i="27"/>
  <c r="D1019" i="27" s="1"/>
  <c r="C1248" i="27"/>
  <c r="D1248" i="27" s="1"/>
  <c r="C1247" i="27"/>
  <c r="D1247" i="27" s="1"/>
  <c r="C886" i="27"/>
  <c r="D886" i="27" s="1"/>
  <c r="C742" i="27"/>
  <c r="D742" i="27" s="1"/>
  <c r="C1128" i="27"/>
  <c r="D1128" i="27" s="1"/>
  <c r="C885" i="27"/>
  <c r="D885" i="27" s="1"/>
  <c r="C1246" i="27"/>
  <c r="D1246" i="27" s="1"/>
  <c r="C1175" i="27"/>
  <c r="D1175" i="27" s="1"/>
  <c r="C884" i="27"/>
  <c r="D884" i="27" s="1"/>
  <c r="C1092" i="27"/>
  <c r="D1092" i="27" s="1"/>
  <c r="C924" i="27"/>
  <c r="D924" i="27" s="1"/>
  <c r="C974" i="27"/>
  <c r="D974" i="27" s="1"/>
  <c r="C1174" i="27"/>
  <c r="D1174" i="27" s="1"/>
  <c r="C1218" i="27"/>
  <c r="D1218" i="27" s="1"/>
  <c r="C1217" i="27"/>
  <c r="D1217" i="27" s="1"/>
  <c r="C1127" i="27"/>
  <c r="D1127" i="27" s="1"/>
  <c r="C1216" i="27"/>
  <c r="D1216" i="27" s="1"/>
  <c r="C1018" i="27"/>
  <c r="D1018" i="27" s="1"/>
  <c r="C1215" i="27"/>
  <c r="D1215" i="27" s="1"/>
  <c r="C1245" i="27"/>
  <c r="D1245" i="27" s="1"/>
  <c r="C1173" i="27"/>
  <c r="D1173" i="27" s="1"/>
  <c r="C741" i="27"/>
  <c r="D741" i="27" s="1"/>
  <c r="C1244" i="27"/>
  <c r="D1244" i="27" s="1"/>
  <c r="C923" i="27"/>
  <c r="D923" i="27" s="1"/>
  <c r="C1091" i="27"/>
  <c r="D1091" i="27" s="1"/>
  <c r="C1090" i="27"/>
  <c r="D1090" i="27" s="1"/>
  <c r="C1126" i="27"/>
  <c r="D1126" i="27" s="1"/>
  <c r="C1017" i="27"/>
  <c r="D1017" i="27" s="1"/>
  <c r="C973" i="27"/>
  <c r="D973" i="27" s="1"/>
  <c r="C1243" i="27"/>
  <c r="D1243" i="27" s="1"/>
  <c r="C1214" i="27"/>
  <c r="D1214" i="27" s="1"/>
  <c r="C1016" i="27"/>
  <c r="D1016" i="27" s="1"/>
  <c r="C1125" i="27"/>
  <c r="D1125" i="27" s="1"/>
  <c r="C1124" i="27"/>
  <c r="D1124" i="27" s="1"/>
  <c r="C1242" i="27"/>
  <c r="D1242" i="27" s="1"/>
  <c r="C1046" i="27"/>
  <c r="D1046" i="27" s="1"/>
  <c r="C1172" i="27"/>
  <c r="D1172" i="27" s="1"/>
  <c r="C1089" i="27"/>
  <c r="D1089" i="27" s="1"/>
  <c r="C1241" i="27"/>
  <c r="D1241" i="27" s="1"/>
  <c r="C1123" i="27"/>
  <c r="D1123" i="27" s="1"/>
  <c r="C1213" i="27"/>
  <c r="D1213" i="27" s="1"/>
  <c r="C922" i="27"/>
  <c r="D922" i="27" s="1"/>
  <c r="C972" i="27"/>
  <c r="D972" i="27" s="1"/>
  <c r="C1088" i="27"/>
  <c r="D1088" i="27" s="1"/>
  <c r="C1240" i="27"/>
  <c r="D1240" i="27" s="1"/>
  <c r="C1239" i="27"/>
  <c r="D1239" i="27" s="1"/>
  <c r="C921" i="27"/>
  <c r="D921" i="27" s="1"/>
  <c r="C1122" i="27"/>
  <c r="D1122" i="27" s="1"/>
  <c r="C1171" i="27"/>
  <c r="D1171" i="27" s="1"/>
  <c r="C1170" i="27"/>
  <c r="D1170" i="27" s="1"/>
  <c r="C1212" i="27"/>
  <c r="D1212" i="27" s="1"/>
  <c r="C1169" i="27"/>
  <c r="D1169" i="27" s="1"/>
  <c r="C971" i="27"/>
  <c r="D971" i="27" s="1"/>
  <c r="C1087" i="27"/>
  <c r="D1087" i="27" s="1"/>
  <c r="C1168" i="27"/>
  <c r="D1168" i="27" s="1"/>
  <c r="C1211" i="27"/>
  <c r="D1211" i="27" s="1"/>
  <c r="C1210" i="27"/>
  <c r="D1210" i="27" s="1"/>
  <c r="C1238" i="27"/>
  <c r="D1238" i="27" s="1"/>
  <c r="C1237" i="27"/>
  <c r="D1237" i="27" s="1"/>
  <c r="C1167" i="27"/>
  <c r="D1167" i="27" s="1"/>
  <c r="C740" i="27"/>
  <c r="D740" i="27" s="1"/>
  <c r="C1166" i="27"/>
  <c r="D1166" i="27" s="1"/>
  <c r="C1121" i="27"/>
  <c r="D1121" i="27" s="1"/>
  <c r="C920" i="27"/>
  <c r="D920" i="27" s="1"/>
  <c r="C778" i="27"/>
  <c r="D778" i="27" s="1"/>
  <c r="C1086" i="27"/>
  <c r="D1086" i="27" s="1"/>
  <c r="C1165" i="27"/>
  <c r="D1165" i="27" s="1"/>
  <c r="C1085" i="27"/>
  <c r="D1085" i="27" s="1"/>
  <c r="C1236" i="27"/>
  <c r="D1236" i="27" s="1"/>
  <c r="C1209" i="27"/>
  <c r="D1209" i="27" s="1"/>
  <c r="C970" i="27"/>
  <c r="D970" i="27" s="1"/>
  <c r="C1235" i="27"/>
  <c r="D1235" i="27" s="1"/>
  <c r="C1084" i="27"/>
  <c r="D1084" i="27" s="1"/>
  <c r="C1208" i="27"/>
  <c r="D1208" i="27" s="1"/>
  <c r="C1164" i="27"/>
  <c r="D1164" i="27" s="1"/>
  <c r="C1207" i="27"/>
  <c r="D1207" i="27" s="1"/>
  <c r="C1206" i="27"/>
  <c r="D1206" i="27" s="1"/>
  <c r="C883" i="27"/>
  <c r="D883" i="27" s="1"/>
  <c r="C803" i="27"/>
  <c r="D803" i="27" s="1"/>
  <c r="C1120" i="27"/>
  <c r="D1120" i="27" s="1"/>
  <c r="C969" i="27"/>
  <c r="D969" i="27" s="1"/>
  <c r="C1119" i="27"/>
  <c r="D1119" i="27" s="1"/>
  <c r="C1205" i="27"/>
  <c r="D1205" i="27" s="1"/>
  <c r="C1045" i="27"/>
  <c r="D1045" i="27" s="1"/>
  <c r="C1163" i="27"/>
  <c r="D1163" i="27" s="1"/>
  <c r="C1162" i="27"/>
  <c r="D1162" i="27" s="1"/>
  <c r="C1118" i="27"/>
  <c r="D1118" i="27" s="1"/>
  <c r="C777" i="27"/>
  <c r="D777" i="27" s="1"/>
  <c r="C1161" i="27"/>
  <c r="D1161" i="27" s="1"/>
  <c r="C1234" i="27"/>
  <c r="D1234" i="27" s="1"/>
  <c r="C1015" i="27"/>
  <c r="D1015" i="27" s="1"/>
  <c r="C919" i="27"/>
  <c r="D919" i="27" s="1"/>
  <c r="C968" i="27"/>
  <c r="D968" i="27" s="1"/>
  <c r="C1117" i="27"/>
  <c r="D1117" i="27" s="1"/>
  <c r="C1204" i="27"/>
  <c r="D1204" i="27" s="1"/>
  <c r="C1116" i="27"/>
  <c r="D1116" i="27" s="1"/>
  <c r="C1115" i="27"/>
  <c r="D1115" i="27" s="1"/>
  <c r="C1044" i="27"/>
  <c r="D1044" i="27" s="1"/>
  <c r="C853" i="27"/>
  <c r="D853" i="27" s="1"/>
  <c r="C1014" i="27"/>
  <c r="D1014" i="27" s="1"/>
  <c r="C1203" i="27"/>
  <c r="D1203" i="27" s="1"/>
  <c r="C1160" i="27"/>
  <c r="D1160" i="27" s="1"/>
  <c r="C1159" i="27"/>
  <c r="D1159" i="27" s="1"/>
  <c r="C739" i="27"/>
  <c r="D739" i="27" s="1"/>
  <c r="C1158" i="27"/>
  <c r="D1158" i="27" s="1"/>
  <c r="C852" i="27"/>
  <c r="D852" i="27" s="1"/>
  <c r="C1202" i="27"/>
  <c r="D1202" i="27" s="1"/>
  <c r="C1013" i="27"/>
  <c r="D1013" i="27" s="1"/>
  <c r="C1233" i="27"/>
  <c r="D1233" i="27" s="1"/>
  <c r="C1157" i="27"/>
  <c r="D1157" i="27" s="1"/>
  <c r="C851" i="27"/>
  <c r="D851" i="27" s="1"/>
  <c r="C1232" i="27"/>
  <c r="D1232" i="27" s="1"/>
  <c r="C802" i="27"/>
  <c r="D802" i="27" s="1"/>
  <c r="C1066" i="27"/>
  <c r="D1066" i="27" s="1"/>
  <c r="C882" i="27"/>
  <c r="D882" i="27" s="1"/>
  <c r="C980" i="27"/>
  <c r="D980" i="27" s="1"/>
  <c r="C881" i="27"/>
  <c r="D881" i="27" s="1"/>
  <c r="C1030" i="27"/>
  <c r="D1030" i="27" s="1"/>
  <c r="C1111" i="27"/>
  <c r="D1111" i="27" s="1"/>
  <c r="C820" i="27"/>
  <c r="D820" i="27" s="1"/>
  <c r="C1110" i="27"/>
  <c r="D1110" i="27" s="1"/>
  <c r="C801" i="27"/>
  <c r="D801" i="27" s="1"/>
  <c r="C1065" i="27"/>
  <c r="D1065" i="27" s="1"/>
  <c r="C750" i="27"/>
  <c r="D750" i="27" s="1"/>
  <c r="C1109" i="27"/>
  <c r="D1109" i="27" s="1"/>
  <c r="C1029" i="27"/>
  <c r="D1029" i="27" s="1"/>
  <c r="C979" i="27"/>
  <c r="D979" i="27" s="1"/>
  <c r="C1028" i="27"/>
  <c r="D1028" i="27" s="1"/>
  <c r="C1201" i="27"/>
  <c r="D1201" i="27" s="1"/>
  <c r="C1108" i="27"/>
  <c r="D1108" i="27" s="1"/>
  <c r="C1107" i="27"/>
  <c r="D1107" i="27" s="1"/>
  <c r="C1064" i="27"/>
  <c r="D1064" i="27" s="1"/>
  <c r="C1106" i="27"/>
  <c r="D1106" i="27" s="1"/>
  <c r="C1200" i="27"/>
  <c r="D1200" i="27" s="1"/>
  <c r="C1105" i="27"/>
  <c r="D1105" i="27" s="1"/>
  <c r="C1154" i="27"/>
  <c r="D1154" i="27" s="1"/>
  <c r="C1199" i="27"/>
  <c r="D1199" i="27" s="1"/>
  <c r="C800" i="27"/>
  <c r="D800" i="27" s="1"/>
  <c r="C1153" i="27"/>
  <c r="D1153" i="27" s="1"/>
  <c r="C1198" i="27"/>
  <c r="D1198" i="27" s="1"/>
  <c r="C931" i="27"/>
  <c r="D931" i="27" s="1"/>
  <c r="C1104" i="27"/>
  <c r="D1104" i="27" s="1"/>
  <c r="C1197" i="27"/>
  <c r="D1197" i="27" s="1"/>
  <c r="C736" i="27"/>
  <c r="D736" i="27" s="1"/>
  <c r="C1196" i="27"/>
  <c r="D1196" i="27" s="1"/>
  <c r="C1152" i="27"/>
  <c r="D1152" i="27" s="1"/>
  <c r="C1151" i="27"/>
  <c r="D1151" i="27" s="1"/>
  <c r="C1063" i="27"/>
  <c r="D1063" i="27" s="1"/>
  <c r="C1062" i="27"/>
  <c r="D1062" i="27" s="1"/>
  <c r="C930" i="27"/>
  <c r="D930" i="27" s="1"/>
  <c r="C929" i="27"/>
  <c r="D929" i="27" s="1"/>
  <c r="C1027" i="27"/>
  <c r="D1027" i="27" s="1"/>
  <c r="C1195" i="27"/>
  <c r="D1195" i="27" s="1"/>
  <c r="C1103" i="27"/>
  <c r="D1103" i="27" s="1"/>
  <c r="C928" i="27"/>
  <c r="D928" i="27" s="1"/>
  <c r="C1026" i="27"/>
  <c r="D1026" i="27" s="1"/>
  <c r="C1025" i="27"/>
  <c r="D1025" i="27" s="1"/>
  <c r="C1150" i="27"/>
  <c r="D1150" i="27" s="1"/>
  <c r="C1194" i="27"/>
  <c r="D1194" i="27" s="1"/>
  <c r="C1102" i="27"/>
  <c r="D1102" i="27" s="1"/>
  <c r="C749" i="27"/>
  <c r="D749" i="27" s="1"/>
  <c r="C748" i="27"/>
  <c r="D748" i="27" s="1"/>
  <c r="C978" i="27"/>
  <c r="D978" i="27" s="1"/>
  <c r="C977" i="27"/>
  <c r="D977" i="27" s="1"/>
  <c r="C912" i="27"/>
  <c r="D912" i="27" s="1"/>
  <c r="C1101" i="27"/>
  <c r="D1101" i="27" s="1"/>
  <c r="C1024" i="27"/>
  <c r="D1024" i="27" s="1"/>
  <c r="C799" i="27"/>
  <c r="D799" i="27" s="1"/>
  <c r="C1193" i="27"/>
  <c r="D1193" i="27" s="1"/>
  <c r="C1100" i="27"/>
  <c r="D1100" i="27" s="1"/>
  <c r="C1023" i="27"/>
  <c r="D1023" i="27" s="1"/>
  <c r="C1099" i="27"/>
  <c r="D1099" i="27" s="1"/>
  <c r="C1061" i="27"/>
  <c r="D1061" i="27" s="1"/>
  <c r="C1192" i="27"/>
  <c r="D1192" i="27" s="1"/>
  <c r="C1191" i="27"/>
  <c r="D1191" i="27" s="1"/>
  <c r="C1022" i="27"/>
  <c r="D1022" i="27" s="1"/>
  <c r="C798" i="27"/>
  <c r="D798" i="27" s="1"/>
  <c r="C1190" i="27"/>
  <c r="D1190" i="27" s="1"/>
  <c r="C927" i="27"/>
  <c r="D927" i="27" s="1"/>
  <c r="C819" i="27"/>
  <c r="D819" i="27" s="1"/>
  <c r="C926" i="27"/>
  <c r="D926" i="27" s="1"/>
  <c r="C1149" i="27"/>
  <c r="D1149" i="27" s="1"/>
  <c r="C1060" i="27"/>
  <c r="D1060" i="27" s="1"/>
  <c r="C1098" i="27"/>
  <c r="D1098" i="27" s="1"/>
  <c r="C1059" i="27"/>
  <c r="D1059" i="27" s="1"/>
  <c r="C691" i="27"/>
  <c r="D691" i="27" s="1"/>
  <c r="C976" i="27"/>
  <c r="D976" i="27" s="1"/>
  <c r="C747" i="27"/>
  <c r="D747" i="27" s="1"/>
  <c r="C746" i="27"/>
  <c r="D746" i="27" s="1"/>
  <c r="C797" i="27"/>
  <c r="D797" i="27" s="1"/>
  <c r="C818" i="27"/>
  <c r="D818" i="27" s="1"/>
  <c r="C1021" i="27"/>
  <c r="D1021" i="27" s="1"/>
  <c r="C1189" i="27"/>
  <c r="D1189" i="27" s="1"/>
  <c r="C1148" i="27"/>
  <c r="D1148" i="27" s="1"/>
  <c r="C796" i="27"/>
  <c r="D796" i="27" s="1"/>
  <c r="C694" i="27"/>
  <c r="D694" i="27" s="1"/>
  <c r="C1142" i="27"/>
  <c r="D1142" i="27" s="1"/>
  <c r="C817" i="27"/>
  <c r="D817" i="27" s="1"/>
  <c r="C816" i="27"/>
  <c r="D816" i="27" s="1"/>
  <c r="C994" i="27"/>
  <c r="D994" i="27" s="1"/>
  <c r="C693" i="27"/>
  <c r="D693" i="27" s="1"/>
  <c r="C685" i="27"/>
  <c r="D685" i="27" s="1"/>
  <c r="C785" i="27"/>
  <c r="D785" i="27" s="1"/>
  <c r="C993" i="27"/>
  <c r="D993" i="27" s="1"/>
  <c r="C1141" i="27"/>
  <c r="D1141" i="27" s="1"/>
  <c r="C992" i="27"/>
  <c r="D992" i="27" s="1"/>
  <c r="C1083" i="27"/>
  <c r="D1083" i="27" s="1"/>
  <c r="C991" i="27"/>
  <c r="D991" i="27" s="1"/>
  <c r="C1082" i="27"/>
  <c r="D1082" i="27" s="1"/>
  <c r="C990" i="27"/>
  <c r="D990" i="27" s="1"/>
  <c r="C989" i="27"/>
  <c r="D989" i="27" s="1"/>
  <c r="C1140" i="27"/>
  <c r="D1140" i="27" s="1"/>
  <c r="C1081" i="27"/>
  <c r="D1081" i="27" s="1"/>
  <c r="C1042" i="27"/>
  <c r="D1042" i="27" s="1"/>
  <c r="C1041" i="27"/>
  <c r="D1041" i="27" s="1"/>
  <c r="C1139" i="27"/>
  <c r="D1139" i="27" s="1"/>
  <c r="C784" i="27"/>
  <c r="D784" i="27" s="1"/>
  <c r="C815" i="27"/>
  <c r="D815" i="27" s="1"/>
  <c r="C738" i="27"/>
  <c r="D738" i="27" s="1"/>
  <c r="C988" i="27"/>
  <c r="D988" i="27" s="1"/>
  <c r="C987" i="27"/>
  <c r="D987" i="27" s="1"/>
  <c r="C684" i="27"/>
  <c r="D684" i="27" s="1"/>
  <c r="C1080" i="27"/>
  <c r="D1080" i="27" s="1"/>
  <c r="C1138" i="27"/>
  <c r="D1138" i="27" s="1"/>
  <c r="C986" i="27"/>
  <c r="D986" i="27" s="1"/>
  <c r="C783" i="27"/>
  <c r="D783" i="27" s="1"/>
  <c r="C683" i="27"/>
  <c r="D683" i="27" s="1"/>
  <c r="C1040" i="27"/>
  <c r="D1040" i="27" s="1"/>
  <c r="C1137" i="27"/>
  <c r="D1137" i="27" s="1"/>
  <c r="C1079" i="27"/>
  <c r="D1079" i="27" s="1"/>
  <c r="C985" i="27"/>
  <c r="D985" i="27" s="1"/>
  <c r="C1078" i="27"/>
  <c r="D1078" i="27" s="1"/>
  <c r="C1077" i="27"/>
  <c r="D1077" i="27" s="1"/>
  <c r="C1039" i="27"/>
  <c r="D1039" i="27" s="1"/>
  <c r="C814" i="27"/>
  <c r="D814" i="27" s="1"/>
  <c r="C1136" i="27"/>
  <c r="D1136" i="27" s="1"/>
  <c r="C1076" i="27"/>
  <c r="D1076" i="27" s="1"/>
  <c r="C1038" i="27"/>
  <c r="D1038" i="27" s="1"/>
  <c r="C984" i="27"/>
  <c r="D984" i="27" s="1"/>
  <c r="C737" i="27"/>
  <c r="D737" i="27" s="1"/>
  <c r="C692" i="27"/>
  <c r="D692" i="27" s="1"/>
  <c r="C638" i="27"/>
  <c r="D638" i="27" s="1"/>
  <c r="C1075" i="27"/>
  <c r="D1075" i="27" s="1"/>
  <c r="C1037" i="27"/>
  <c r="D1037" i="27" s="1"/>
  <c r="C933" i="27"/>
  <c r="D933" i="27" s="1"/>
  <c r="C640" i="27"/>
  <c r="D640" i="27" s="1"/>
  <c r="C983" i="27"/>
  <c r="D983" i="27" s="1"/>
  <c r="C982" i="27"/>
  <c r="D982" i="27" s="1"/>
  <c r="C813" i="27"/>
  <c r="D813" i="27" s="1"/>
  <c r="C1036" i="27"/>
  <c r="D1036" i="27" s="1"/>
  <c r="C880" i="27"/>
  <c r="D880" i="27" s="1"/>
  <c r="C782" i="27"/>
  <c r="D782" i="27" s="1"/>
  <c r="C1135" i="27"/>
  <c r="D1135" i="27" s="1"/>
  <c r="C1074" i="27"/>
  <c r="D1074" i="27" s="1"/>
  <c r="C812" i="27"/>
  <c r="D812" i="27" s="1"/>
  <c r="C879" i="27"/>
  <c r="D879" i="27" s="1"/>
  <c r="C1035" i="27"/>
  <c r="D1035" i="27" s="1"/>
  <c r="C811" i="27"/>
  <c r="D811" i="27" s="1"/>
  <c r="C932" i="27"/>
  <c r="D932" i="27" s="1"/>
  <c r="C781" i="27"/>
  <c r="D781" i="27" s="1"/>
  <c r="C1134" i="27"/>
  <c r="D1134" i="27" s="1"/>
  <c r="C780" i="27"/>
  <c r="D780" i="27" s="1"/>
  <c r="C1073" i="27"/>
  <c r="D1073" i="27" s="1"/>
  <c r="C1072" i="27"/>
  <c r="D1072" i="27" s="1"/>
  <c r="C637" i="27"/>
  <c r="D637" i="27" s="1"/>
  <c r="C810" i="27"/>
  <c r="D810" i="27" s="1"/>
  <c r="C1034" i="27"/>
  <c r="D1034" i="27" s="1"/>
  <c r="C1071" i="27"/>
  <c r="D1071" i="27" s="1"/>
  <c r="C1033" i="27"/>
  <c r="D1033" i="27" s="1"/>
  <c r="C1070" i="27"/>
  <c r="D1070" i="27" s="1"/>
  <c r="C682" i="27"/>
  <c r="D682" i="27" s="1"/>
  <c r="C878" i="27"/>
  <c r="D878" i="27" s="1"/>
  <c r="C639" i="27"/>
  <c r="D639" i="27" s="1"/>
  <c r="C779" i="27"/>
  <c r="D779" i="27" s="1"/>
  <c r="C1133" i="27"/>
  <c r="D1133" i="27" s="1"/>
  <c r="C877" i="27"/>
  <c r="D877" i="27" s="1"/>
  <c r="C949" i="27"/>
  <c r="D949" i="27" s="1"/>
  <c r="C911" i="27"/>
  <c r="D911" i="27" s="1"/>
  <c r="C948" i="27"/>
  <c r="D948" i="27" s="1"/>
  <c r="C1011" i="27"/>
  <c r="D1011" i="27" s="1"/>
  <c r="C735" i="27"/>
  <c r="D735" i="27" s="1"/>
  <c r="C687" i="27"/>
  <c r="D687" i="27" s="1"/>
  <c r="C753" i="27"/>
  <c r="D753" i="27" s="1"/>
  <c r="C644" i="27"/>
  <c r="D644" i="27" s="1"/>
  <c r="C876" i="27"/>
  <c r="D876" i="27" s="1"/>
  <c r="C1010" i="27"/>
  <c r="D1010" i="27" s="1"/>
  <c r="C910" i="27"/>
  <c r="D910" i="27" s="1"/>
  <c r="C752" i="27"/>
  <c r="D752" i="27" s="1"/>
  <c r="C909" i="27"/>
  <c r="D909" i="27" s="1"/>
  <c r="C908" i="27"/>
  <c r="D908" i="27" s="1"/>
  <c r="C808" i="27"/>
  <c r="D808" i="27" s="1"/>
  <c r="C1057" i="27"/>
  <c r="D1057" i="27" s="1"/>
  <c r="C807" i="27"/>
  <c r="D807" i="27" s="1"/>
  <c r="C643" i="27"/>
  <c r="D643" i="27" s="1"/>
  <c r="C751" i="27"/>
  <c r="D751" i="27" s="1"/>
  <c r="C1056" i="27"/>
  <c r="D1056" i="27" s="1"/>
  <c r="C947" i="27"/>
  <c r="D947" i="27" s="1"/>
  <c r="C1055" i="27"/>
  <c r="D1055" i="27" s="1"/>
  <c r="C1009" i="27"/>
  <c r="D1009" i="27" s="1"/>
  <c r="C946" i="27"/>
  <c r="D946" i="27" s="1"/>
  <c r="C1008" i="27"/>
  <c r="D1008" i="27" s="1"/>
  <c r="C734" i="27"/>
  <c r="D734" i="27" s="1"/>
  <c r="C1054" i="27"/>
  <c r="D1054" i="27" s="1"/>
  <c r="C945" i="27"/>
  <c r="D945" i="27" s="1"/>
  <c r="C1007" i="27"/>
  <c r="D1007" i="27" s="1"/>
  <c r="C875" i="27"/>
  <c r="D875" i="27" s="1"/>
  <c r="C907" i="27"/>
  <c r="D907" i="27" s="1"/>
  <c r="C1006" i="27"/>
  <c r="D1006" i="27" s="1"/>
  <c r="C1005" i="27"/>
  <c r="D1005" i="27" s="1"/>
  <c r="C944" i="27"/>
  <c r="D944" i="27" s="1"/>
  <c r="C906" i="27"/>
  <c r="D906" i="27" s="1"/>
  <c r="C905" i="27"/>
  <c r="D905" i="27" s="1"/>
  <c r="C636" i="27"/>
  <c r="D636" i="27" s="1"/>
  <c r="C904" i="27"/>
  <c r="D904" i="27" s="1"/>
  <c r="C874" i="27"/>
  <c r="D874" i="27" s="1"/>
  <c r="C733" i="27"/>
  <c r="D733" i="27" s="1"/>
  <c r="C732" i="27"/>
  <c r="D732" i="27" s="1"/>
  <c r="C943" i="27"/>
  <c r="D943" i="27" s="1"/>
  <c r="C903" i="27"/>
  <c r="D903" i="27" s="1"/>
  <c r="C601" i="27"/>
  <c r="D601" i="27" s="1"/>
  <c r="C873" i="27"/>
  <c r="D873" i="27" s="1"/>
  <c r="C902" i="27"/>
  <c r="D902" i="27" s="1"/>
  <c r="C942" i="27"/>
  <c r="D942" i="27" s="1"/>
  <c r="C1004" i="27"/>
  <c r="D1004" i="27" s="1"/>
  <c r="C872" i="27"/>
  <c r="D872" i="27" s="1"/>
  <c r="C941" i="27"/>
  <c r="D941" i="27" s="1"/>
  <c r="C600" i="27"/>
  <c r="D600" i="27" s="1"/>
  <c r="C686" i="27"/>
  <c r="D686" i="27" s="1"/>
  <c r="C940" i="27"/>
  <c r="D940" i="27" s="1"/>
  <c r="C1003" i="27"/>
  <c r="D1003" i="27" s="1"/>
  <c r="C871" i="27"/>
  <c r="D871" i="27" s="1"/>
  <c r="C642" i="27"/>
  <c r="D642" i="27" s="1"/>
  <c r="C599" i="27"/>
  <c r="D599" i="27" s="1"/>
  <c r="C1053" i="27"/>
  <c r="D1053" i="27" s="1"/>
  <c r="C1052" i="27"/>
  <c r="D1052" i="27" s="1"/>
  <c r="C1002" i="27"/>
  <c r="D1002" i="27" s="1"/>
  <c r="C1001" i="27"/>
  <c r="D1001" i="27" s="1"/>
  <c r="C1051" i="27"/>
  <c r="D1051" i="27" s="1"/>
  <c r="C1050" i="27"/>
  <c r="D1050" i="27" s="1"/>
  <c r="C806" i="27"/>
  <c r="D806" i="27" s="1"/>
  <c r="C939" i="27"/>
  <c r="D939" i="27" s="1"/>
  <c r="C938" i="27"/>
  <c r="D938" i="27" s="1"/>
  <c r="C901" i="27"/>
  <c r="D901" i="27" s="1"/>
  <c r="C1049" i="27"/>
  <c r="D1049" i="27" s="1"/>
  <c r="C900" i="27"/>
  <c r="D900" i="27" s="1"/>
  <c r="C805" i="27"/>
  <c r="D805" i="27" s="1"/>
  <c r="C1000" i="27"/>
  <c r="D1000" i="27" s="1"/>
  <c r="C999" i="27"/>
  <c r="D999" i="27" s="1"/>
  <c r="C731" i="27"/>
  <c r="D731" i="27" s="1"/>
  <c r="C998" i="27"/>
  <c r="D998" i="27" s="1"/>
  <c r="C1048" i="27"/>
  <c r="D1048" i="27" s="1"/>
  <c r="C899" i="27"/>
  <c r="D899" i="27" s="1"/>
  <c r="C870" i="27"/>
  <c r="D870" i="27" s="1"/>
  <c r="C869" i="27"/>
  <c r="D869" i="27" s="1"/>
  <c r="C730" i="27"/>
  <c r="D730" i="27" s="1"/>
  <c r="C804" i="27"/>
  <c r="D804" i="27" s="1"/>
  <c r="C729" i="27"/>
  <c r="D729" i="27" s="1"/>
  <c r="C641" i="27"/>
  <c r="D641" i="27" s="1"/>
  <c r="C937" i="27"/>
  <c r="D937" i="27" s="1"/>
  <c r="C728" i="27"/>
  <c r="D728" i="27" s="1"/>
  <c r="C936" i="27"/>
  <c r="D936" i="27" s="1"/>
  <c r="C727" i="27"/>
  <c r="D727" i="27" s="1"/>
  <c r="C598" i="27"/>
  <c r="D598" i="27" s="1"/>
  <c r="C935" i="27"/>
  <c r="D935" i="27" s="1"/>
  <c r="C934" i="27"/>
  <c r="D934" i="27" s="1"/>
  <c r="C563" i="27"/>
  <c r="D563" i="27" s="1"/>
  <c r="C868" i="27"/>
  <c r="D868" i="27" s="1"/>
  <c r="C898" i="27"/>
  <c r="D898" i="27" s="1"/>
  <c r="C867" i="27"/>
  <c r="D867" i="27" s="1"/>
  <c r="C866" i="27"/>
  <c r="D866" i="27" s="1"/>
  <c r="C964" i="27"/>
  <c r="D964" i="27" s="1"/>
  <c r="C522" i="27"/>
  <c r="D522" i="27" s="1"/>
  <c r="C795" i="27"/>
  <c r="D795" i="27" s="1"/>
  <c r="C963" i="27"/>
  <c r="D963" i="27" s="1"/>
  <c r="C865" i="27"/>
  <c r="D865" i="27" s="1"/>
  <c r="C794" i="27"/>
  <c r="D794" i="27" s="1"/>
  <c r="C446" i="27"/>
  <c r="D446" i="27" s="1"/>
  <c r="C793" i="27"/>
  <c r="D793" i="27" s="1"/>
  <c r="C864" i="27"/>
  <c r="D864" i="27" s="1"/>
  <c r="C897" i="27"/>
  <c r="D897" i="27" s="1"/>
  <c r="C896" i="27"/>
  <c r="D896" i="27" s="1"/>
  <c r="C597" i="27"/>
  <c r="D597" i="27" s="1"/>
  <c r="C792" i="27"/>
  <c r="D792" i="27" s="1"/>
  <c r="C962" i="27"/>
  <c r="D962" i="27" s="1"/>
  <c r="C791" i="27"/>
  <c r="D791" i="27" s="1"/>
  <c r="C895" i="27"/>
  <c r="D895" i="27" s="1"/>
  <c r="C961" i="27"/>
  <c r="D961" i="27" s="1"/>
  <c r="C545" i="27"/>
  <c r="D545" i="27" s="1"/>
  <c r="C745" i="27"/>
  <c r="D745" i="27" s="1"/>
  <c r="C790" i="27"/>
  <c r="D790" i="27" s="1"/>
  <c r="C562" i="27"/>
  <c r="D562" i="27" s="1"/>
  <c r="C960" i="27"/>
  <c r="D960" i="27" s="1"/>
  <c r="C647" i="27"/>
  <c r="D647" i="27" s="1"/>
  <c r="C894" i="27"/>
  <c r="D894" i="27" s="1"/>
  <c r="C959" i="27"/>
  <c r="D959" i="27" s="1"/>
  <c r="C893" i="27"/>
  <c r="D893" i="27" s="1"/>
  <c r="C958" i="27"/>
  <c r="D958" i="27" s="1"/>
  <c r="C863" i="27"/>
  <c r="D863" i="27" s="1"/>
  <c r="C561" i="27"/>
  <c r="D561" i="27" s="1"/>
  <c r="C862" i="27"/>
  <c r="D862" i="27" s="1"/>
  <c r="C646" i="27"/>
  <c r="D646" i="27" s="1"/>
  <c r="C744" i="27"/>
  <c r="D744" i="27" s="1"/>
  <c r="C690" i="27"/>
  <c r="D690" i="27" s="1"/>
  <c r="C789" i="27"/>
  <c r="D789" i="27" s="1"/>
  <c r="C861" i="27"/>
  <c r="D861" i="27" s="1"/>
  <c r="C635" i="27"/>
  <c r="D635" i="27" s="1"/>
  <c r="C860" i="27"/>
  <c r="D860" i="27" s="1"/>
  <c r="C596" i="27"/>
  <c r="D596" i="27" s="1"/>
  <c r="C957" i="27"/>
  <c r="D957" i="27" s="1"/>
  <c r="C956" i="27"/>
  <c r="D956" i="27" s="1"/>
  <c r="C521" i="27"/>
  <c r="D521" i="27" s="1"/>
  <c r="C483" i="27"/>
  <c r="D483" i="27" s="1"/>
  <c r="C560" i="27"/>
  <c r="D560" i="27" s="1"/>
  <c r="C788" i="27"/>
  <c r="D788" i="27" s="1"/>
  <c r="C892" i="27"/>
  <c r="D892" i="27" s="1"/>
  <c r="C859" i="27"/>
  <c r="D859" i="27" s="1"/>
  <c r="C689" i="27"/>
  <c r="D689" i="27" s="1"/>
  <c r="C955" i="27"/>
  <c r="D955" i="27" s="1"/>
  <c r="C891" i="27"/>
  <c r="D891" i="27" s="1"/>
  <c r="C645" i="27"/>
  <c r="D645" i="27" s="1"/>
  <c r="C595" i="27"/>
  <c r="D595" i="27" s="1"/>
  <c r="C858" i="27"/>
  <c r="D858" i="27" s="1"/>
  <c r="C954" i="27"/>
  <c r="D954" i="27" s="1"/>
  <c r="C520" i="27"/>
  <c r="D520" i="27" s="1"/>
  <c r="C890" i="27"/>
  <c r="D890" i="27" s="1"/>
  <c r="C688" i="27"/>
  <c r="D688" i="27" s="1"/>
  <c r="C559" i="27"/>
  <c r="D559" i="27" s="1"/>
  <c r="C889" i="27"/>
  <c r="D889" i="27" s="1"/>
  <c r="C857" i="27"/>
  <c r="D857" i="27" s="1"/>
  <c r="C594" i="27"/>
  <c r="D594" i="27" s="1"/>
  <c r="C787" i="27"/>
  <c r="D787" i="27" s="1"/>
  <c r="C786" i="27"/>
  <c r="D786" i="27" s="1"/>
  <c r="C743" i="27"/>
  <c r="D743" i="27" s="1"/>
  <c r="C953" i="27"/>
  <c r="D953" i="27" s="1"/>
  <c r="C856" i="27"/>
  <c r="D856" i="27" s="1"/>
  <c r="C952" i="27"/>
  <c r="D952" i="27" s="1"/>
  <c r="C951" i="27"/>
  <c r="D951" i="27" s="1"/>
  <c r="C634" i="27"/>
  <c r="D634" i="27" s="1"/>
  <c r="C855" i="27"/>
  <c r="D855" i="27" s="1"/>
  <c r="C888" i="27"/>
  <c r="D888" i="27" s="1"/>
  <c r="C950" i="27"/>
  <c r="D950" i="27" s="1"/>
  <c r="C558" i="27"/>
  <c r="D558" i="27" s="1"/>
  <c r="C667" i="27"/>
  <c r="D667" i="27" s="1"/>
  <c r="C666" i="27"/>
  <c r="D666" i="27" s="1"/>
  <c r="C633" i="27"/>
  <c r="D633" i="27" s="1"/>
  <c r="C850" i="27"/>
  <c r="D850" i="27" s="1"/>
  <c r="C419" i="27"/>
  <c r="D419" i="27" s="1"/>
  <c r="C418" i="27"/>
  <c r="D418" i="27" s="1"/>
  <c r="C726" i="27"/>
  <c r="D726" i="27" s="1"/>
  <c r="C491" i="27"/>
  <c r="D491" i="27" s="1"/>
  <c r="C529" i="27"/>
  <c r="D529" i="27" s="1"/>
  <c r="C776" i="27"/>
  <c r="D776" i="27" s="1"/>
  <c r="C417" i="27"/>
  <c r="D417" i="27" s="1"/>
  <c r="C665" i="27"/>
  <c r="D665" i="27" s="1"/>
  <c r="C593" i="27"/>
  <c r="D593" i="27" s="1"/>
  <c r="C632" i="27"/>
  <c r="D632" i="27" s="1"/>
  <c r="C490" i="27"/>
  <c r="D490" i="27" s="1"/>
  <c r="C849" i="27"/>
  <c r="D849" i="27" s="1"/>
  <c r="C848" i="27"/>
  <c r="D848" i="27" s="1"/>
  <c r="C445" i="27"/>
  <c r="D445" i="27" s="1"/>
  <c r="C405" i="27"/>
  <c r="D405" i="27" s="1"/>
  <c r="C416" i="27"/>
  <c r="D416" i="27" s="1"/>
  <c r="C725" i="27"/>
  <c r="D725" i="27" s="1"/>
  <c r="C482" i="27"/>
  <c r="D482" i="27" s="1"/>
  <c r="C664" i="27"/>
  <c r="D664" i="27" s="1"/>
  <c r="C724" i="27"/>
  <c r="D724" i="27" s="1"/>
  <c r="C592" i="27"/>
  <c r="D592" i="27" s="1"/>
  <c r="C557" i="27"/>
  <c r="D557" i="27" s="1"/>
  <c r="C847" i="27"/>
  <c r="D847" i="27" s="1"/>
  <c r="C846" i="27"/>
  <c r="D846" i="27" s="1"/>
  <c r="C775" i="27"/>
  <c r="D775" i="27" s="1"/>
  <c r="C663" i="27"/>
  <c r="D663" i="27" s="1"/>
  <c r="C845" i="27"/>
  <c r="D845" i="27" s="1"/>
  <c r="C481" i="27"/>
  <c r="D481" i="27" s="1"/>
  <c r="C415" i="27"/>
  <c r="D415" i="27" s="1"/>
  <c r="C774" i="27"/>
  <c r="D774" i="27" s="1"/>
  <c r="C662" i="27"/>
  <c r="D662" i="27" s="1"/>
  <c r="C489" i="27"/>
  <c r="D489" i="27" s="1"/>
  <c r="C444" i="27"/>
  <c r="D444" i="27" s="1"/>
  <c r="C480" i="27"/>
  <c r="D480" i="27" s="1"/>
  <c r="C661" i="27"/>
  <c r="D661" i="27" s="1"/>
  <c r="C723" i="27"/>
  <c r="D723" i="27" s="1"/>
  <c r="C556" i="27"/>
  <c r="D556" i="27" s="1"/>
  <c r="C591" i="27"/>
  <c r="D591" i="27" s="1"/>
  <c r="C660" i="27"/>
  <c r="D660" i="27" s="1"/>
  <c r="C844" i="27"/>
  <c r="D844" i="27" s="1"/>
  <c r="C479" i="27"/>
  <c r="D479" i="27" s="1"/>
  <c r="C443" i="27"/>
  <c r="D443" i="27" s="1"/>
  <c r="C843" i="27"/>
  <c r="D843" i="27" s="1"/>
  <c r="C488" i="27"/>
  <c r="D488" i="27" s="1"/>
  <c r="C842" i="27"/>
  <c r="D842" i="27" s="1"/>
  <c r="C442" i="27"/>
  <c r="D442" i="27" s="1"/>
  <c r="C722" i="27"/>
  <c r="D722" i="27" s="1"/>
  <c r="C631" i="27"/>
  <c r="D631" i="27" s="1"/>
  <c r="C590" i="27"/>
  <c r="D590" i="27" s="1"/>
  <c r="C841" i="27"/>
  <c r="D841" i="27" s="1"/>
  <c r="C404" i="27"/>
  <c r="D404" i="27" s="1"/>
  <c r="C478" i="27"/>
  <c r="D478" i="27" s="1"/>
  <c r="C721" i="27"/>
  <c r="D721" i="27" s="1"/>
  <c r="C659" i="27"/>
  <c r="D659" i="27" s="1"/>
  <c r="C365" i="27"/>
  <c r="D365" i="27" s="1"/>
  <c r="C555" i="27"/>
  <c r="D555" i="27" s="1"/>
  <c r="C840" i="27"/>
  <c r="D840" i="27" s="1"/>
  <c r="C441" i="27"/>
  <c r="D441" i="27" s="1"/>
  <c r="C839" i="27"/>
  <c r="D839" i="27" s="1"/>
  <c r="C720" i="27"/>
  <c r="D720" i="27" s="1"/>
  <c r="C658" i="27"/>
  <c r="D658" i="27" s="1"/>
  <c r="C528" i="27"/>
  <c r="D528" i="27" s="1"/>
  <c r="C554" i="27"/>
  <c r="D554" i="27" s="1"/>
  <c r="C773" i="27"/>
  <c r="D773" i="27" s="1"/>
  <c r="C657" i="27"/>
  <c r="D657" i="27" s="1"/>
  <c r="C589" i="27"/>
  <c r="D589" i="27" s="1"/>
  <c r="C719" i="27"/>
  <c r="D719" i="27" s="1"/>
  <c r="C838" i="27"/>
  <c r="D838" i="27" s="1"/>
  <c r="C718" i="27"/>
  <c r="D718" i="27" s="1"/>
  <c r="C772" i="27"/>
  <c r="D772" i="27" s="1"/>
  <c r="C837" i="27"/>
  <c r="D837" i="27" s="1"/>
  <c r="C477" i="27"/>
  <c r="D477" i="27" s="1"/>
  <c r="C588" i="27"/>
  <c r="D588" i="27" s="1"/>
  <c r="C771" i="27"/>
  <c r="D771" i="27" s="1"/>
  <c r="C717" i="27"/>
  <c r="D717" i="27" s="1"/>
  <c r="C836" i="27"/>
  <c r="D836" i="27" s="1"/>
  <c r="C553" i="27"/>
  <c r="D553" i="27" s="1"/>
  <c r="C770" i="27"/>
  <c r="D770" i="27" s="1"/>
  <c r="C716" i="27"/>
  <c r="D716" i="27" s="1"/>
  <c r="C527" i="27"/>
  <c r="D527" i="27" s="1"/>
  <c r="C715" i="27"/>
  <c r="D715" i="27" s="1"/>
  <c r="C552" i="27"/>
  <c r="D552" i="27" s="1"/>
  <c r="C551" i="27"/>
  <c r="D551" i="27" s="1"/>
  <c r="C835" i="27"/>
  <c r="D835" i="27" s="1"/>
  <c r="C550" i="27"/>
  <c r="D550" i="27" s="1"/>
  <c r="C630" i="27"/>
  <c r="D630" i="27" s="1"/>
  <c r="C414" i="27"/>
  <c r="D414" i="27" s="1"/>
  <c r="C587" i="27"/>
  <c r="D587" i="27" s="1"/>
  <c r="C487" i="27"/>
  <c r="D487" i="27" s="1"/>
  <c r="C714" i="27"/>
  <c r="D714" i="27" s="1"/>
  <c r="C713" i="27"/>
  <c r="D713" i="27" s="1"/>
  <c r="C834" i="27"/>
  <c r="D834" i="27" s="1"/>
  <c r="C413" i="27"/>
  <c r="D413" i="27" s="1"/>
  <c r="C656" i="27"/>
  <c r="D656" i="27" s="1"/>
  <c r="C712" i="27"/>
  <c r="D712" i="27" s="1"/>
  <c r="C586" i="27"/>
  <c r="D586" i="27" s="1"/>
  <c r="C655" i="27"/>
  <c r="D655" i="27" s="1"/>
  <c r="C549" i="27"/>
  <c r="D549" i="27" s="1"/>
  <c r="C833" i="27"/>
  <c r="D833" i="27" s="1"/>
  <c r="C711" i="27"/>
  <c r="D711" i="27" s="1"/>
  <c r="C629" i="27"/>
  <c r="D629" i="27" s="1"/>
  <c r="C710" i="27"/>
  <c r="D710" i="27" s="1"/>
  <c r="C548" i="27"/>
  <c r="D548" i="27" s="1"/>
  <c r="C769" i="27"/>
  <c r="D769" i="27" s="1"/>
  <c r="C526" i="27"/>
  <c r="D526" i="27" s="1"/>
  <c r="C440" i="27"/>
  <c r="D440" i="27" s="1"/>
  <c r="C709" i="27"/>
  <c r="D709" i="27" s="1"/>
  <c r="C768" i="27"/>
  <c r="D768" i="27" s="1"/>
  <c r="C767" i="27"/>
  <c r="D767" i="27" s="1"/>
  <c r="C525" i="27"/>
  <c r="D525" i="27" s="1"/>
  <c r="C766" i="27"/>
  <c r="D766" i="27" s="1"/>
  <c r="C832" i="27"/>
  <c r="D832" i="27" s="1"/>
  <c r="C765" i="27"/>
  <c r="D765" i="27" s="1"/>
  <c r="C585" i="27"/>
  <c r="D585" i="27" s="1"/>
  <c r="C708" i="27"/>
  <c r="D708" i="27" s="1"/>
  <c r="C476" i="27"/>
  <c r="D476" i="27" s="1"/>
  <c r="C707" i="27"/>
  <c r="D707" i="27" s="1"/>
  <c r="C831" i="27"/>
  <c r="D831" i="27" s="1"/>
  <c r="C706" i="27"/>
  <c r="D706" i="27" s="1"/>
  <c r="C764" i="27"/>
  <c r="D764" i="27" s="1"/>
  <c r="C830" i="27"/>
  <c r="D830" i="27" s="1"/>
  <c r="C654" i="27"/>
  <c r="D654" i="27" s="1"/>
  <c r="C486" i="27"/>
  <c r="D486" i="27" s="1"/>
  <c r="C763" i="27"/>
  <c r="D763" i="27" s="1"/>
  <c r="C762" i="27"/>
  <c r="D762" i="27" s="1"/>
  <c r="C475" i="27"/>
  <c r="D475" i="27" s="1"/>
  <c r="C584" i="27"/>
  <c r="D584" i="27" s="1"/>
  <c r="C439" i="27"/>
  <c r="D439" i="27" s="1"/>
  <c r="C628" i="27"/>
  <c r="D628" i="27" s="1"/>
  <c r="C705" i="27"/>
  <c r="D705" i="27" s="1"/>
  <c r="C627" i="27"/>
  <c r="D627" i="27" s="1"/>
  <c r="C583" i="27"/>
  <c r="D583" i="27" s="1"/>
  <c r="C474" i="27"/>
  <c r="D474" i="27" s="1"/>
  <c r="C829" i="27"/>
  <c r="D829" i="27" s="1"/>
  <c r="C704" i="27"/>
  <c r="D704" i="27" s="1"/>
  <c r="C653" i="27"/>
  <c r="D653" i="27" s="1"/>
  <c r="C828" i="27"/>
  <c r="D828" i="27" s="1"/>
  <c r="C827" i="27"/>
  <c r="D827" i="27" s="1"/>
  <c r="C652" i="27"/>
  <c r="D652" i="27" s="1"/>
  <c r="C582" i="27"/>
  <c r="D582" i="27" s="1"/>
  <c r="C761" i="27"/>
  <c r="D761" i="27" s="1"/>
  <c r="C760" i="27"/>
  <c r="D760" i="27" s="1"/>
  <c r="C703" i="27"/>
  <c r="D703" i="27" s="1"/>
  <c r="C702" i="27"/>
  <c r="D702" i="27" s="1"/>
  <c r="C378" i="27"/>
  <c r="D378" i="27" s="1"/>
  <c r="C826" i="27"/>
  <c r="D826" i="27" s="1"/>
  <c r="C473" i="27"/>
  <c r="D473" i="27" s="1"/>
  <c r="C626" i="27"/>
  <c r="D626" i="27" s="1"/>
  <c r="C701" i="27"/>
  <c r="D701" i="27" s="1"/>
  <c r="C825" i="27"/>
  <c r="D825" i="27" s="1"/>
  <c r="C759" i="27"/>
  <c r="D759" i="27" s="1"/>
  <c r="C700" i="27"/>
  <c r="D700" i="27" s="1"/>
  <c r="C438" i="27"/>
  <c r="D438" i="27" s="1"/>
  <c r="C699" i="27"/>
  <c r="D699" i="27" s="1"/>
  <c r="C581" i="27"/>
  <c r="D581" i="27" s="1"/>
  <c r="C524" i="27"/>
  <c r="D524" i="27" s="1"/>
  <c r="C651" i="27"/>
  <c r="D651" i="27" s="1"/>
  <c r="C403" i="27"/>
  <c r="D403" i="27" s="1"/>
  <c r="C472" i="27"/>
  <c r="D472" i="27" s="1"/>
  <c r="C824" i="27"/>
  <c r="D824" i="27" s="1"/>
  <c r="C698" i="27"/>
  <c r="D698" i="27" s="1"/>
  <c r="C758" i="27"/>
  <c r="D758" i="27" s="1"/>
  <c r="C823" i="27"/>
  <c r="D823" i="27" s="1"/>
  <c r="C547" i="27"/>
  <c r="D547" i="27" s="1"/>
  <c r="C580" i="27"/>
  <c r="D580" i="27" s="1"/>
  <c r="C650" i="27"/>
  <c r="D650" i="27" s="1"/>
  <c r="C822" i="27"/>
  <c r="D822" i="27" s="1"/>
  <c r="C579" i="27"/>
  <c r="D579" i="27" s="1"/>
  <c r="C471" i="27"/>
  <c r="D471" i="27" s="1"/>
  <c r="C625" i="27"/>
  <c r="D625" i="27" s="1"/>
  <c r="C578" i="27"/>
  <c r="D578" i="27" s="1"/>
  <c r="C821" i="27"/>
  <c r="D821" i="27" s="1"/>
  <c r="C437" i="27"/>
  <c r="D437" i="27" s="1"/>
  <c r="C697" i="27"/>
  <c r="D697" i="27" s="1"/>
  <c r="C649" i="27"/>
  <c r="D649" i="27" s="1"/>
  <c r="C412" i="27"/>
  <c r="D412" i="27" s="1"/>
  <c r="C485" i="27"/>
  <c r="D485" i="27" s="1"/>
  <c r="C523" i="27"/>
  <c r="D523" i="27" s="1"/>
  <c r="C757" i="27"/>
  <c r="D757" i="27" s="1"/>
  <c r="C756" i="27"/>
  <c r="D756" i="27" s="1"/>
  <c r="C755" i="27"/>
  <c r="D755" i="27" s="1"/>
  <c r="C624" i="27"/>
  <c r="D624" i="27" s="1"/>
  <c r="C623" i="27"/>
  <c r="D623" i="27" s="1"/>
  <c r="C696" i="27"/>
  <c r="D696" i="27" s="1"/>
  <c r="C402" i="27"/>
  <c r="D402" i="27" s="1"/>
  <c r="C648" i="27"/>
  <c r="D648" i="27" s="1"/>
  <c r="C484" i="27"/>
  <c r="D484" i="27" s="1"/>
  <c r="C754" i="27"/>
  <c r="D754" i="27" s="1"/>
  <c r="C401" i="27"/>
  <c r="D401" i="27" s="1"/>
  <c r="C546" i="27"/>
  <c r="D546" i="27" s="1"/>
  <c r="C695" i="27"/>
  <c r="D695" i="27" s="1"/>
  <c r="C622" i="27"/>
  <c r="D622" i="27" s="1"/>
  <c r="C411" i="27"/>
  <c r="D411" i="27" s="1"/>
  <c r="C577" i="27"/>
  <c r="D577" i="27" s="1"/>
  <c r="C621" i="27"/>
  <c r="D621" i="27" s="1"/>
  <c r="C544" i="27"/>
  <c r="D544" i="27" s="1"/>
  <c r="C576" i="27"/>
  <c r="D576" i="27" s="1"/>
  <c r="C620" i="27"/>
  <c r="D620" i="27" s="1"/>
  <c r="C436" i="27"/>
  <c r="D436" i="27" s="1"/>
  <c r="C619" i="27"/>
  <c r="D619" i="27" s="1"/>
  <c r="C681" i="27"/>
  <c r="D681" i="27" s="1"/>
  <c r="C618" i="27"/>
  <c r="D618" i="27" s="1"/>
  <c r="C575" i="27"/>
  <c r="D575" i="27" s="1"/>
  <c r="C543" i="27"/>
  <c r="D543" i="27" s="1"/>
  <c r="C617" i="27"/>
  <c r="D617" i="27" s="1"/>
  <c r="C616" i="27"/>
  <c r="D616" i="27" s="1"/>
  <c r="C470" i="27"/>
  <c r="D470" i="27" s="1"/>
  <c r="C469" i="27"/>
  <c r="D469" i="27" s="1"/>
  <c r="C364" i="27"/>
  <c r="D364" i="27" s="1"/>
  <c r="C435" i="27"/>
  <c r="D435" i="27" s="1"/>
  <c r="C361" i="27"/>
  <c r="D361" i="27" s="1"/>
  <c r="C680" i="27"/>
  <c r="D680" i="27" s="1"/>
  <c r="C574" i="27"/>
  <c r="D574" i="27" s="1"/>
  <c r="C615" i="27"/>
  <c r="D615" i="27" s="1"/>
  <c r="C499" i="27"/>
  <c r="D499" i="27" s="1"/>
  <c r="C355" i="27"/>
  <c r="D355" i="27" s="1"/>
  <c r="C679" i="27"/>
  <c r="D679" i="27" s="1"/>
  <c r="C468" i="27"/>
  <c r="D468" i="27" s="1"/>
  <c r="C542" i="27"/>
  <c r="D542" i="27" s="1"/>
  <c r="C573" i="27"/>
  <c r="D573" i="27" s="1"/>
  <c r="C498" i="27"/>
  <c r="D498" i="27" s="1"/>
  <c r="C434" i="27"/>
  <c r="D434" i="27" s="1"/>
  <c r="C541" i="27"/>
  <c r="D541" i="27" s="1"/>
  <c r="C614" i="27"/>
  <c r="D614" i="27" s="1"/>
  <c r="C540" i="27"/>
  <c r="D540" i="27" s="1"/>
  <c r="C539" i="27"/>
  <c r="D539" i="27" s="1"/>
  <c r="C538" i="27"/>
  <c r="D538" i="27" s="1"/>
  <c r="C613" i="27"/>
  <c r="D613" i="27" s="1"/>
  <c r="C612" i="27"/>
  <c r="D612" i="27" s="1"/>
  <c r="C537" i="27"/>
  <c r="D537" i="27" s="1"/>
  <c r="C363" i="27"/>
  <c r="D363" i="27" s="1"/>
  <c r="C611" i="27"/>
  <c r="D611" i="27" s="1"/>
  <c r="C678" i="27"/>
  <c r="D678" i="27" s="1"/>
  <c r="C677" i="27"/>
  <c r="D677" i="27" s="1"/>
  <c r="C410" i="27"/>
  <c r="D410" i="27" s="1"/>
  <c r="C354" i="27"/>
  <c r="D354" i="27" s="1"/>
  <c r="C467" i="27"/>
  <c r="D467" i="27" s="1"/>
  <c r="C676" i="27"/>
  <c r="D676" i="27" s="1"/>
  <c r="C536" i="27"/>
  <c r="D536" i="27" s="1"/>
  <c r="C466" i="27"/>
  <c r="D466" i="27" s="1"/>
  <c r="C675" i="27"/>
  <c r="D675" i="27" s="1"/>
  <c r="C380" i="27"/>
  <c r="D380" i="27" s="1"/>
  <c r="C572" i="27"/>
  <c r="D572" i="27" s="1"/>
  <c r="C353" i="27"/>
  <c r="D353" i="27" s="1"/>
  <c r="C571" i="27"/>
  <c r="D571" i="27" s="1"/>
  <c r="C465" i="27"/>
  <c r="D465" i="27" s="1"/>
  <c r="C497" i="27"/>
  <c r="D497" i="27" s="1"/>
  <c r="C496" i="27"/>
  <c r="D496" i="27" s="1"/>
  <c r="C610" i="27"/>
  <c r="D610" i="27" s="1"/>
  <c r="C323" i="27"/>
  <c r="D323" i="27" s="1"/>
  <c r="C495" i="27"/>
  <c r="D495" i="27" s="1"/>
  <c r="C535" i="27"/>
  <c r="D535" i="27" s="1"/>
  <c r="C534" i="27"/>
  <c r="D534" i="27" s="1"/>
  <c r="C674" i="27"/>
  <c r="D674" i="27" s="1"/>
  <c r="C464" i="27"/>
  <c r="D464" i="27" s="1"/>
  <c r="C570" i="27"/>
  <c r="D570" i="27" s="1"/>
  <c r="C322" i="27"/>
  <c r="D322" i="27" s="1"/>
  <c r="C494" i="27"/>
  <c r="D494" i="27" s="1"/>
  <c r="C569" i="27"/>
  <c r="D569" i="27" s="1"/>
  <c r="C463" i="27"/>
  <c r="D463" i="27" s="1"/>
  <c r="C379" i="27"/>
  <c r="D379" i="27" s="1"/>
  <c r="C462" i="27"/>
  <c r="D462" i="27" s="1"/>
  <c r="C433" i="27"/>
  <c r="D433" i="27" s="1"/>
  <c r="C409" i="27"/>
  <c r="D409" i="27" s="1"/>
  <c r="C362" i="27"/>
  <c r="D362" i="27" s="1"/>
  <c r="C533" i="27"/>
  <c r="D533" i="27" s="1"/>
  <c r="C532" i="27"/>
  <c r="D532" i="27" s="1"/>
  <c r="C568" i="27"/>
  <c r="D568" i="27" s="1"/>
  <c r="C673" i="27"/>
  <c r="D673" i="27" s="1"/>
  <c r="C609" i="27"/>
  <c r="D609" i="27" s="1"/>
  <c r="C567" i="27"/>
  <c r="D567" i="27" s="1"/>
  <c r="C608" i="27"/>
  <c r="D608" i="27" s="1"/>
  <c r="C672" i="27"/>
  <c r="D672" i="27" s="1"/>
  <c r="C493" i="27"/>
  <c r="D493" i="27" s="1"/>
  <c r="C531" i="27"/>
  <c r="D531" i="27" s="1"/>
  <c r="C607" i="27"/>
  <c r="D607" i="27" s="1"/>
  <c r="C352" i="27"/>
  <c r="D352" i="27" s="1"/>
  <c r="C606" i="27"/>
  <c r="D606" i="27" s="1"/>
  <c r="C605" i="27"/>
  <c r="D605" i="27" s="1"/>
  <c r="C408" i="27"/>
  <c r="D408" i="27" s="1"/>
  <c r="C604" i="27"/>
  <c r="D604" i="27" s="1"/>
  <c r="C603" i="27"/>
  <c r="D603" i="27" s="1"/>
  <c r="C671" i="27"/>
  <c r="D671" i="27" s="1"/>
  <c r="C566" i="27"/>
  <c r="D566" i="27" s="1"/>
  <c r="C461" i="27"/>
  <c r="D461" i="27" s="1"/>
  <c r="C460" i="27"/>
  <c r="D460" i="27" s="1"/>
  <c r="C670" i="27"/>
  <c r="D670" i="27" s="1"/>
  <c r="C351" i="27"/>
  <c r="D351" i="27" s="1"/>
  <c r="C325" i="27"/>
  <c r="D325" i="27" s="1"/>
  <c r="C407" i="27"/>
  <c r="D407" i="27" s="1"/>
  <c r="C492" i="27"/>
  <c r="D492" i="27" s="1"/>
  <c r="C602" i="27"/>
  <c r="D602" i="27" s="1"/>
  <c r="C324" i="27"/>
  <c r="D324" i="27" s="1"/>
  <c r="C350" i="27"/>
  <c r="D350" i="27" s="1"/>
  <c r="C669" i="27"/>
  <c r="D669" i="27" s="1"/>
  <c r="C565" i="27"/>
  <c r="D565" i="27" s="1"/>
  <c r="C360" i="27"/>
  <c r="D360" i="27" s="1"/>
  <c r="C564" i="27"/>
  <c r="D564" i="27" s="1"/>
  <c r="C668" i="27"/>
  <c r="D668" i="27" s="1"/>
  <c r="C406" i="27"/>
  <c r="D406" i="27" s="1"/>
  <c r="C530" i="27"/>
  <c r="D530" i="27" s="1"/>
  <c r="C432" i="27"/>
  <c r="D432" i="27" s="1"/>
  <c r="C459" i="27"/>
  <c r="D459" i="27" s="1"/>
  <c r="C295" i="27"/>
  <c r="D295" i="27" s="1"/>
  <c r="C519" i="27"/>
  <c r="D519" i="27" s="1"/>
  <c r="C400" i="27"/>
  <c r="D400" i="27" s="1"/>
  <c r="C377" i="27"/>
  <c r="D377" i="27" s="1"/>
  <c r="C216" i="27"/>
  <c r="D216" i="27" s="1"/>
  <c r="C399" i="27"/>
  <c r="D399" i="27" s="1"/>
  <c r="C458" i="27"/>
  <c r="D458" i="27" s="1"/>
  <c r="C431" i="27"/>
  <c r="D431" i="27" s="1"/>
  <c r="C270" i="27"/>
  <c r="D270" i="27" s="1"/>
  <c r="C457" i="27"/>
  <c r="D457" i="27" s="1"/>
  <c r="C430" i="27"/>
  <c r="D430" i="27" s="1"/>
  <c r="C294" i="27"/>
  <c r="D294" i="27" s="1"/>
  <c r="C376" i="27"/>
  <c r="D376" i="27" s="1"/>
  <c r="C264" i="27"/>
  <c r="D264" i="27" s="1"/>
  <c r="C398" i="27"/>
  <c r="D398" i="27" s="1"/>
  <c r="C397" i="27"/>
  <c r="D397" i="27" s="1"/>
  <c r="C375" i="27"/>
  <c r="D375" i="27" s="1"/>
  <c r="C456" i="27"/>
  <c r="D456" i="27" s="1"/>
  <c r="C334" i="27"/>
  <c r="D334" i="27" s="1"/>
  <c r="C455" i="27"/>
  <c r="D455" i="27" s="1"/>
  <c r="C333" i="27"/>
  <c r="D333" i="27" s="1"/>
  <c r="C429" i="27"/>
  <c r="D429" i="27" s="1"/>
  <c r="C454" i="27"/>
  <c r="D454" i="27" s="1"/>
  <c r="C293" i="27"/>
  <c r="D293" i="27" s="1"/>
  <c r="C263" i="27"/>
  <c r="D263" i="27" s="1"/>
  <c r="C428" i="27"/>
  <c r="D428" i="27" s="1"/>
  <c r="C215" i="27"/>
  <c r="D215" i="27" s="1"/>
  <c r="C359" i="27"/>
  <c r="D359" i="27" s="1"/>
  <c r="C374" i="27"/>
  <c r="D374" i="27" s="1"/>
  <c r="C396" i="27"/>
  <c r="D396" i="27" s="1"/>
  <c r="C395" i="27"/>
  <c r="D395" i="27" s="1"/>
  <c r="C321" i="27"/>
  <c r="D321" i="27" s="1"/>
  <c r="C320" i="27"/>
  <c r="D320" i="27" s="1"/>
  <c r="C240" i="27"/>
  <c r="D240" i="27" s="1"/>
  <c r="C453" i="27"/>
  <c r="D453" i="27" s="1"/>
  <c r="C427" i="27"/>
  <c r="D427" i="27" s="1"/>
  <c r="C518" i="27"/>
  <c r="D518" i="27" s="1"/>
  <c r="C394" i="27"/>
  <c r="D394" i="27" s="1"/>
  <c r="C517" i="27"/>
  <c r="D517" i="27" s="1"/>
  <c r="C319" i="27"/>
  <c r="D319" i="27" s="1"/>
  <c r="C516" i="27"/>
  <c r="D516" i="27" s="1"/>
  <c r="C426" i="27"/>
  <c r="D426" i="27" s="1"/>
  <c r="C515" i="27"/>
  <c r="D515" i="27" s="1"/>
  <c r="C452" i="27"/>
  <c r="D452" i="27" s="1"/>
  <c r="C514" i="27"/>
  <c r="D514" i="27" s="1"/>
  <c r="C513" i="27"/>
  <c r="D513" i="27" s="1"/>
  <c r="C512" i="27"/>
  <c r="D512" i="27" s="1"/>
  <c r="C393" i="27"/>
  <c r="D393" i="27" s="1"/>
  <c r="C451" i="27"/>
  <c r="D451" i="27" s="1"/>
  <c r="C373" i="27"/>
  <c r="D373" i="27" s="1"/>
  <c r="C292" i="27"/>
  <c r="D292" i="27" s="1"/>
  <c r="C392" i="27"/>
  <c r="D392" i="27" s="1"/>
  <c r="C511" i="27"/>
  <c r="D511" i="27" s="1"/>
  <c r="C332" i="27"/>
  <c r="D332" i="27" s="1"/>
  <c r="C372" i="27"/>
  <c r="D372" i="27" s="1"/>
  <c r="C318" i="27"/>
  <c r="D318" i="27" s="1"/>
  <c r="C291" i="27"/>
  <c r="D291" i="27" s="1"/>
  <c r="C391" i="27"/>
  <c r="D391" i="27" s="1"/>
  <c r="C269" i="27"/>
  <c r="D269" i="27" s="1"/>
  <c r="C317" i="27"/>
  <c r="D317" i="27" s="1"/>
  <c r="C331" i="27"/>
  <c r="D331" i="27" s="1"/>
  <c r="C316" i="27"/>
  <c r="D316" i="27" s="1"/>
  <c r="C239" i="27"/>
  <c r="D239" i="27" s="1"/>
  <c r="C371" i="27"/>
  <c r="D371" i="27" s="1"/>
  <c r="C268" i="27"/>
  <c r="D268" i="27" s="1"/>
  <c r="C510" i="27"/>
  <c r="D510" i="27" s="1"/>
  <c r="C290" i="27"/>
  <c r="D290" i="27" s="1"/>
  <c r="C315" i="27"/>
  <c r="D315" i="27" s="1"/>
  <c r="C289" i="27"/>
  <c r="D289" i="27" s="1"/>
  <c r="C450" i="27"/>
  <c r="D450" i="27" s="1"/>
  <c r="C227" i="27"/>
  <c r="D227" i="27" s="1"/>
  <c r="C288" i="27"/>
  <c r="D288" i="27" s="1"/>
  <c r="C370" i="27"/>
  <c r="D370" i="27" s="1"/>
  <c r="C330" i="27"/>
  <c r="D330" i="27" s="1"/>
  <c r="C358" i="27"/>
  <c r="D358" i="27" s="1"/>
  <c r="C238" i="27"/>
  <c r="D238" i="27" s="1"/>
  <c r="C357" i="27"/>
  <c r="D357" i="27" s="1"/>
  <c r="C509" i="27"/>
  <c r="D509" i="27" s="1"/>
  <c r="C425" i="27"/>
  <c r="D425" i="27" s="1"/>
  <c r="C508" i="27"/>
  <c r="D508" i="27" s="1"/>
  <c r="C507" i="27"/>
  <c r="D507" i="27" s="1"/>
  <c r="C506" i="27"/>
  <c r="D506" i="27" s="1"/>
  <c r="C390" i="27"/>
  <c r="D390" i="27" s="1"/>
  <c r="C329" i="27"/>
  <c r="D329" i="27" s="1"/>
  <c r="C449" i="27"/>
  <c r="D449" i="27" s="1"/>
  <c r="C369" i="27"/>
  <c r="D369" i="27" s="1"/>
  <c r="C389" i="27"/>
  <c r="D389" i="27" s="1"/>
  <c r="C287" i="27"/>
  <c r="D287" i="27" s="1"/>
  <c r="C424" i="27"/>
  <c r="D424" i="27" s="1"/>
  <c r="C237" i="27"/>
  <c r="D237" i="27" s="1"/>
  <c r="C267" i="27"/>
  <c r="D267" i="27" s="1"/>
  <c r="C368" i="27"/>
  <c r="D368" i="27" s="1"/>
  <c r="C356" i="27"/>
  <c r="D356" i="27" s="1"/>
  <c r="C226" i="27"/>
  <c r="D226" i="27" s="1"/>
  <c r="C505" i="27"/>
  <c r="D505" i="27" s="1"/>
  <c r="C504" i="27"/>
  <c r="D504" i="27" s="1"/>
  <c r="C503" i="27"/>
  <c r="D503" i="27" s="1"/>
  <c r="C328" i="27"/>
  <c r="D328" i="27" s="1"/>
  <c r="C502" i="27"/>
  <c r="D502" i="27" s="1"/>
  <c r="C423" i="27"/>
  <c r="D423" i="27" s="1"/>
  <c r="C501" i="27"/>
  <c r="D501" i="27" s="1"/>
  <c r="C422" i="27"/>
  <c r="D422" i="27" s="1"/>
  <c r="C327" i="27"/>
  <c r="D327" i="27" s="1"/>
  <c r="C388" i="27"/>
  <c r="D388" i="27" s="1"/>
  <c r="C421" i="27"/>
  <c r="D421" i="27" s="1"/>
  <c r="C326" i="27"/>
  <c r="D326" i="27" s="1"/>
  <c r="C387" i="27"/>
  <c r="D387" i="27" s="1"/>
  <c r="C314" i="27"/>
  <c r="D314" i="27" s="1"/>
  <c r="C386" i="27"/>
  <c r="D386" i="27" s="1"/>
  <c r="C385" i="27"/>
  <c r="D385" i="27" s="1"/>
  <c r="C262" i="27"/>
  <c r="D262" i="27" s="1"/>
  <c r="C384" i="27"/>
  <c r="D384" i="27" s="1"/>
  <c r="C367" i="27"/>
  <c r="D367" i="27" s="1"/>
  <c r="C366" i="27"/>
  <c r="D366" i="27" s="1"/>
  <c r="C383" i="27"/>
  <c r="D383" i="27" s="1"/>
  <c r="C382" i="27"/>
  <c r="D382" i="27" s="1"/>
  <c r="C266" i="27"/>
  <c r="D266" i="27" s="1"/>
  <c r="C265" i="27"/>
  <c r="D265" i="27" s="1"/>
  <c r="C448" i="27"/>
  <c r="D448" i="27" s="1"/>
  <c r="C261" i="27"/>
  <c r="D261" i="27" s="1"/>
  <c r="C236" i="27"/>
  <c r="D236" i="27" s="1"/>
  <c r="C447" i="27"/>
  <c r="D447" i="27" s="1"/>
  <c r="C260" i="27"/>
  <c r="D260" i="27" s="1"/>
  <c r="C420" i="27"/>
  <c r="D420" i="27" s="1"/>
  <c r="C381" i="27"/>
  <c r="D381" i="27" s="1"/>
  <c r="C500" i="27"/>
  <c r="D500" i="27" s="1"/>
  <c r="C259" i="27"/>
  <c r="D259" i="27" s="1"/>
  <c r="C258" i="27"/>
  <c r="D258" i="27" s="1"/>
  <c r="C349" i="27"/>
  <c r="D349" i="27" s="1"/>
  <c r="C257" i="27"/>
  <c r="D257" i="27" s="1"/>
  <c r="C348" i="27"/>
  <c r="D348" i="27" s="1"/>
  <c r="C190" i="27"/>
  <c r="D190" i="27" s="1"/>
  <c r="C189" i="27"/>
  <c r="D189" i="27" s="1"/>
  <c r="C256" i="27"/>
  <c r="D256" i="27" s="1"/>
  <c r="C286" i="27"/>
  <c r="D286" i="27" s="1"/>
  <c r="C347" i="27"/>
  <c r="D347" i="27" s="1"/>
  <c r="C313" i="27"/>
  <c r="D313" i="27" s="1"/>
  <c r="C235" i="27"/>
  <c r="D235" i="27" s="1"/>
  <c r="C255" i="27"/>
  <c r="D255" i="27" s="1"/>
  <c r="C312" i="27"/>
  <c r="D312" i="27" s="1"/>
  <c r="C311" i="27"/>
  <c r="D311" i="27" s="1"/>
  <c r="C234" i="27"/>
  <c r="D234" i="27" s="1"/>
  <c r="C254" i="27"/>
  <c r="D254" i="27" s="1"/>
  <c r="C205" i="27"/>
  <c r="D205" i="27" s="1"/>
  <c r="C233" i="27"/>
  <c r="D233" i="27" s="1"/>
  <c r="C214" i="27"/>
  <c r="D214" i="27" s="1"/>
  <c r="C346" i="27"/>
  <c r="D346" i="27" s="1"/>
  <c r="C310" i="27"/>
  <c r="D310" i="27" s="1"/>
  <c r="C285" i="27"/>
  <c r="D285" i="27" s="1"/>
  <c r="C253" i="27"/>
  <c r="D253" i="27" s="1"/>
  <c r="C284" i="27"/>
  <c r="D284" i="27" s="1"/>
  <c r="C204" i="27"/>
  <c r="D204" i="27" s="1"/>
  <c r="C345" i="27"/>
  <c r="D345" i="27" s="1"/>
  <c r="C225" i="27"/>
  <c r="D225" i="27" s="1"/>
  <c r="C224" i="27"/>
  <c r="D224" i="27" s="1"/>
  <c r="C188" i="27"/>
  <c r="D188" i="27" s="1"/>
  <c r="C252" i="27"/>
  <c r="D252" i="27" s="1"/>
  <c r="C137" i="27"/>
  <c r="D137" i="27" s="1"/>
  <c r="C203" i="27"/>
  <c r="D203" i="27" s="1"/>
  <c r="C223" i="27"/>
  <c r="D223" i="27" s="1"/>
  <c r="C213" i="27"/>
  <c r="D213" i="27" s="1"/>
  <c r="C283" i="27"/>
  <c r="D283" i="27" s="1"/>
  <c r="C202" i="27"/>
  <c r="D202" i="27" s="1"/>
  <c r="C201" i="27"/>
  <c r="D201" i="27" s="1"/>
  <c r="C200" i="27"/>
  <c r="D200" i="27" s="1"/>
  <c r="C232" i="27"/>
  <c r="D232" i="27" s="1"/>
  <c r="C231" i="27"/>
  <c r="D231" i="27" s="1"/>
  <c r="C344" i="27"/>
  <c r="D344" i="27" s="1"/>
  <c r="C282" i="27"/>
  <c r="D282" i="27" s="1"/>
  <c r="C343" i="27"/>
  <c r="D343" i="27" s="1"/>
  <c r="C309" i="27"/>
  <c r="D309" i="27" s="1"/>
  <c r="C199" i="27"/>
  <c r="D199" i="27" s="1"/>
  <c r="C308" i="27"/>
  <c r="D308" i="27" s="1"/>
  <c r="C183" i="27"/>
  <c r="D183" i="27" s="1"/>
  <c r="C182" i="27"/>
  <c r="D182" i="27" s="1"/>
  <c r="C212" i="27"/>
  <c r="D212" i="27" s="1"/>
  <c r="C176" i="27"/>
  <c r="D176" i="27" s="1"/>
  <c r="C307" i="27"/>
  <c r="D307" i="27" s="1"/>
  <c r="C281" i="27"/>
  <c r="D281" i="27" s="1"/>
  <c r="C306" i="27"/>
  <c r="D306" i="27" s="1"/>
  <c r="C305" i="27"/>
  <c r="D305" i="27" s="1"/>
  <c r="C342" i="27"/>
  <c r="D342" i="27" s="1"/>
  <c r="C181" i="27"/>
  <c r="D181" i="27" s="1"/>
  <c r="C251" i="27"/>
  <c r="D251" i="27" s="1"/>
  <c r="C211" i="27"/>
  <c r="D211" i="27" s="1"/>
  <c r="C222" i="27"/>
  <c r="D222" i="27" s="1"/>
  <c r="C187" i="27"/>
  <c r="D187" i="27" s="1"/>
  <c r="C198" i="27"/>
  <c r="D198" i="27" s="1"/>
  <c r="C250" i="27"/>
  <c r="D250" i="27" s="1"/>
  <c r="C280" i="27"/>
  <c r="D280" i="27" s="1"/>
  <c r="C210" i="27"/>
  <c r="D210" i="27" s="1"/>
  <c r="C249" i="27"/>
  <c r="D249" i="27" s="1"/>
  <c r="C179" i="27"/>
  <c r="D179" i="27" s="1"/>
  <c r="C197" i="27"/>
  <c r="D197" i="27" s="1"/>
  <c r="C279" i="27"/>
  <c r="D279" i="27" s="1"/>
  <c r="C248" i="27"/>
  <c r="D248" i="27" s="1"/>
  <c r="C186" i="27"/>
  <c r="D186" i="27" s="1"/>
  <c r="C247" i="27"/>
  <c r="D247" i="27" s="1"/>
  <c r="C175" i="27"/>
  <c r="D175" i="27" s="1"/>
  <c r="C209" i="27"/>
  <c r="D209" i="27" s="1"/>
  <c r="C278" i="27"/>
  <c r="D278" i="27" s="1"/>
  <c r="C178" i="27"/>
  <c r="D178" i="27" s="1"/>
  <c r="C246" i="27"/>
  <c r="D246" i="27" s="1"/>
  <c r="C196" i="27"/>
  <c r="D196" i="27" s="1"/>
  <c r="C208" i="27"/>
  <c r="D208" i="27" s="1"/>
  <c r="C245" i="27"/>
  <c r="D245" i="27" s="1"/>
  <c r="C195" i="27"/>
  <c r="D195" i="27" s="1"/>
  <c r="C304" i="27"/>
  <c r="D304" i="27" s="1"/>
  <c r="C230" i="27"/>
  <c r="D230" i="27" s="1"/>
  <c r="C244" i="27"/>
  <c r="D244" i="27" s="1"/>
  <c r="C243" i="27"/>
  <c r="D243" i="27" s="1"/>
  <c r="C303" i="27"/>
  <c r="D303" i="27" s="1"/>
  <c r="C180" i="27"/>
  <c r="D180" i="27" s="1"/>
  <c r="C302" i="27"/>
  <c r="D302" i="27" s="1"/>
  <c r="C341" i="27"/>
  <c r="D341" i="27" s="1"/>
  <c r="C277" i="27"/>
  <c r="D277" i="27" s="1"/>
  <c r="C340" i="27"/>
  <c r="D340" i="27" s="1"/>
  <c r="C221" i="27"/>
  <c r="D221" i="27" s="1"/>
  <c r="C207" i="27"/>
  <c r="D207" i="27" s="1"/>
  <c r="C220" i="27"/>
  <c r="D220" i="27" s="1"/>
  <c r="C219" i="27"/>
  <c r="D219" i="27" s="1"/>
  <c r="C177" i="27"/>
  <c r="D177" i="27" s="1"/>
  <c r="C276" i="27"/>
  <c r="D276" i="27" s="1"/>
  <c r="C275" i="27"/>
  <c r="D275" i="27" s="1"/>
  <c r="C274" i="27"/>
  <c r="D274" i="27" s="1"/>
  <c r="C218" i="27"/>
  <c r="D218" i="27" s="1"/>
  <c r="C301" i="27"/>
  <c r="D301" i="27" s="1"/>
  <c r="C194" i="27"/>
  <c r="D194" i="27" s="1"/>
  <c r="C300" i="27"/>
  <c r="D300" i="27" s="1"/>
  <c r="C339" i="27"/>
  <c r="D339" i="27" s="1"/>
  <c r="C242" i="27"/>
  <c r="D242" i="27" s="1"/>
  <c r="C273" i="27"/>
  <c r="D273" i="27" s="1"/>
  <c r="C299" i="27"/>
  <c r="D299" i="27" s="1"/>
  <c r="C206" i="27"/>
  <c r="D206" i="27" s="1"/>
  <c r="C229" i="27"/>
  <c r="D229" i="27" s="1"/>
  <c r="C185" i="27"/>
  <c r="D185" i="27" s="1"/>
  <c r="C298" i="27"/>
  <c r="D298" i="27" s="1"/>
  <c r="C193" i="27"/>
  <c r="D193" i="27" s="1"/>
  <c r="C192" i="27"/>
  <c r="D192" i="27" s="1"/>
  <c r="C158" i="27"/>
  <c r="D158" i="27" s="1"/>
  <c r="C191" i="27"/>
  <c r="D191" i="27" s="1"/>
  <c r="C338" i="27"/>
  <c r="D338" i="27" s="1"/>
  <c r="C337" i="27"/>
  <c r="D337" i="27" s="1"/>
  <c r="C241" i="27"/>
  <c r="D241" i="27" s="1"/>
  <c r="C336" i="27"/>
  <c r="D336" i="27" s="1"/>
  <c r="C228" i="27"/>
  <c r="D228" i="27" s="1"/>
  <c r="C184" i="27"/>
  <c r="D184" i="27" s="1"/>
  <c r="C272" i="27"/>
  <c r="D272" i="27" s="1"/>
  <c r="C271" i="27"/>
  <c r="D271" i="27" s="1"/>
  <c r="C217" i="27"/>
  <c r="D217" i="27" s="1"/>
  <c r="C297" i="27"/>
  <c r="D297" i="27" s="1"/>
  <c r="C335" i="27"/>
  <c r="D335" i="27" s="1"/>
  <c r="C296" i="27"/>
  <c r="D296" i="27" s="1"/>
  <c r="C43" i="27"/>
  <c r="D43" i="27" s="1"/>
  <c r="C42" i="27"/>
  <c r="D42" i="27" s="1"/>
  <c r="C157" i="27"/>
  <c r="D157" i="27" s="1"/>
  <c r="C174" i="27"/>
  <c r="D174" i="27" s="1"/>
  <c r="C7" i="27"/>
  <c r="D7" i="27" s="1"/>
  <c r="C110" i="27"/>
  <c r="D110" i="27" s="1"/>
  <c r="C156" i="27"/>
  <c r="D156" i="27" s="1"/>
  <c r="C136" i="27"/>
  <c r="D136" i="27" s="1"/>
  <c r="C68" i="27"/>
  <c r="D68" i="27" s="1"/>
  <c r="C135" i="27"/>
  <c r="D135" i="27" s="1"/>
  <c r="C12" i="27"/>
  <c r="D12" i="27" s="1"/>
  <c r="C134" i="27"/>
  <c r="D134" i="27" s="1"/>
  <c r="C41" i="27"/>
  <c r="D41" i="27" s="1"/>
  <c r="C6" i="27"/>
  <c r="D6" i="27" s="1"/>
  <c r="C173" i="27"/>
  <c r="D173" i="27" s="1"/>
  <c r="C21" i="27"/>
  <c r="D21" i="27" s="1"/>
  <c r="C67" i="27"/>
  <c r="D67" i="27" s="1"/>
  <c r="C66" i="27"/>
  <c r="D66" i="27" s="1"/>
  <c r="C133" i="27"/>
  <c r="D133" i="27" s="1"/>
  <c r="C155" i="27"/>
  <c r="D155" i="27" s="1"/>
  <c r="C77" i="27"/>
  <c r="D77" i="27" s="1"/>
  <c r="C76" i="27"/>
  <c r="D76" i="27" s="1"/>
  <c r="C132" i="27"/>
  <c r="D132" i="27" s="1"/>
  <c r="C131" i="27"/>
  <c r="D131" i="27" s="1"/>
  <c r="C172" i="27"/>
  <c r="D172" i="27" s="1"/>
  <c r="C75" i="27"/>
  <c r="D75" i="27" s="1"/>
  <c r="C171" i="27"/>
  <c r="D171" i="27" s="1"/>
  <c r="C30" i="27"/>
  <c r="D30" i="27" s="1"/>
  <c r="C154" i="27"/>
  <c r="D154" i="27" s="1"/>
  <c r="C65" i="27"/>
  <c r="D65" i="27" s="1"/>
  <c r="C55" i="27"/>
  <c r="D55" i="27" s="1"/>
  <c r="C20" i="27"/>
  <c r="D20" i="27" s="1"/>
  <c r="C74" i="27"/>
  <c r="D74" i="27" s="1"/>
  <c r="C130" i="27"/>
  <c r="D130" i="27" s="1"/>
  <c r="C25" i="27"/>
  <c r="D25" i="27" s="1"/>
  <c r="C129" i="27"/>
  <c r="D129" i="27" s="1"/>
  <c r="C153" i="27"/>
  <c r="D153" i="27" s="1"/>
  <c r="C54" i="27"/>
  <c r="D54" i="27" s="1"/>
  <c r="C109" i="27"/>
  <c r="D109" i="27" s="1"/>
  <c r="C108" i="27"/>
  <c r="D108" i="27" s="1"/>
  <c r="C107" i="27"/>
  <c r="D107" i="27" s="1"/>
  <c r="C128" i="27"/>
  <c r="D128" i="27" s="1"/>
  <c r="C127" i="27"/>
  <c r="D127" i="27" s="1"/>
  <c r="C126" i="27"/>
  <c r="D126" i="27" s="1"/>
  <c r="C152" i="27"/>
  <c r="D152" i="27" s="1"/>
  <c r="C11" i="27"/>
  <c r="D11" i="27" s="1"/>
  <c r="C151" i="27"/>
  <c r="D151" i="27" s="1"/>
  <c r="C150" i="27"/>
  <c r="D150" i="27" s="1"/>
  <c r="C106" i="27"/>
  <c r="D106" i="27" s="1"/>
  <c r="C105" i="27"/>
  <c r="D105" i="27" s="1"/>
  <c r="C73" i="27"/>
  <c r="D73" i="27" s="1"/>
  <c r="C104" i="27"/>
  <c r="D104" i="27" s="1"/>
  <c r="C19" i="27"/>
  <c r="D19" i="27" s="1"/>
  <c r="C149" i="27"/>
  <c r="D149" i="27" s="1"/>
  <c r="C64" i="27"/>
  <c r="D64" i="27" s="1"/>
  <c r="C148" i="27"/>
  <c r="D148" i="27" s="1"/>
  <c r="C170" i="27"/>
  <c r="D170" i="27" s="1"/>
  <c r="C125" i="27"/>
  <c r="D125" i="27" s="1"/>
  <c r="C3" i="27"/>
  <c r="D3" i="27" s="1"/>
  <c r="C63" i="27"/>
  <c r="D63" i="27" s="1"/>
  <c r="C124" i="27"/>
  <c r="D124" i="27" s="1"/>
  <c r="C62" i="27"/>
  <c r="D62" i="27" s="1"/>
  <c r="C2" i="27"/>
  <c r="D2" i="27" s="1"/>
  <c r="C147" i="27"/>
  <c r="D147" i="27" s="1"/>
  <c r="C123" i="27"/>
  <c r="D123" i="27" s="1"/>
  <c r="C169" i="27"/>
  <c r="D169" i="27" s="1"/>
  <c r="C168" i="27"/>
  <c r="D168" i="27" s="1"/>
  <c r="C40" i="27"/>
  <c r="D40" i="27" s="1"/>
  <c r="C72" i="27"/>
  <c r="D72" i="27" s="1"/>
  <c r="C85" i="27"/>
  <c r="D85" i="27" s="1"/>
  <c r="C29" i="27"/>
  <c r="D29" i="27" s="1"/>
  <c r="C103" i="27"/>
  <c r="D103" i="27" s="1"/>
  <c r="C122" i="27"/>
  <c r="D122" i="27" s="1"/>
  <c r="C121" i="27"/>
  <c r="D121" i="27" s="1"/>
  <c r="C18" i="27"/>
  <c r="D18" i="27" s="1"/>
  <c r="C39" i="27"/>
  <c r="D39" i="27" s="1"/>
  <c r="C102" i="27"/>
  <c r="D102" i="27" s="1"/>
  <c r="C146" i="27"/>
  <c r="D146" i="27" s="1"/>
  <c r="C84" i="27"/>
  <c r="D84" i="27" s="1"/>
  <c r="C53" i="27"/>
  <c r="D53" i="27" s="1"/>
  <c r="C120" i="27"/>
  <c r="D120" i="27" s="1"/>
  <c r="C83" i="27"/>
  <c r="D83" i="27" s="1"/>
  <c r="C71" i="27"/>
  <c r="D71" i="27" s="1"/>
  <c r="C5" i="27"/>
  <c r="D5" i="27" s="1"/>
  <c r="C101" i="27"/>
  <c r="D101" i="27" s="1"/>
  <c r="C38" i="27"/>
  <c r="D38" i="27" s="1"/>
  <c r="C119" i="27"/>
  <c r="D119" i="27" s="1"/>
  <c r="C145" i="27"/>
  <c r="D145" i="27" s="1"/>
  <c r="C52" i="27"/>
  <c r="D52" i="27" s="1"/>
  <c r="C100" i="27"/>
  <c r="D100" i="27" s="1"/>
  <c r="C37" i="27"/>
  <c r="D37" i="27" s="1"/>
  <c r="C36" i="27"/>
  <c r="D36" i="27" s="1"/>
  <c r="C24" i="27"/>
  <c r="D24" i="27" s="1"/>
  <c r="C99" i="27"/>
  <c r="D99" i="27" s="1"/>
  <c r="C4" i="27"/>
  <c r="D4" i="27" s="1"/>
  <c r="C35" i="27"/>
  <c r="D35" i="27" s="1"/>
  <c r="C98" i="27"/>
  <c r="D98" i="27" s="1"/>
  <c r="C97" i="27"/>
  <c r="D97" i="27" s="1"/>
  <c r="C167" i="27"/>
  <c r="D167" i="27" s="1"/>
  <c r="C166" i="27"/>
  <c r="D166" i="27" s="1"/>
  <c r="C118" i="27"/>
  <c r="D118" i="27" s="1"/>
  <c r="C165" i="27"/>
  <c r="D165" i="27" s="1"/>
  <c r="C164" i="27"/>
  <c r="D164" i="27" s="1"/>
  <c r="C96" i="27"/>
  <c r="D96" i="27" s="1"/>
  <c r="C61" i="27"/>
  <c r="D61" i="27" s="1"/>
  <c r="C51" i="27"/>
  <c r="D51" i="27" s="1"/>
  <c r="C163" i="27"/>
  <c r="D163" i="27" s="1"/>
  <c r="C95" i="27"/>
  <c r="D95" i="27" s="1"/>
  <c r="C28" i="27"/>
  <c r="D28" i="27" s="1"/>
  <c r="C94" i="27"/>
  <c r="D94" i="27" s="1"/>
  <c r="C117" i="27"/>
  <c r="D117" i="27" s="1"/>
  <c r="C50" i="27"/>
  <c r="D50" i="27" s="1"/>
  <c r="C23" i="27"/>
  <c r="D23" i="27" s="1"/>
  <c r="C34" i="27"/>
  <c r="D34" i="27" s="1"/>
  <c r="C49" i="27"/>
  <c r="D49" i="27" s="1"/>
  <c r="C82" i="27"/>
  <c r="D82" i="27" s="1"/>
  <c r="C144" i="27"/>
  <c r="D144" i="27" s="1"/>
  <c r="C162" i="27"/>
  <c r="D162" i="27" s="1"/>
  <c r="C143" i="27"/>
  <c r="D143" i="27" s="1"/>
  <c r="C142" i="27"/>
  <c r="D142" i="27" s="1"/>
  <c r="C10" i="27"/>
  <c r="D10" i="27" s="1"/>
  <c r="C17" i="27"/>
  <c r="D17" i="27" s="1"/>
  <c r="C141" i="27"/>
  <c r="D141" i="27" s="1"/>
  <c r="C9" i="27"/>
  <c r="D9" i="27" s="1"/>
  <c r="C48" i="27"/>
  <c r="D48" i="27" s="1"/>
  <c r="C33" i="27"/>
  <c r="D33" i="27" s="1"/>
  <c r="C81" i="27"/>
  <c r="D81" i="27" s="1"/>
  <c r="C93" i="27"/>
  <c r="D93" i="27" s="1"/>
  <c r="C116" i="27"/>
  <c r="D116" i="27" s="1"/>
  <c r="C80" i="27"/>
  <c r="D80" i="27" s="1"/>
  <c r="C8" i="27"/>
  <c r="D8" i="27" s="1"/>
  <c r="C92" i="27"/>
  <c r="D92" i="27" s="1"/>
  <c r="C70" i="27"/>
  <c r="D70" i="27" s="1"/>
  <c r="C47" i="27"/>
  <c r="D47" i="27" s="1"/>
  <c r="C46" i="27"/>
  <c r="D46" i="27" s="1"/>
  <c r="C16" i="27"/>
  <c r="D16" i="27" s="1"/>
  <c r="C161" i="27"/>
  <c r="D161" i="27" s="1"/>
  <c r="C160" i="27"/>
  <c r="D160" i="27" s="1"/>
  <c r="C69" i="27"/>
  <c r="D69" i="27" s="1"/>
  <c r="C60" i="27"/>
  <c r="D60" i="27" s="1"/>
  <c r="C45" i="27"/>
  <c r="D45" i="27" s="1"/>
  <c r="C32" i="27"/>
  <c r="D32" i="27" s="1"/>
  <c r="C91" i="27"/>
  <c r="D91" i="27" s="1"/>
  <c r="C115" i="27"/>
  <c r="D115" i="27" s="1"/>
  <c r="C15" i="27"/>
  <c r="D15" i="27" s="1"/>
  <c r="C79" i="27"/>
  <c r="D79" i="27" s="1"/>
  <c r="C27" i="27"/>
  <c r="D27" i="27" s="1"/>
  <c r="C59" i="27"/>
  <c r="D59" i="27" s="1"/>
  <c r="C90" i="27"/>
  <c r="D90" i="27" s="1"/>
  <c r="C14" i="27"/>
  <c r="D14" i="27" s="1"/>
  <c r="C78" i="27"/>
  <c r="D78" i="27" s="1"/>
  <c r="C89" i="27"/>
  <c r="D89" i="27" s="1"/>
  <c r="C44" i="27"/>
  <c r="D44" i="27" s="1"/>
  <c r="C114" i="27"/>
  <c r="D114" i="27" s="1"/>
  <c r="C88" i="27"/>
  <c r="D88" i="27" s="1"/>
  <c r="C140" i="27"/>
  <c r="D140" i="27" s="1"/>
  <c r="C58" i="27"/>
  <c r="D58" i="27" s="1"/>
  <c r="C57" i="27"/>
  <c r="D57" i="27" s="1"/>
  <c r="C56" i="27"/>
  <c r="D56" i="27" s="1"/>
  <c r="C113" i="27"/>
  <c r="D113" i="27" s="1"/>
  <c r="C31" i="27"/>
  <c r="D31" i="27" s="1"/>
  <c r="C22" i="27"/>
  <c r="D22" i="27" s="1"/>
  <c r="C139" i="27"/>
  <c r="D139" i="27" s="1"/>
  <c r="C112" i="27"/>
  <c r="D112" i="27" s="1"/>
  <c r="C138" i="27"/>
  <c r="D138" i="27" s="1"/>
  <c r="C87" i="27"/>
  <c r="D87" i="27" s="1"/>
  <c r="C86" i="27"/>
  <c r="D86" i="27" s="1"/>
  <c r="C159" i="27"/>
  <c r="D159" i="27" s="1"/>
  <c r="C111" i="27"/>
  <c r="D111" i="27" s="1"/>
  <c r="C13" i="27"/>
  <c r="D13" i="27" s="1"/>
  <c r="C26" i="27"/>
  <c r="I34" i="27"/>
  <c r="I37" i="27"/>
  <c r="I36" i="27"/>
  <c r="I25" i="27"/>
  <c r="I28" i="27"/>
  <c r="I32" i="27"/>
  <c r="I27" i="27"/>
  <c r="I31" i="27"/>
  <c r="I29" i="27"/>
  <c r="I26" i="27"/>
  <c r="I33" i="27"/>
  <c r="I35" i="27"/>
  <c r="I30" i="27"/>
  <c r="I38" i="27" l="1"/>
  <c r="J31" i="27" s="1"/>
  <c r="O19" i="27"/>
  <c r="O18" i="27"/>
  <c r="D26" i="27"/>
  <c r="J35" i="27" l="1"/>
  <c r="J34" i="27"/>
  <c r="J37" i="27"/>
  <c r="J33" i="27"/>
  <c r="J29" i="27"/>
  <c r="J30" i="27"/>
  <c r="J36" i="27"/>
  <c r="J28" i="27"/>
  <c r="J25" i="27"/>
  <c r="J27" i="27"/>
  <c r="J32" i="27"/>
  <c r="J26" i="27"/>
  <c r="O20" i="27"/>
  <c r="O21" i="27" s="1"/>
  <c r="K25" i="27" l="1"/>
  <c r="K26" i="27" s="1"/>
  <c r="K27" i="27" s="1"/>
  <c r="K28" i="27" s="1"/>
  <c r="K29" i="27" s="1"/>
  <c r="K30" i="27" s="1"/>
  <c r="K31" i="27" s="1"/>
  <c r="K32" i="27" s="1"/>
  <c r="K33" i="27" s="1"/>
  <c r="K34" i="27" s="1"/>
  <c r="K35" i="27" s="1"/>
  <c r="K36" i="27" s="1"/>
  <c r="K37" i="27" s="1"/>
  <c r="J38" i="27"/>
  <c r="O22" i="27"/>
  <c r="R1471" i="1" l="1"/>
  <c r="R1470" i="1"/>
  <c r="R1469" i="1"/>
  <c r="R1468" i="1"/>
  <c r="R1467" i="1"/>
  <c r="R1466" i="1"/>
  <c r="R1465" i="1"/>
  <c r="R1464" i="1"/>
  <c r="R1463" i="1"/>
  <c r="R1462" i="1"/>
  <c r="R1461" i="1"/>
  <c r="R1460" i="1"/>
  <c r="R1459" i="1"/>
  <c r="R1458" i="1"/>
  <c r="R1457" i="1"/>
  <c r="R1456" i="1"/>
  <c r="R1455" i="1"/>
  <c r="R1454" i="1"/>
  <c r="R1453" i="1"/>
  <c r="R1452" i="1"/>
  <c r="R1451" i="1"/>
  <c r="R1450" i="1"/>
  <c r="R1449" i="1"/>
  <c r="R1448" i="1"/>
  <c r="R1447" i="1"/>
  <c r="R1446" i="1"/>
  <c r="R1445" i="1"/>
  <c r="R1444" i="1"/>
  <c r="R1443" i="1"/>
  <c r="R1442" i="1"/>
  <c r="R1441" i="1"/>
  <c r="R1440" i="1"/>
  <c r="R1439" i="1"/>
  <c r="R1438" i="1"/>
  <c r="R1437" i="1"/>
  <c r="R1436" i="1"/>
  <c r="R1435" i="1"/>
  <c r="R1434" i="1"/>
  <c r="R1433" i="1"/>
  <c r="R1432" i="1"/>
  <c r="R1431" i="1"/>
  <c r="R1430" i="1"/>
  <c r="R1429" i="1"/>
  <c r="R1428" i="1"/>
  <c r="R1427" i="1"/>
  <c r="R1426" i="1"/>
  <c r="R1425" i="1"/>
  <c r="R1424" i="1"/>
  <c r="R1423" i="1"/>
  <c r="R1422" i="1"/>
  <c r="R1421" i="1"/>
  <c r="R1420" i="1"/>
  <c r="R1419" i="1"/>
  <c r="R1418" i="1"/>
  <c r="R1417" i="1"/>
  <c r="R1416" i="1"/>
  <c r="R1415" i="1"/>
  <c r="R1414" i="1"/>
  <c r="R1413" i="1"/>
  <c r="R1412" i="1"/>
  <c r="R1411" i="1"/>
  <c r="R1410" i="1"/>
  <c r="R1409" i="1"/>
  <c r="R1408" i="1"/>
  <c r="R1407" i="1"/>
  <c r="R1406" i="1"/>
  <c r="R1405" i="1"/>
  <c r="R1404" i="1"/>
  <c r="R1403" i="1"/>
  <c r="R1402" i="1"/>
  <c r="R1401" i="1"/>
  <c r="R1400" i="1"/>
  <c r="R1399" i="1"/>
  <c r="R1398" i="1"/>
  <c r="R1397" i="1"/>
  <c r="R1396" i="1"/>
  <c r="R1395" i="1"/>
  <c r="R1394" i="1"/>
  <c r="R1393" i="1"/>
  <c r="R1392" i="1"/>
  <c r="R1391" i="1"/>
  <c r="R1390" i="1"/>
  <c r="R1389" i="1"/>
  <c r="R1388" i="1"/>
  <c r="R1387" i="1"/>
  <c r="R1386" i="1"/>
  <c r="R1385" i="1"/>
  <c r="R1384" i="1"/>
  <c r="R1383" i="1"/>
  <c r="R1382" i="1"/>
  <c r="R1381" i="1"/>
  <c r="R1380" i="1"/>
  <c r="R1379" i="1"/>
  <c r="R1378" i="1"/>
  <c r="R1377" i="1"/>
  <c r="R1376" i="1"/>
  <c r="R1375" i="1"/>
  <c r="R1374" i="1"/>
  <c r="R1373" i="1"/>
  <c r="R1372" i="1"/>
  <c r="R1371" i="1"/>
  <c r="R1370" i="1"/>
  <c r="R1369" i="1"/>
  <c r="R1368" i="1"/>
  <c r="R1367" i="1"/>
  <c r="R1366" i="1"/>
  <c r="R1365" i="1"/>
  <c r="R1364" i="1"/>
  <c r="R1363" i="1"/>
  <c r="R1362" i="1"/>
  <c r="R1361" i="1"/>
  <c r="R1360" i="1"/>
  <c r="R1359" i="1"/>
  <c r="R1358" i="1"/>
  <c r="R1357" i="1"/>
  <c r="R1356" i="1"/>
  <c r="R1355" i="1"/>
  <c r="R1354" i="1"/>
  <c r="R1353" i="1"/>
  <c r="R1352" i="1"/>
  <c r="R1351" i="1"/>
  <c r="R1350" i="1"/>
  <c r="R1349" i="1"/>
  <c r="R1348" i="1"/>
  <c r="R1347" i="1"/>
  <c r="R1346" i="1"/>
  <c r="R1345" i="1"/>
  <c r="R1344" i="1"/>
  <c r="R1343" i="1"/>
  <c r="R1342" i="1"/>
  <c r="R1341" i="1"/>
  <c r="R1340" i="1"/>
  <c r="R1339" i="1"/>
  <c r="R1338" i="1"/>
  <c r="R1337" i="1"/>
  <c r="R1336" i="1"/>
  <c r="R1335" i="1"/>
  <c r="R1334" i="1"/>
  <c r="R1333" i="1"/>
  <c r="R1332" i="1"/>
  <c r="R1331" i="1"/>
  <c r="R1330" i="1"/>
  <c r="R1329" i="1"/>
  <c r="R1328" i="1"/>
  <c r="R1327" i="1"/>
  <c r="R1326" i="1"/>
  <c r="R1325" i="1"/>
  <c r="R1324" i="1"/>
  <c r="R1323" i="1"/>
  <c r="R1322" i="1"/>
  <c r="R1321" i="1"/>
  <c r="R1320" i="1"/>
  <c r="R1319" i="1"/>
  <c r="R1318" i="1"/>
  <c r="R1317" i="1"/>
  <c r="R1316" i="1"/>
  <c r="R1315" i="1"/>
  <c r="R1314" i="1"/>
  <c r="R1313" i="1"/>
  <c r="R1312" i="1"/>
  <c r="R1311" i="1"/>
  <c r="R1310" i="1"/>
  <c r="R1309" i="1"/>
  <c r="R1308" i="1"/>
  <c r="R1307" i="1"/>
  <c r="R1306" i="1"/>
  <c r="R1305" i="1"/>
  <c r="R1304" i="1"/>
  <c r="R1303" i="1"/>
  <c r="R1302" i="1"/>
  <c r="R1301" i="1"/>
  <c r="R1300" i="1"/>
  <c r="R1299" i="1"/>
  <c r="R1298" i="1"/>
  <c r="R1297" i="1"/>
  <c r="R1296" i="1"/>
  <c r="R1295" i="1"/>
  <c r="R1294" i="1"/>
  <c r="R1293" i="1"/>
  <c r="R1292" i="1"/>
  <c r="R1291" i="1"/>
  <c r="R1290" i="1"/>
  <c r="R1289" i="1"/>
  <c r="R1288" i="1"/>
  <c r="R1287" i="1"/>
  <c r="R1286" i="1"/>
  <c r="R1285" i="1"/>
  <c r="R1284" i="1"/>
  <c r="R1283" i="1"/>
  <c r="R1282" i="1"/>
  <c r="R1281" i="1"/>
  <c r="R1280" i="1"/>
  <c r="R1279" i="1"/>
  <c r="R1278" i="1"/>
  <c r="R1277" i="1"/>
  <c r="R1276" i="1"/>
  <c r="R1275" i="1"/>
  <c r="R1274" i="1"/>
  <c r="R1273" i="1"/>
  <c r="R1272" i="1"/>
  <c r="R1271" i="1"/>
  <c r="R1270" i="1"/>
  <c r="R1269" i="1"/>
  <c r="R1268" i="1"/>
  <c r="R1267" i="1"/>
  <c r="R1266" i="1"/>
  <c r="R1265" i="1"/>
  <c r="R1264" i="1"/>
  <c r="R1263" i="1"/>
  <c r="R1262" i="1"/>
  <c r="R1261" i="1"/>
  <c r="R1260" i="1"/>
  <c r="R1259" i="1"/>
  <c r="R1258" i="1"/>
  <c r="R1257" i="1"/>
  <c r="R1256" i="1"/>
  <c r="R1255" i="1"/>
  <c r="R1254" i="1"/>
  <c r="R1253" i="1"/>
  <c r="R1252" i="1"/>
  <c r="R1251" i="1"/>
  <c r="R1250" i="1"/>
  <c r="R1249" i="1"/>
  <c r="R1248" i="1"/>
  <c r="R1247" i="1"/>
  <c r="R1246" i="1"/>
  <c r="R1245" i="1"/>
  <c r="R1244" i="1"/>
  <c r="R1243" i="1"/>
  <c r="R1242" i="1"/>
  <c r="R1241" i="1"/>
  <c r="R1240" i="1"/>
  <c r="R1239" i="1"/>
  <c r="R1238" i="1"/>
  <c r="R1237" i="1"/>
  <c r="R1236" i="1"/>
  <c r="R1235" i="1"/>
  <c r="R1234" i="1"/>
  <c r="R1233" i="1"/>
  <c r="R1232" i="1"/>
  <c r="R1231" i="1"/>
  <c r="R1230" i="1"/>
  <c r="R1229" i="1"/>
  <c r="R1228" i="1"/>
  <c r="R1227" i="1"/>
  <c r="R1226" i="1"/>
  <c r="R1225" i="1"/>
  <c r="R1224" i="1"/>
  <c r="R1223" i="1"/>
  <c r="R1222" i="1"/>
  <c r="R1221" i="1"/>
  <c r="R1220" i="1"/>
  <c r="R1219" i="1"/>
  <c r="R1218" i="1"/>
  <c r="R1217" i="1"/>
  <c r="R1216" i="1"/>
  <c r="R1215" i="1"/>
  <c r="R1214" i="1"/>
  <c r="R1213" i="1"/>
  <c r="R1212" i="1"/>
  <c r="R1211" i="1"/>
  <c r="R1210" i="1"/>
  <c r="R1209" i="1"/>
  <c r="R1208" i="1"/>
  <c r="R1207" i="1"/>
  <c r="R1206" i="1"/>
  <c r="R1205" i="1"/>
  <c r="R1204" i="1"/>
  <c r="R1203" i="1"/>
  <c r="R1202" i="1"/>
  <c r="R1201" i="1"/>
  <c r="R1200" i="1"/>
  <c r="R1199" i="1"/>
  <c r="R1198" i="1"/>
  <c r="R1197" i="1"/>
  <c r="R1196" i="1"/>
  <c r="R1195" i="1"/>
  <c r="R1194" i="1"/>
  <c r="R1193" i="1"/>
  <c r="R1192" i="1"/>
  <c r="R1191" i="1"/>
  <c r="R1190" i="1"/>
  <c r="R1189" i="1"/>
  <c r="R1188" i="1"/>
  <c r="R1187" i="1"/>
  <c r="R1186" i="1"/>
  <c r="R1185" i="1"/>
  <c r="R1184" i="1"/>
  <c r="R1183" i="1"/>
  <c r="R1182" i="1"/>
  <c r="R1181" i="1"/>
  <c r="R1180" i="1"/>
  <c r="R1179" i="1"/>
  <c r="R1178" i="1"/>
  <c r="R1177" i="1"/>
  <c r="R1176" i="1"/>
  <c r="R1175" i="1"/>
  <c r="R1174" i="1"/>
  <c r="R1173" i="1"/>
  <c r="R1172" i="1"/>
  <c r="R1171" i="1"/>
  <c r="R1170" i="1"/>
  <c r="R1169" i="1"/>
  <c r="R1168" i="1"/>
  <c r="R1167" i="1"/>
  <c r="R1166" i="1"/>
  <c r="R1165" i="1"/>
  <c r="R1164" i="1"/>
  <c r="R1163" i="1"/>
  <c r="R1162" i="1"/>
  <c r="R1161" i="1"/>
  <c r="R1160" i="1"/>
  <c r="R1159" i="1"/>
  <c r="R1158" i="1"/>
  <c r="R1157" i="1"/>
  <c r="R1156" i="1"/>
  <c r="R1155" i="1"/>
  <c r="R1154" i="1"/>
  <c r="R1153" i="1"/>
  <c r="R1152" i="1"/>
  <c r="R1151" i="1"/>
  <c r="R1150" i="1"/>
  <c r="R1149" i="1"/>
  <c r="R1148" i="1"/>
  <c r="R1147" i="1"/>
  <c r="R1146" i="1"/>
  <c r="R1145" i="1"/>
  <c r="R1144" i="1"/>
  <c r="R1143" i="1"/>
  <c r="R1142" i="1"/>
  <c r="R1141" i="1"/>
  <c r="R1140" i="1"/>
  <c r="R1139" i="1"/>
  <c r="R1138" i="1"/>
  <c r="R1137" i="1"/>
  <c r="R1136" i="1"/>
  <c r="R1135" i="1"/>
  <c r="R1134" i="1"/>
  <c r="R1133" i="1"/>
  <c r="R1132" i="1"/>
  <c r="R1131" i="1"/>
  <c r="R1130" i="1"/>
  <c r="R1129" i="1"/>
  <c r="R1128" i="1"/>
  <c r="R1127" i="1"/>
  <c r="R1126" i="1"/>
  <c r="R1125" i="1"/>
  <c r="R1124" i="1"/>
  <c r="R1123" i="1"/>
  <c r="R1122" i="1"/>
  <c r="R1121" i="1"/>
  <c r="R1120" i="1"/>
  <c r="R1119" i="1"/>
  <c r="R1118" i="1"/>
  <c r="R1117" i="1"/>
  <c r="R1116" i="1"/>
  <c r="R1115" i="1"/>
  <c r="R1114" i="1"/>
  <c r="R1113" i="1"/>
  <c r="R1112" i="1"/>
  <c r="R1111" i="1"/>
  <c r="R1110" i="1"/>
  <c r="R1109" i="1"/>
  <c r="R1108" i="1"/>
  <c r="R1107" i="1"/>
  <c r="R1106" i="1"/>
  <c r="R1105" i="1"/>
  <c r="R1104" i="1"/>
  <c r="R1103" i="1"/>
  <c r="R1102" i="1"/>
  <c r="R1101" i="1"/>
  <c r="R1100" i="1"/>
  <c r="R1099" i="1"/>
  <c r="R1098" i="1"/>
  <c r="R1097" i="1"/>
  <c r="R1096" i="1"/>
  <c r="R1095" i="1"/>
  <c r="R1094" i="1"/>
  <c r="R1093" i="1"/>
  <c r="R1092" i="1"/>
  <c r="R1091" i="1"/>
  <c r="R1090" i="1"/>
  <c r="R1089" i="1"/>
  <c r="R1088" i="1"/>
  <c r="R1087" i="1"/>
  <c r="R1086" i="1"/>
  <c r="R1085" i="1"/>
  <c r="R1084" i="1"/>
  <c r="R1083" i="1"/>
  <c r="R1082" i="1"/>
  <c r="R1081" i="1"/>
  <c r="R1080" i="1"/>
  <c r="R1079" i="1"/>
  <c r="R1078" i="1"/>
  <c r="R1077" i="1"/>
  <c r="R1076" i="1"/>
  <c r="R1075" i="1"/>
  <c r="R1074" i="1"/>
  <c r="R1073" i="1"/>
  <c r="R1072" i="1"/>
  <c r="R1071" i="1"/>
  <c r="R1070" i="1"/>
  <c r="R1069" i="1"/>
  <c r="R1068" i="1"/>
  <c r="R1067" i="1"/>
  <c r="R1066" i="1"/>
  <c r="R1065" i="1"/>
  <c r="R1064" i="1"/>
  <c r="R1063" i="1"/>
  <c r="R1062" i="1"/>
  <c r="R1061" i="1"/>
  <c r="R1060" i="1"/>
  <c r="R1059" i="1"/>
  <c r="R1058" i="1"/>
  <c r="R1057" i="1"/>
  <c r="R1056" i="1"/>
  <c r="R1055" i="1"/>
  <c r="R1054" i="1"/>
  <c r="R1053" i="1"/>
  <c r="R1052" i="1"/>
  <c r="R1051" i="1"/>
  <c r="R1050" i="1"/>
  <c r="R1049" i="1"/>
  <c r="R1048" i="1"/>
  <c r="R1047" i="1"/>
  <c r="R1046" i="1"/>
  <c r="R1045" i="1"/>
  <c r="R1044" i="1"/>
  <c r="R1043" i="1"/>
  <c r="R1042" i="1"/>
  <c r="R1041" i="1"/>
  <c r="R1040" i="1"/>
  <c r="R1039" i="1"/>
  <c r="R1038" i="1"/>
  <c r="R1037" i="1"/>
  <c r="R1036" i="1"/>
  <c r="R1035" i="1"/>
  <c r="R1034" i="1"/>
  <c r="R1033" i="1"/>
  <c r="R1032" i="1"/>
  <c r="R1031" i="1"/>
  <c r="R1030" i="1"/>
  <c r="R1029" i="1"/>
  <c r="R1028" i="1"/>
  <c r="R1027" i="1"/>
  <c r="R1026" i="1"/>
  <c r="R1025" i="1"/>
  <c r="R1024" i="1"/>
  <c r="R1023" i="1"/>
  <c r="R1022" i="1"/>
  <c r="R1021" i="1"/>
  <c r="R1020" i="1"/>
  <c r="R1019" i="1"/>
  <c r="R1018" i="1"/>
  <c r="R1017" i="1"/>
  <c r="R1016" i="1"/>
  <c r="R1015" i="1"/>
  <c r="R1014" i="1"/>
  <c r="R1013" i="1"/>
  <c r="R1012" i="1"/>
  <c r="R1011" i="1"/>
  <c r="R1010" i="1"/>
  <c r="R1009" i="1"/>
  <c r="R1008" i="1"/>
  <c r="R1007" i="1"/>
  <c r="R1006" i="1"/>
  <c r="R1005" i="1"/>
  <c r="R1004" i="1"/>
  <c r="R1003" i="1"/>
  <c r="R1002" i="1"/>
  <c r="R1001" i="1"/>
  <c r="R1000" i="1"/>
  <c r="R999" i="1"/>
  <c r="R998" i="1"/>
  <c r="R997" i="1"/>
  <c r="R996" i="1"/>
  <c r="R995" i="1"/>
  <c r="R994" i="1"/>
  <c r="R993" i="1"/>
  <c r="R992" i="1"/>
  <c r="R991" i="1"/>
  <c r="R990" i="1"/>
  <c r="R989" i="1"/>
  <c r="R988" i="1"/>
  <c r="R987" i="1"/>
  <c r="R986" i="1"/>
  <c r="R985" i="1"/>
  <c r="R984" i="1"/>
  <c r="R983" i="1"/>
  <c r="R982" i="1"/>
  <c r="R981" i="1"/>
  <c r="R980" i="1"/>
  <c r="R979" i="1"/>
  <c r="R978" i="1"/>
  <c r="R977" i="1"/>
  <c r="R976" i="1"/>
  <c r="R975" i="1"/>
  <c r="R974" i="1"/>
  <c r="R973" i="1"/>
  <c r="R972" i="1"/>
  <c r="R971" i="1"/>
  <c r="R970" i="1"/>
  <c r="R969" i="1"/>
  <c r="R968" i="1"/>
  <c r="R967" i="1"/>
  <c r="R966" i="1"/>
  <c r="R965" i="1"/>
  <c r="R964" i="1"/>
  <c r="R963" i="1"/>
  <c r="R962" i="1"/>
  <c r="R961" i="1"/>
  <c r="R960" i="1"/>
  <c r="R959" i="1"/>
  <c r="R958" i="1"/>
  <c r="R957" i="1"/>
  <c r="R956" i="1"/>
  <c r="R955" i="1"/>
  <c r="R954" i="1"/>
  <c r="R953" i="1"/>
  <c r="R952" i="1"/>
  <c r="R951" i="1"/>
  <c r="R950" i="1"/>
  <c r="R949" i="1"/>
  <c r="R948" i="1"/>
  <c r="R947" i="1"/>
  <c r="R946" i="1"/>
  <c r="R945" i="1"/>
  <c r="R944" i="1"/>
  <c r="R943" i="1"/>
  <c r="R942" i="1"/>
  <c r="R941" i="1"/>
  <c r="R940" i="1"/>
  <c r="R939" i="1"/>
  <c r="R938" i="1"/>
  <c r="R937" i="1"/>
  <c r="R936" i="1"/>
  <c r="R935" i="1"/>
  <c r="R934" i="1"/>
  <c r="R933" i="1"/>
  <c r="R932" i="1"/>
  <c r="R931" i="1"/>
  <c r="R930" i="1"/>
  <c r="R929" i="1"/>
  <c r="R928" i="1"/>
  <c r="R927" i="1"/>
  <c r="R926" i="1"/>
  <c r="R925" i="1"/>
  <c r="R924" i="1"/>
  <c r="R923" i="1"/>
  <c r="R922" i="1"/>
  <c r="R921" i="1"/>
  <c r="R920" i="1"/>
  <c r="R919" i="1"/>
  <c r="R918" i="1"/>
  <c r="R917" i="1"/>
  <c r="R916" i="1"/>
  <c r="R915" i="1"/>
  <c r="R914" i="1"/>
  <c r="R913" i="1"/>
  <c r="R912" i="1"/>
  <c r="R911" i="1"/>
  <c r="R910" i="1"/>
  <c r="R909" i="1"/>
  <c r="R908" i="1"/>
  <c r="R907" i="1"/>
  <c r="R906" i="1"/>
  <c r="R905" i="1"/>
  <c r="R904" i="1"/>
  <c r="R903" i="1"/>
  <c r="R902" i="1"/>
  <c r="R901" i="1"/>
  <c r="R900" i="1"/>
  <c r="R899" i="1"/>
  <c r="R898" i="1"/>
  <c r="R897" i="1"/>
  <c r="R896" i="1"/>
  <c r="R895" i="1"/>
  <c r="R894" i="1"/>
  <c r="R893" i="1"/>
  <c r="R892" i="1"/>
  <c r="R891" i="1"/>
  <c r="R890" i="1"/>
  <c r="R889" i="1"/>
  <c r="R888" i="1"/>
  <c r="R887" i="1"/>
  <c r="R886" i="1"/>
  <c r="R885" i="1"/>
  <c r="R884" i="1"/>
  <c r="R883" i="1"/>
  <c r="R882" i="1"/>
  <c r="R881" i="1"/>
  <c r="R880" i="1"/>
  <c r="R879" i="1"/>
  <c r="R878" i="1"/>
  <c r="R877" i="1"/>
  <c r="R876" i="1"/>
  <c r="R875" i="1"/>
  <c r="R874" i="1"/>
  <c r="R873" i="1"/>
  <c r="R872" i="1"/>
  <c r="R871" i="1"/>
  <c r="R870" i="1"/>
  <c r="R869" i="1"/>
  <c r="R868" i="1"/>
  <c r="R867" i="1"/>
  <c r="R866" i="1"/>
  <c r="R865" i="1"/>
  <c r="R864" i="1"/>
  <c r="R863" i="1"/>
  <c r="R862" i="1"/>
  <c r="R861" i="1"/>
  <c r="R860" i="1"/>
  <c r="R859" i="1"/>
  <c r="R858" i="1"/>
  <c r="R857" i="1"/>
  <c r="R856" i="1"/>
  <c r="R855" i="1"/>
  <c r="R854" i="1"/>
  <c r="R853" i="1"/>
  <c r="R852" i="1"/>
  <c r="R851" i="1"/>
  <c r="R850" i="1"/>
  <c r="R849" i="1"/>
  <c r="R848" i="1"/>
  <c r="R847" i="1"/>
  <c r="R846" i="1"/>
  <c r="R845" i="1"/>
  <c r="R844" i="1"/>
  <c r="R843" i="1"/>
  <c r="R842" i="1"/>
  <c r="R841" i="1"/>
  <c r="R840" i="1"/>
  <c r="R839" i="1"/>
  <c r="R838" i="1"/>
  <c r="R837" i="1"/>
  <c r="R836" i="1"/>
  <c r="R835" i="1"/>
  <c r="R834" i="1"/>
  <c r="R833" i="1"/>
  <c r="R832" i="1"/>
  <c r="R831" i="1"/>
  <c r="R830" i="1"/>
  <c r="R829" i="1"/>
  <c r="R828" i="1"/>
  <c r="R827" i="1"/>
  <c r="R826" i="1"/>
  <c r="R825" i="1"/>
  <c r="R824" i="1"/>
  <c r="R823" i="1"/>
  <c r="R822" i="1"/>
  <c r="R821" i="1"/>
  <c r="R820" i="1"/>
  <c r="R819" i="1"/>
  <c r="R818" i="1"/>
  <c r="R817" i="1"/>
  <c r="R816" i="1"/>
  <c r="R815" i="1"/>
  <c r="R814" i="1"/>
  <c r="R813" i="1"/>
  <c r="R812" i="1"/>
  <c r="R811" i="1"/>
  <c r="R810" i="1"/>
  <c r="R809" i="1"/>
  <c r="R808" i="1"/>
  <c r="R807" i="1"/>
  <c r="R806" i="1"/>
  <c r="R805" i="1"/>
  <c r="R804" i="1"/>
  <c r="R803" i="1"/>
  <c r="R802" i="1"/>
  <c r="R801" i="1"/>
  <c r="R800" i="1"/>
  <c r="R799" i="1"/>
  <c r="R798" i="1"/>
  <c r="R797" i="1"/>
  <c r="R796" i="1"/>
  <c r="R795" i="1"/>
  <c r="R794" i="1"/>
  <c r="R793" i="1"/>
  <c r="R792" i="1"/>
  <c r="R791" i="1"/>
  <c r="R790" i="1"/>
  <c r="R789" i="1"/>
  <c r="R788" i="1"/>
  <c r="R787" i="1"/>
  <c r="R786" i="1"/>
  <c r="R785" i="1"/>
  <c r="R784" i="1"/>
  <c r="R783" i="1"/>
  <c r="R782" i="1"/>
  <c r="R781" i="1"/>
  <c r="R780" i="1"/>
  <c r="R779" i="1"/>
  <c r="R778" i="1"/>
  <c r="R777" i="1"/>
  <c r="R776" i="1"/>
  <c r="R775" i="1"/>
  <c r="R774" i="1"/>
  <c r="R773" i="1"/>
  <c r="R772" i="1"/>
  <c r="R771" i="1"/>
  <c r="R770" i="1"/>
  <c r="R769" i="1"/>
  <c r="R768" i="1"/>
  <c r="R767" i="1"/>
  <c r="R766" i="1"/>
  <c r="R765" i="1"/>
  <c r="R764" i="1"/>
  <c r="R763" i="1"/>
  <c r="R762" i="1"/>
  <c r="R761" i="1"/>
  <c r="R760" i="1"/>
  <c r="R759" i="1"/>
  <c r="R758" i="1"/>
  <c r="R757" i="1"/>
  <c r="R756" i="1"/>
  <c r="R755" i="1"/>
  <c r="R754" i="1"/>
  <c r="R753" i="1"/>
  <c r="R752" i="1"/>
  <c r="R751" i="1"/>
  <c r="R750" i="1"/>
  <c r="R749" i="1"/>
  <c r="R748" i="1"/>
  <c r="R747" i="1"/>
  <c r="R746" i="1"/>
  <c r="R745" i="1"/>
  <c r="R744" i="1"/>
  <c r="R743" i="1"/>
  <c r="R742" i="1"/>
  <c r="R741" i="1"/>
  <c r="R740" i="1"/>
  <c r="R739" i="1"/>
  <c r="R738" i="1"/>
  <c r="R737" i="1"/>
  <c r="R736" i="1"/>
  <c r="R735" i="1"/>
  <c r="R734" i="1"/>
  <c r="R733" i="1"/>
  <c r="R732" i="1"/>
  <c r="R731" i="1"/>
  <c r="R730" i="1"/>
  <c r="R729" i="1"/>
  <c r="R728" i="1"/>
  <c r="R727" i="1"/>
  <c r="R726" i="1"/>
  <c r="R725" i="1"/>
  <c r="R724" i="1"/>
  <c r="R723" i="1"/>
  <c r="R722" i="1"/>
  <c r="R721" i="1"/>
  <c r="R720" i="1"/>
  <c r="R719" i="1"/>
  <c r="R718" i="1"/>
  <c r="R717" i="1"/>
  <c r="R716" i="1"/>
  <c r="R715" i="1"/>
  <c r="R714" i="1"/>
  <c r="R713" i="1"/>
  <c r="R712" i="1"/>
  <c r="R711" i="1"/>
  <c r="R710" i="1"/>
  <c r="R709" i="1"/>
  <c r="R708" i="1"/>
  <c r="R707" i="1"/>
  <c r="R706" i="1"/>
  <c r="R705" i="1"/>
  <c r="R704" i="1"/>
  <c r="R703" i="1"/>
  <c r="R702" i="1"/>
  <c r="R701" i="1"/>
  <c r="R700" i="1"/>
  <c r="R699" i="1"/>
  <c r="R698" i="1"/>
  <c r="R697" i="1"/>
  <c r="R696" i="1"/>
  <c r="R695" i="1"/>
  <c r="R694" i="1"/>
  <c r="R693" i="1"/>
  <c r="R692" i="1"/>
  <c r="R691" i="1"/>
  <c r="R690" i="1"/>
  <c r="R689" i="1"/>
  <c r="R688" i="1"/>
  <c r="R687" i="1"/>
  <c r="R686" i="1"/>
  <c r="R685" i="1"/>
  <c r="R684" i="1"/>
  <c r="R683" i="1"/>
  <c r="R682" i="1"/>
  <c r="R681" i="1"/>
  <c r="R680" i="1"/>
  <c r="R679" i="1"/>
  <c r="R678" i="1"/>
  <c r="R677" i="1"/>
  <c r="R676" i="1"/>
  <c r="R675" i="1"/>
  <c r="R674" i="1"/>
  <c r="R673" i="1"/>
  <c r="R672" i="1"/>
  <c r="R671" i="1"/>
  <c r="R670" i="1"/>
  <c r="R669" i="1"/>
  <c r="R668" i="1"/>
  <c r="R667" i="1"/>
  <c r="R666" i="1"/>
  <c r="R665" i="1"/>
  <c r="R664" i="1"/>
  <c r="R663" i="1"/>
  <c r="R662" i="1"/>
  <c r="R661" i="1"/>
  <c r="R660" i="1"/>
  <c r="R659" i="1"/>
  <c r="R658" i="1"/>
  <c r="R657" i="1"/>
  <c r="R656" i="1"/>
  <c r="R655" i="1"/>
  <c r="R654" i="1"/>
  <c r="R653" i="1"/>
  <c r="R652" i="1"/>
  <c r="R651" i="1"/>
  <c r="R650" i="1"/>
  <c r="R649" i="1"/>
  <c r="R648" i="1"/>
  <c r="R647" i="1"/>
  <c r="R646" i="1"/>
  <c r="R645" i="1"/>
  <c r="R644" i="1"/>
  <c r="R643" i="1"/>
  <c r="R642" i="1"/>
  <c r="R641" i="1"/>
  <c r="R640" i="1"/>
  <c r="R639" i="1"/>
  <c r="R638" i="1"/>
  <c r="R637" i="1"/>
  <c r="R636" i="1"/>
  <c r="R635" i="1"/>
  <c r="R634" i="1"/>
  <c r="R633" i="1"/>
  <c r="R632" i="1"/>
  <c r="R631" i="1"/>
  <c r="R630" i="1"/>
  <c r="R629" i="1"/>
  <c r="R628" i="1"/>
  <c r="R627" i="1"/>
  <c r="R626" i="1"/>
  <c r="R625" i="1"/>
  <c r="R624" i="1"/>
  <c r="R623" i="1"/>
  <c r="R622" i="1"/>
  <c r="R621" i="1"/>
  <c r="R620" i="1"/>
  <c r="R619" i="1"/>
  <c r="R618" i="1"/>
  <c r="R617" i="1"/>
  <c r="R616" i="1"/>
  <c r="R615" i="1"/>
  <c r="R614" i="1"/>
  <c r="R613" i="1"/>
  <c r="R612" i="1"/>
  <c r="R611" i="1"/>
  <c r="R610" i="1"/>
  <c r="R609" i="1"/>
  <c r="R608" i="1"/>
  <c r="R607" i="1"/>
  <c r="R606" i="1"/>
  <c r="R605" i="1"/>
  <c r="R604" i="1"/>
  <c r="R603" i="1"/>
  <c r="R602" i="1"/>
  <c r="R601" i="1"/>
  <c r="R600" i="1"/>
  <c r="R599" i="1"/>
  <c r="R598" i="1"/>
  <c r="R597" i="1"/>
  <c r="R596" i="1"/>
  <c r="R595" i="1"/>
  <c r="R594" i="1"/>
  <c r="R593" i="1"/>
  <c r="R592" i="1"/>
  <c r="R591" i="1"/>
  <c r="R590" i="1"/>
  <c r="R589" i="1"/>
  <c r="R588" i="1"/>
  <c r="R587" i="1"/>
  <c r="R586" i="1"/>
  <c r="R585" i="1"/>
  <c r="R584" i="1"/>
  <c r="R583" i="1"/>
  <c r="R582" i="1"/>
  <c r="R581" i="1"/>
  <c r="R580" i="1"/>
  <c r="R579" i="1"/>
  <c r="R578" i="1"/>
  <c r="R577" i="1"/>
  <c r="R576" i="1"/>
  <c r="R575" i="1"/>
  <c r="R574" i="1"/>
  <c r="R573" i="1"/>
  <c r="R572" i="1"/>
  <c r="R571" i="1"/>
  <c r="R570" i="1"/>
  <c r="R569" i="1"/>
  <c r="R568" i="1"/>
  <c r="R567" i="1"/>
  <c r="R566" i="1"/>
  <c r="R565" i="1"/>
  <c r="R564" i="1"/>
  <c r="R563" i="1"/>
  <c r="R562" i="1"/>
  <c r="R561" i="1"/>
  <c r="R560" i="1"/>
  <c r="R559" i="1"/>
  <c r="R558" i="1"/>
  <c r="R557" i="1"/>
  <c r="R556" i="1"/>
  <c r="R555" i="1"/>
  <c r="R554" i="1"/>
  <c r="R553" i="1"/>
  <c r="R552" i="1"/>
  <c r="R551" i="1"/>
  <c r="R550" i="1"/>
  <c r="R549" i="1"/>
  <c r="R548" i="1"/>
  <c r="R547" i="1"/>
  <c r="R546" i="1"/>
  <c r="R545" i="1"/>
  <c r="R544" i="1"/>
  <c r="R543" i="1"/>
  <c r="R542" i="1"/>
  <c r="R541" i="1"/>
  <c r="R540" i="1"/>
  <c r="R539" i="1"/>
  <c r="R538" i="1"/>
  <c r="R537" i="1"/>
  <c r="R536" i="1"/>
  <c r="R535" i="1"/>
  <c r="R534" i="1"/>
  <c r="R533" i="1"/>
  <c r="R532" i="1"/>
  <c r="R531" i="1"/>
  <c r="R530" i="1"/>
  <c r="R529" i="1"/>
  <c r="R528" i="1"/>
  <c r="R527" i="1"/>
  <c r="R526" i="1"/>
  <c r="R525" i="1"/>
  <c r="R524" i="1"/>
  <c r="R523" i="1"/>
  <c r="R522" i="1"/>
  <c r="R521" i="1"/>
  <c r="R520" i="1"/>
  <c r="R519" i="1"/>
  <c r="R518" i="1"/>
  <c r="R517" i="1"/>
  <c r="R516" i="1"/>
  <c r="R515" i="1"/>
  <c r="R514" i="1"/>
  <c r="R513" i="1"/>
  <c r="R512" i="1"/>
  <c r="R511" i="1"/>
  <c r="R510" i="1"/>
  <c r="R509" i="1"/>
  <c r="R508" i="1"/>
  <c r="R507" i="1"/>
  <c r="R506" i="1"/>
  <c r="R505" i="1"/>
  <c r="R504" i="1"/>
  <c r="R503" i="1"/>
  <c r="R502" i="1"/>
  <c r="R501" i="1"/>
  <c r="R500" i="1"/>
  <c r="R499" i="1"/>
  <c r="R498" i="1"/>
  <c r="R497" i="1"/>
  <c r="R496" i="1"/>
  <c r="R495" i="1"/>
  <c r="R494" i="1"/>
  <c r="R493" i="1"/>
  <c r="R492" i="1"/>
  <c r="R491" i="1"/>
  <c r="R490" i="1"/>
  <c r="R489" i="1"/>
  <c r="R488" i="1"/>
  <c r="R487" i="1"/>
  <c r="R486" i="1"/>
  <c r="R485" i="1"/>
  <c r="R484" i="1"/>
  <c r="R483" i="1"/>
  <c r="R482" i="1"/>
  <c r="R481" i="1"/>
  <c r="R480" i="1"/>
  <c r="R479" i="1"/>
  <c r="R478" i="1"/>
  <c r="R477" i="1"/>
  <c r="R476" i="1"/>
  <c r="R475" i="1"/>
  <c r="R474" i="1"/>
  <c r="R473" i="1"/>
  <c r="R472" i="1"/>
  <c r="R471" i="1"/>
  <c r="R470" i="1"/>
  <c r="R469" i="1"/>
  <c r="R468" i="1"/>
  <c r="R467" i="1"/>
  <c r="R466" i="1"/>
  <c r="R465" i="1"/>
  <c r="R464" i="1"/>
  <c r="R463" i="1"/>
  <c r="R462" i="1"/>
  <c r="R461" i="1"/>
  <c r="R460" i="1"/>
  <c r="R459" i="1"/>
  <c r="R458" i="1"/>
  <c r="R457" i="1"/>
  <c r="R456" i="1"/>
  <c r="R455" i="1"/>
  <c r="R454" i="1"/>
  <c r="R453" i="1"/>
  <c r="R452" i="1"/>
  <c r="R451" i="1"/>
  <c r="R450" i="1"/>
  <c r="R449" i="1"/>
  <c r="R448" i="1"/>
  <c r="R447" i="1"/>
  <c r="R446" i="1"/>
  <c r="R445" i="1"/>
  <c r="R444" i="1"/>
  <c r="R443" i="1"/>
  <c r="R442" i="1"/>
  <c r="R441" i="1"/>
  <c r="R440" i="1"/>
  <c r="R439" i="1"/>
  <c r="R438" i="1"/>
  <c r="R437" i="1"/>
  <c r="R436" i="1"/>
  <c r="R435" i="1"/>
  <c r="R434" i="1"/>
  <c r="R433" i="1"/>
  <c r="R432" i="1"/>
  <c r="R431" i="1"/>
  <c r="R430" i="1"/>
  <c r="R429" i="1"/>
  <c r="R428" i="1"/>
  <c r="R427" i="1"/>
  <c r="R426" i="1"/>
  <c r="R425" i="1"/>
  <c r="R424" i="1"/>
  <c r="R423" i="1"/>
  <c r="R422" i="1"/>
  <c r="R421" i="1"/>
  <c r="R420" i="1"/>
  <c r="R419" i="1"/>
  <c r="R418" i="1"/>
  <c r="R417" i="1"/>
  <c r="R416" i="1"/>
  <c r="R415" i="1"/>
  <c r="R414" i="1"/>
  <c r="R413" i="1"/>
  <c r="R412" i="1"/>
  <c r="R411" i="1"/>
  <c r="R410" i="1"/>
  <c r="R409" i="1"/>
  <c r="R408" i="1"/>
  <c r="R407" i="1"/>
  <c r="R406" i="1"/>
  <c r="R405" i="1"/>
  <c r="R404" i="1"/>
  <c r="R403" i="1"/>
  <c r="R402" i="1"/>
  <c r="R401" i="1"/>
  <c r="R400" i="1"/>
  <c r="R399" i="1"/>
  <c r="R398" i="1"/>
  <c r="R397" i="1"/>
  <c r="R396" i="1"/>
  <c r="R395" i="1"/>
  <c r="R394" i="1"/>
  <c r="R393" i="1"/>
  <c r="R392" i="1"/>
  <c r="R391" i="1"/>
  <c r="R390" i="1"/>
  <c r="R389" i="1"/>
  <c r="R388" i="1"/>
  <c r="R387" i="1"/>
  <c r="R386" i="1"/>
  <c r="R385" i="1"/>
  <c r="R384" i="1"/>
  <c r="R383" i="1"/>
  <c r="R382" i="1"/>
  <c r="R381" i="1"/>
  <c r="R380" i="1"/>
  <c r="R379" i="1"/>
  <c r="R378" i="1"/>
  <c r="R377" i="1"/>
  <c r="R376" i="1"/>
  <c r="R375" i="1"/>
  <c r="R374" i="1"/>
  <c r="R373" i="1"/>
  <c r="R372" i="1"/>
  <c r="R371" i="1"/>
  <c r="R370" i="1"/>
  <c r="R369" i="1"/>
  <c r="R368" i="1"/>
  <c r="R367" i="1"/>
  <c r="R366" i="1"/>
  <c r="R365" i="1"/>
  <c r="R364" i="1"/>
  <c r="R363" i="1"/>
  <c r="R362" i="1"/>
  <c r="R361" i="1"/>
  <c r="R360" i="1"/>
  <c r="R359" i="1"/>
  <c r="R358" i="1"/>
  <c r="R357" i="1"/>
  <c r="R356" i="1"/>
  <c r="R355" i="1"/>
  <c r="R354" i="1"/>
  <c r="R353" i="1"/>
  <c r="R352" i="1"/>
  <c r="R351" i="1"/>
  <c r="R350" i="1"/>
  <c r="R349" i="1"/>
  <c r="R348" i="1"/>
  <c r="R347" i="1"/>
  <c r="R346" i="1"/>
  <c r="R345" i="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R124" i="1"/>
  <c r="R123" i="1"/>
  <c r="R122" i="1"/>
  <c r="R121" i="1"/>
  <c r="R120" i="1"/>
  <c r="R119" i="1"/>
  <c r="R118" i="1"/>
  <c r="R117" i="1"/>
  <c r="R116" i="1"/>
  <c r="R115" i="1"/>
  <c r="R114" i="1"/>
  <c r="R113" i="1"/>
  <c r="R112" i="1"/>
  <c r="R111" i="1"/>
  <c r="R110" i="1"/>
  <c r="R109" i="1"/>
  <c r="R108" i="1"/>
  <c r="R107" i="1"/>
  <c r="R106" i="1"/>
  <c r="R105" i="1"/>
  <c r="R104" i="1"/>
  <c r="R103" i="1"/>
  <c r="R102" i="1"/>
  <c r="R101" i="1"/>
  <c r="R100" i="1"/>
  <c r="R99" i="1"/>
  <c r="R98" i="1"/>
  <c r="R97" i="1"/>
  <c r="R96" i="1"/>
  <c r="R95" i="1"/>
  <c r="R94" i="1"/>
  <c r="R93" i="1"/>
  <c r="R92" i="1"/>
  <c r="R91" i="1"/>
  <c r="R90" i="1"/>
  <c r="R89" i="1"/>
  <c r="R88" i="1"/>
  <c r="R87" i="1"/>
  <c r="R86" i="1"/>
  <c r="R85" i="1"/>
  <c r="R84" i="1"/>
  <c r="R83" i="1"/>
  <c r="R82" i="1"/>
  <c r="R81" i="1"/>
  <c r="R80" i="1"/>
  <c r="R79" i="1"/>
  <c r="R78" i="1"/>
  <c r="R77" i="1"/>
  <c r="R76" i="1"/>
  <c r="R75" i="1"/>
  <c r="R74" i="1"/>
  <c r="R73" i="1"/>
  <c r="R72" i="1"/>
  <c r="R71" i="1"/>
  <c r="R70" i="1"/>
  <c r="R69" i="1"/>
  <c r="R68" i="1"/>
  <c r="R67" i="1"/>
  <c r="R66" i="1"/>
  <c r="R65" i="1"/>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R2" i="1"/>
</calcChain>
</file>

<file path=xl/sharedStrings.xml><?xml version="1.0" encoding="utf-8"?>
<sst xmlns="http://schemas.openxmlformats.org/spreadsheetml/2006/main" count="10977" uniqueCount="253">
  <si>
    <t>Gender</t>
  </si>
  <si>
    <t>Age</t>
  </si>
  <si>
    <t>Education</t>
  </si>
  <si>
    <t>Female</t>
  </si>
  <si>
    <t>Yes</t>
  </si>
  <si>
    <t>Male</t>
  </si>
  <si>
    <t>No</t>
  </si>
  <si>
    <t>Standard Error</t>
  </si>
  <si>
    <t>Explanation</t>
  </si>
  <si>
    <t>Options</t>
  </si>
  <si>
    <t>Variable Name</t>
  </si>
  <si>
    <t>Data</t>
  </si>
  <si>
    <t>Sample Size</t>
  </si>
  <si>
    <t>Count of Successes</t>
  </si>
  <si>
    <t>Confidence Level</t>
  </si>
  <si>
    <t>Intermediate Calculations</t>
  </si>
  <si>
    <t>Standard Error of the Mean</t>
  </si>
  <si>
    <t>Degrees of Freedom</t>
  </si>
  <si>
    <t>Z Value</t>
  </si>
  <si>
    <t>Confidence Interval</t>
  </si>
  <si>
    <t>Hypothesis Test for µ (Mean)</t>
  </si>
  <si>
    <t>Hypothesis Test for π (Proportion)</t>
  </si>
  <si>
    <t>Hypotheses</t>
  </si>
  <si>
    <t>Null Hypothesis</t>
  </si>
  <si>
    <t xml:space="preserve"> µ</t>
  </si>
  <si>
    <t>π</t>
  </si>
  <si>
    <t>Alternative Hypothesis</t>
  </si>
  <si>
    <t>Test Type</t>
  </si>
  <si>
    <t>Level of significance</t>
  </si>
  <si>
    <t>α</t>
  </si>
  <si>
    <t>Critical Region</t>
  </si>
  <si>
    <t>Sample Data</t>
  </si>
  <si>
    <t>Sample Standard Deviation</t>
  </si>
  <si>
    <t>Count of 'Successes'</t>
  </si>
  <si>
    <t>Sample Mean</t>
  </si>
  <si>
    <t>Sample proportion, p</t>
  </si>
  <si>
    <t>Z Sample Statistic</t>
  </si>
  <si>
    <r>
      <t>t</t>
    </r>
    <r>
      <rPr>
        <sz val="11"/>
        <rFont val="Calibri"/>
        <family val="2"/>
        <scheme val="minor"/>
      </rPr>
      <t xml:space="preserve"> Sample Statistic</t>
    </r>
  </si>
  <si>
    <t>p-value</t>
  </si>
  <si>
    <t>Decision</t>
  </si>
  <si>
    <t>Sample size for a Mean</t>
  </si>
  <si>
    <t>Sample size for a Proportion</t>
  </si>
  <si>
    <t>Population Standard Deviation</t>
  </si>
  <si>
    <r>
      <rPr>
        <i/>
        <sz val="11"/>
        <rFont val="Calibri"/>
        <family val="2"/>
        <scheme val="minor"/>
      </rPr>
      <t>Z</t>
    </r>
    <r>
      <rPr>
        <sz val="11"/>
        <rFont val="Calibri"/>
        <family val="2"/>
        <scheme val="minor"/>
      </rPr>
      <t xml:space="preserve"> value</t>
    </r>
  </si>
  <si>
    <t>Calculated Sample Size</t>
  </si>
  <si>
    <t>Result</t>
  </si>
  <si>
    <t>Numerical Data</t>
  </si>
  <si>
    <r>
      <rPr>
        <b/>
        <sz val="11"/>
        <color rgb="FFFF0000"/>
        <rFont val="Symbol"/>
        <family val="1"/>
        <charset val="2"/>
      </rPr>
      <t>s</t>
    </r>
    <r>
      <rPr>
        <sz val="11"/>
        <rFont val="Arial"/>
        <family val="2"/>
      </rPr>
      <t xml:space="preserve"> </t>
    </r>
    <r>
      <rPr>
        <b/>
        <sz val="11"/>
        <rFont val="Calibri"/>
        <family val="2"/>
        <scheme val="minor"/>
      </rPr>
      <t>Known</t>
    </r>
  </si>
  <si>
    <r>
      <rPr>
        <b/>
        <sz val="11"/>
        <color rgb="FFFF0000"/>
        <rFont val="Symbol"/>
        <family val="1"/>
        <charset val="2"/>
      </rPr>
      <t>s</t>
    </r>
    <r>
      <rPr>
        <sz val="11"/>
        <rFont val="Symbol"/>
        <family val="1"/>
        <charset val="2"/>
      </rPr>
      <t xml:space="preserve"> </t>
    </r>
    <r>
      <rPr>
        <b/>
        <sz val="11"/>
        <rFont val="Calibri"/>
        <family val="2"/>
        <scheme val="minor"/>
      </rPr>
      <t>Unknown</t>
    </r>
  </si>
  <si>
    <r>
      <t>Confidence Interval for mean (</t>
    </r>
    <r>
      <rPr>
        <b/>
        <sz val="10"/>
        <rFont val="Symbol"/>
        <family val="1"/>
        <charset val="2"/>
      </rPr>
      <t>m</t>
    </r>
    <r>
      <rPr>
        <b/>
        <sz val="10"/>
        <rFont val="Arial"/>
        <family val="2"/>
      </rPr>
      <t>)</t>
    </r>
  </si>
  <si>
    <r>
      <t>Population Standard Deviation (</t>
    </r>
    <r>
      <rPr>
        <b/>
        <sz val="10"/>
        <color rgb="FF3333FF"/>
        <rFont val="Symbol"/>
        <family val="1"/>
        <charset val="2"/>
      </rPr>
      <t>s</t>
    </r>
    <r>
      <rPr>
        <sz val="10"/>
        <rFont val="Arial"/>
        <family val="2"/>
      </rPr>
      <t>)</t>
    </r>
  </si>
  <si>
    <r>
      <t>Sample Standard Deviation (</t>
    </r>
    <r>
      <rPr>
        <b/>
        <sz val="10"/>
        <color rgb="FF3333FF"/>
        <rFont val="Arial"/>
        <family val="2"/>
      </rPr>
      <t>s</t>
    </r>
    <r>
      <rPr>
        <sz val="10"/>
        <rFont val="Arial"/>
        <family val="2"/>
      </rPr>
      <t>)</t>
    </r>
  </si>
  <si>
    <t>Sample Mean (  )</t>
  </si>
  <si>
    <r>
      <t>Sample Mean (</t>
    </r>
    <r>
      <rPr>
        <b/>
        <sz val="10"/>
        <color rgb="FF3333FF"/>
        <rFont val="Arial"/>
        <family val="2"/>
      </rPr>
      <t xml:space="preserve">  </t>
    </r>
    <r>
      <rPr>
        <sz val="10"/>
        <rFont val="Arial"/>
        <family val="2"/>
      </rPr>
      <t>)</t>
    </r>
  </si>
  <si>
    <r>
      <t>Sample Size (</t>
    </r>
    <r>
      <rPr>
        <b/>
        <sz val="10"/>
        <color rgb="FF3333FF"/>
        <rFont val="Arial"/>
        <family val="2"/>
      </rPr>
      <t>n</t>
    </r>
    <r>
      <rPr>
        <sz val="10"/>
        <rFont val="Arial"/>
        <family val="2"/>
      </rPr>
      <t>)</t>
    </r>
  </si>
  <si>
    <t xml:space="preserve">Confidence Level </t>
  </si>
  <si>
    <t>Standard Error of the Mean (                 )</t>
  </si>
  <si>
    <r>
      <t>Degrees of Freedom (</t>
    </r>
    <r>
      <rPr>
        <b/>
        <sz val="10"/>
        <color rgb="FF3333FF"/>
        <rFont val="Arial"/>
        <family val="2"/>
      </rPr>
      <t>df = n-1</t>
    </r>
    <r>
      <rPr>
        <sz val="10"/>
        <rFont val="Arial"/>
        <family val="2"/>
      </rPr>
      <t>)</t>
    </r>
  </si>
  <si>
    <r>
      <t>Sampling Error/Margin of Error (</t>
    </r>
    <r>
      <rPr>
        <b/>
        <sz val="10"/>
        <color rgb="FF3333FF"/>
        <rFont val="Arial"/>
        <family val="2"/>
      </rPr>
      <t>= SE *Z Value</t>
    </r>
    <r>
      <rPr>
        <sz val="10"/>
        <rFont val="Arial"/>
        <family val="2"/>
      </rPr>
      <t>)</t>
    </r>
  </si>
  <si>
    <r>
      <t>t</t>
    </r>
    <r>
      <rPr>
        <sz val="10"/>
        <rFont val="Arial"/>
        <family val="2"/>
      </rPr>
      <t xml:space="preserve">  Value</t>
    </r>
  </si>
  <si>
    <r>
      <t xml:space="preserve">Sampling Error/Margin of Error </t>
    </r>
    <r>
      <rPr>
        <sz val="10"/>
        <color rgb="FF0000FF"/>
        <rFont val="Arial"/>
        <family val="2"/>
      </rPr>
      <t>(</t>
    </r>
    <r>
      <rPr>
        <b/>
        <sz val="10"/>
        <color rgb="FF0000FF"/>
        <rFont val="Arial"/>
        <family val="2"/>
      </rPr>
      <t>= SE * t Value</t>
    </r>
    <r>
      <rPr>
        <sz val="10"/>
        <color rgb="FF0000FF"/>
        <rFont val="Arial"/>
        <family val="2"/>
      </rPr>
      <t>)</t>
    </r>
  </si>
  <si>
    <r>
      <t>Interval Lower Limit (</t>
    </r>
    <r>
      <rPr>
        <sz val="10"/>
        <color rgb="FF0000FF"/>
        <rFont val="Arial"/>
        <family val="2"/>
      </rPr>
      <t>= Sample Mean - ME</t>
    </r>
    <r>
      <rPr>
        <sz val="10"/>
        <rFont val="Arial"/>
        <family val="2"/>
      </rPr>
      <t>)</t>
    </r>
  </si>
  <si>
    <r>
      <t>Interval Upper Limit (</t>
    </r>
    <r>
      <rPr>
        <sz val="10"/>
        <color rgb="FF0000FF"/>
        <rFont val="Arial"/>
        <family val="2"/>
      </rPr>
      <t>= Sample Mean + ME</t>
    </r>
    <r>
      <rPr>
        <sz val="10"/>
        <rFont val="Arial"/>
        <family val="2"/>
      </rPr>
      <t>)</t>
    </r>
  </si>
  <si>
    <t>Categorical Data</t>
  </si>
  <si>
    <r>
      <t>Confidence Interval for proportion (</t>
    </r>
    <r>
      <rPr>
        <b/>
        <sz val="10"/>
        <rFont val="Symbol"/>
        <family val="1"/>
        <charset val="2"/>
      </rPr>
      <t>p</t>
    </r>
    <r>
      <rPr>
        <b/>
        <sz val="10"/>
        <rFont val="Arial"/>
        <family val="2"/>
      </rPr>
      <t>)</t>
    </r>
  </si>
  <si>
    <r>
      <t>Sample Proportion (</t>
    </r>
    <r>
      <rPr>
        <b/>
        <sz val="10"/>
        <color rgb="FF3333FF"/>
        <rFont val="Arial"/>
        <family val="2"/>
      </rPr>
      <t>p</t>
    </r>
    <r>
      <rPr>
        <sz val="10"/>
        <rFont val="Arial"/>
        <family val="2"/>
      </rPr>
      <t>)</t>
    </r>
  </si>
  <si>
    <t>Standard Error of the Proportion (                                )</t>
  </si>
  <si>
    <r>
      <t>Sampling Error/Margin of Error (</t>
    </r>
    <r>
      <rPr>
        <b/>
        <sz val="10"/>
        <color rgb="FF3333FF"/>
        <rFont val="Arial"/>
        <family val="2"/>
      </rPr>
      <t>= SE * Z Value</t>
    </r>
    <r>
      <rPr>
        <sz val="10"/>
        <rFont val="Arial"/>
        <family val="2"/>
      </rPr>
      <t>)</t>
    </r>
  </si>
  <si>
    <r>
      <t>Interval Lower Limit (</t>
    </r>
    <r>
      <rPr>
        <sz val="10"/>
        <color rgb="FF0000FF"/>
        <rFont val="Arial"/>
        <family val="2"/>
      </rPr>
      <t>= Sample Proportion - ME</t>
    </r>
    <r>
      <rPr>
        <sz val="10"/>
        <rFont val="Arial"/>
        <family val="2"/>
      </rPr>
      <t>)</t>
    </r>
  </si>
  <si>
    <r>
      <t>Interval Upper Limit (</t>
    </r>
    <r>
      <rPr>
        <sz val="10"/>
        <color rgb="FF0000FF"/>
        <rFont val="Arial"/>
        <family val="2"/>
      </rPr>
      <t>= Sample Proportion + ME</t>
    </r>
    <r>
      <rPr>
        <sz val="10"/>
        <rFont val="Arial"/>
        <family val="2"/>
      </rPr>
      <t>)</t>
    </r>
  </si>
  <si>
    <r>
      <t xml:space="preserve">Estimate of True Proportion ( </t>
    </r>
    <r>
      <rPr>
        <b/>
        <sz val="11"/>
        <color rgb="FF3333FF"/>
        <rFont val="Calibri"/>
        <family val="2"/>
        <scheme val="minor"/>
      </rPr>
      <t xml:space="preserve">p or </t>
    </r>
    <r>
      <rPr>
        <b/>
        <sz val="11"/>
        <color rgb="FF3333FF"/>
        <rFont val="Symbol"/>
        <family val="1"/>
        <charset val="2"/>
      </rPr>
      <t xml:space="preserve">p </t>
    </r>
    <r>
      <rPr>
        <sz val="11"/>
        <rFont val="Calibri"/>
        <family val="2"/>
        <scheme val="minor"/>
      </rPr>
      <t>)</t>
    </r>
  </si>
  <si>
    <r>
      <t>Population OR Sample Standard Deviation (</t>
    </r>
    <r>
      <rPr>
        <b/>
        <sz val="11"/>
        <color rgb="FF3333FF"/>
        <rFont val="Calibri"/>
        <family val="2"/>
        <scheme val="minor"/>
      </rPr>
      <t xml:space="preserve"> </t>
    </r>
    <r>
      <rPr>
        <b/>
        <sz val="11"/>
        <color rgb="FF3333FF"/>
        <rFont val="Symbol"/>
        <family val="1"/>
        <charset val="2"/>
      </rPr>
      <t>s</t>
    </r>
    <r>
      <rPr>
        <sz val="11"/>
        <rFont val="Calibri"/>
        <family val="2"/>
      </rPr>
      <t xml:space="preserve"> or </t>
    </r>
    <r>
      <rPr>
        <b/>
        <sz val="11"/>
        <color rgb="FF3333FF"/>
        <rFont val="Calibri"/>
        <family val="2"/>
      </rPr>
      <t>s</t>
    </r>
    <r>
      <rPr>
        <sz val="11"/>
        <rFont val="Calibri"/>
        <family val="2"/>
        <scheme val="minor"/>
      </rPr>
      <t>)</t>
    </r>
  </si>
  <si>
    <t>Sampling Error/Margin of Error</t>
  </si>
  <si>
    <t>Minimum Sample Size Needed</t>
  </si>
  <si>
    <t xml:space="preserve">Numerical Data </t>
  </si>
  <si>
    <r>
      <rPr>
        <b/>
        <sz val="11"/>
        <color theme="1"/>
        <rFont val="Symbol"/>
        <family val="1"/>
        <charset val="2"/>
      </rPr>
      <t>s</t>
    </r>
    <r>
      <rPr>
        <b/>
        <sz val="11"/>
        <color theme="1"/>
        <rFont val="Calibri"/>
        <family val="2"/>
      </rPr>
      <t xml:space="preserve"> Known</t>
    </r>
  </si>
  <si>
    <r>
      <rPr>
        <b/>
        <sz val="11"/>
        <color theme="1"/>
        <rFont val="Symbol"/>
        <family val="1"/>
        <charset val="2"/>
      </rPr>
      <t>s</t>
    </r>
    <r>
      <rPr>
        <b/>
        <sz val="11"/>
        <color theme="1"/>
        <rFont val="Calibri"/>
        <family val="2"/>
      </rPr>
      <t xml:space="preserve"> Unknown</t>
    </r>
  </si>
  <si>
    <t>Critical Value (s)</t>
  </si>
  <si>
    <r>
      <t>Z</t>
    </r>
    <r>
      <rPr>
        <sz val="11"/>
        <rFont val="Calibri"/>
        <family val="2"/>
        <scheme val="minor"/>
      </rPr>
      <t xml:space="preserve"> Sample Statistic</t>
    </r>
  </si>
  <si>
    <t>Categorical data</t>
  </si>
  <si>
    <t>Attrition</t>
  </si>
  <si>
    <t>EnvironmentSatisfaction</t>
  </si>
  <si>
    <t>HourlyRate</t>
  </si>
  <si>
    <t>JobSatisfaction</t>
  </si>
  <si>
    <t>PerformanceRating</t>
  </si>
  <si>
    <t>RelationshipSatisfaction</t>
  </si>
  <si>
    <t>TotalWorkingYears</t>
  </si>
  <si>
    <t>WorkLifeBalance</t>
  </si>
  <si>
    <t>YearsAtCompany</t>
  </si>
  <si>
    <t>(Male, Female)</t>
  </si>
  <si>
    <t>Highest level of education</t>
  </si>
  <si>
    <t>(1 'Below College', 2 'College', 3 'Bachelor', 4 'Master', 5 'Doctor')</t>
  </si>
  <si>
    <t>(Yes, No)</t>
  </si>
  <si>
    <t>Whether overtime work is often required</t>
  </si>
  <si>
    <t>HoursPerWeek</t>
  </si>
  <si>
    <t>Average hours worked per week</t>
  </si>
  <si>
    <t>Satisfaction with work environment</t>
  </si>
  <si>
    <t>(1 'Low', 2 'Medium', 3 'High', 4 'Very High')</t>
  </si>
  <si>
    <t>Satisfaction with work role</t>
  </si>
  <si>
    <t>Average pay rate in $ per hour</t>
  </si>
  <si>
    <t>(1 'Low', 2 'Good', 3 'Excellent', 4 'Outstanding')</t>
  </si>
  <si>
    <t>Manager's rating of employee work performance</t>
  </si>
  <si>
    <t>Satisfaction with workplace relationships</t>
  </si>
  <si>
    <t>PercentSalaryIncrease</t>
  </si>
  <si>
    <t>Salary increase (%) from time of start with the company</t>
  </si>
  <si>
    <t>TrainingEventsLastYear</t>
  </si>
  <si>
    <t>Years working with the company</t>
  </si>
  <si>
    <t>Total years working</t>
  </si>
  <si>
    <t>Number of company training events</t>
  </si>
  <si>
    <t>Overal rating of work and life balance</t>
  </si>
  <si>
    <t>(1 'Bad', 2 'Good', 3 'Better', 4 'Best')</t>
  </si>
  <si>
    <t>Age of employee in years</t>
  </si>
  <si>
    <t>TravelTime</t>
  </si>
  <si>
    <t>Minutes of travel from home to work (one-way)</t>
  </si>
  <si>
    <t>Overtime</t>
  </si>
  <si>
    <t>Average Yearly % Salary Increase</t>
  </si>
  <si>
    <t>Create this variable with the above variables</t>
  </si>
  <si>
    <t>AverageYearly%SalaryIncrease</t>
  </si>
  <si>
    <t>Has chosen to leave the company in the last year</t>
  </si>
  <si>
    <t>Mean</t>
  </si>
  <si>
    <t>Median</t>
  </si>
  <si>
    <t>Mode</t>
  </si>
  <si>
    <t>Standard Deviation</t>
  </si>
  <si>
    <t>Sample Variance</t>
  </si>
  <si>
    <t>Kurtosis</t>
  </si>
  <si>
    <t>Skewness</t>
  </si>
  <si>
    <t>Range</t>
  </si>
  <si>
    <t>Minimum</t>
  </si>
  <si>
    <t>Maximum</t>
  </si>
  <si>
    <t>Sum</t>
  </si>
  <si>
    <t>Count</t>
  </si>
  <si>
    <t>Confidence Level(95.0%)</t>
  </si>
  <si>
    <t>Q1</t>
  </si>
  <si>
    <t>Q3</t>
  </si>
  <si>
    <t>IQR</t>
  </si>
  <si>
    <t>Upper fence</t>
  </si>
  <si>
    <t>Lower fence</t>
  </si>
  <si>
    <t>Frequency</t>
  </si>
  <si>
    <t>Zscore-Outlier Detection</t>
  </si>
  <si>
    <t>Outlier</t>
  </si>
  <si>
    <t>Grand Total</t>
  </si>
  <si>
    <t>Avg Yearly Salary Increase</t>
  </si>
  <si>
    <r>
      <t xml:space="preserve">0% to </t>
    </r>
    <r>
      <rPr>
        <sz val="11"/>
        <color theme="1"/>
        <rFont val="Calibri"/>
        <family val="2"/>
      </rPr>
      <t>≤ 2%</t>
    </r>
  </si>
  <si>
    <t>2% to ≤ 4%</t>
  </si>
  <si>
    <t>4% to ≤ 6%</t>
  </si>
  <si>
    <t>6% to ≤ 8%</t>
  </si>
  <si>
    <t>8% to ≤ 10%</t>
  </si>
  <si>
    <t>10% to ≤ 12%</t>
  </si>
  <si>
    <t>12% to ≤ 14%</t>
  </si>
  <si>
    <t>14% to ≤ 16%</t>
  </si>
  <si>
    <t>16% to ≤ 18%</t>
  </si>
  <si>
    <t>18% to ≤ 20%</t>
  </si>
  <si>
    <t>20% to ≤ 22%</t>
  </si>
  <si>
    <t>22% to ≤  24%</t>
  </si>
  <si>
    <t>24% to ≤ 26%</t>
  </si>
  <si>
    <t>Mid Point</t>
  </si>
  <si>
    <t>0-0.02</t>
  </si>
  <si>
    <t>0.02-0.04</t>
  </si>
  <si>
    <t>0.04-0.06</t>
  </si>
  <si>
    <t>0.06-0.08</t>
  </si>
  <si>
    <t>0.08-0.1</t>
  </si>
  <si>
    <t>0.1-0.12</t>
  </si>
  <si>
    <t>0.12-0.14</t>
  </si>
  <si>
    <t>0.14-0.16</t>
  </si>
  <si>
    <t>0.16-0.18</t>
  </si>
  <si>
    <t>0.18-0.2</t>
  </si>
  <si>
    <t>0.2-0.22</t>
  </si>
  <si>
    <t>0.22-0.24</t>
  </si>
  <si>
    <t>0.24-0.26</t>
  </si>
  <si>
    <t>Average Salary Increase %</t>
  </si>
  <si>
    <t>Frequency %</t>
  </si>
  <si>
    <t>Cumulative Frequency</t>
  </si>
  <si>
    <t>Job Satisfaction Category</t>
  </si>
  <si>
    <t>High</t>
  </si>
  <si>
    <t>Low</t>
  </si>
  <si>
    <t>Medium</t>
  </si>
  <si>
    <t>Very High</t>
  </si>
  <si>
    <t xml:space="preserve">Job Satisfaction </t>
  </si>
  <si>
    <t>Number of Employee</t>
  </si>
  <si>
    <t>% of Employees</t>
  </si>
  <si>
    <t>Correlation Scores</t>
  </si>
  <si>
    <t>Average of HourlyRate</t>
  </si>
  <si>
    <t>0-4</t>
  </si>
  <si>
    <t>5-9</t>
  </si>
  <si>
    <t>10-14</t>
  </si>
  <si>
    <t>15-19</t>
  </si>
  <si>
    <t>20-24</t>
  </si>
  <si>
    <t>25-29</t>
  </si>
  <si>
    <t>30-34</t>
  </si>
  <si>
    <t>35-40</t>
  </si>
  <si>
    <t>Years At Company</t>
  </si>
  <si>
    <t xml:space="preserve">Hours Worked </t>
  </si>
  <si>
    <t>Years at Company</t>
  </si>
  <si>
    <t>Avg Hours Worked</t>
  </si>
  <si>
    <t>Attrition (Num)</t>
  </si>
  <si>
    <t>Overtime (Num)</t>
  </si>
  <si>
    <t xml:space="preserve">Attrition </t>
  </si>
  <si>
    <t xml:space="preserve">Overtime </t>
  </si>
  <si>
    <t>Count of Attrition</t>
  </si>
  <si>
    <t xml:space="preserve">Worklife Balance </t>
  </si>
  <si>
    <t>Bad</t>
  </si>
  <si>
    <t>Good</t>
  </si>
  <si>
    <t>Better</t>
  </si>
  <si>
    <t>Best</t>
  </si>
  <si>
    <t>Average of Age</t>
  </si>
  <si>
    <t>Worklife Balance Rating</t>
  </si>
  <si>
    <t>There is an extremely weak negative relationship between age and worklife balance. It's safe to say that age does not affect the rating. From the sample dataset provided, I calculated the average age between all responses of the worklife balance categories and found all 4 categories to have an average age range of between 36 to 37 years old. This could also be due to there being more samples in the ages of 30 years old</t>
  </si>
  <si>
    <t>Zscore</t>
  </si>
  <si>
    <t>Outliers?</t>
  </si>
  <si>
    <t>Outliers</t>
  </si>
  <si>
    <t>From the sample data provided, the average travel time was found to be 28.92 minutes, however as there are a few outliers present, the median will be a better metric to use here. The median travel time sits at 25.5 minutes. From the sample provided the longest travel time sits at 90 minutes and the shortest travel time is 18 minutes. The most common travel time seen is 19 minutes. 
Upon conducting a confidence interval, based on a sample of 1470 employee responses, I am 95% confident that the true average travel time for employees is between 28.33 minutes to 29.50 minutes</t>
  </si>
  <si>
    <t>Relationship Satisfaction</t>
  </si>
  <si>
    <t>Row Labels</t>
  </si>
  <si>
    <t>Number of Responses</t>
  </si>
  <si>
    <t>n*p &gt;= 5 :</t>
  </si>
  <si>
    <t xml:space="preserve">n*(1-p) &gt;= 5: </t>
  </si>
  <si>
    <t>From the sample data provided, there was a total of 303 employees who rated relationship satisfaction as medium, and 276 employees who rated as low. These 2 groups made up a total of 39% of the entire sample data. 
Upon conducting some further analysis using confidence intervals to estimate the true proportion of employees who rate relationship satisfaction as low or medium, what I found was that based on a sample of 1470 responses, I am 95% confident that the true combined proportion of employees who will rate relationship satisfaction as Medium or Low is between 36.89% to 41.89% of all employees</t>
  </si>
  <si>
    <t>Based on a sample of provided, I can estimate with 99% confidence that we would require a minum sample of 1253 respondents to calculate the approximate average hours worked per week. With 95% confidence, we would require a lower  volume of 726 respondents, and with 90% confidence we would only require 511 respondents.</t>
  </si>
  <si>
    <t>≥</t>
  </si>
  <si>
    <t>&lt;</t>
  </si>
  <si>
    <t>Lower Tail</t>
  </si>
  <si>
    <t>≤</t>
  </si>
  <si>
    <t>&gt;</t>
  </si>
  <si>
    <t>Upper Tail</t>
  </si>
  <si>
    <t>H0:</t>
  </si>
  <si>
    <t xml:space="preserve">H1: </t>
  </si>
  <si>
    <t>Reject Null Hypothesis</t>
  </si>
  <si>
    <t>Based on a sample of provided, I can estimate with 99% confidence that we would need a minimum of 2654 respondents to accruate estimate the proportion of employees who decide to resign with a margin of error of 2.55. With 95% confidence, we would need approximately 1537 respondents and with 90% confidence, we would only need a total of 1083 respondents to estimate the yearly attrition of staff.</t>
  </si>
  <si>
    <t>Environment Satisfaction</t>
  </si>
  <si>
    <t>Do Not Reject Null Hypothesis as P value is greater than alpha</t>
  </si>
  <si>
    <t>Environment Satisfaction Rating</t>
  </si>
  <si>
    <t xml:space="preserve">As the P Value is smaller than alpha, we reject the Null Hypothesis. At 5% significance level, there is sufficient evidence to reject the claim that at least 70% or more of the employees have rated either High or Very High in the Environment Satisfaction Rating. 
Based on a sample size of 1470, at 95% confidence level, I am confident that the true proportion of employees who rate environment satisfaction as either high or very high to be between 58.66% to 63.65% </t>
  </si>
  <si>
    <t>90th  Percentile</t>
  </si>
  <si>
    <t>From the sample data, we can observe that overall more than half (61.29%) of the employees have rated job satisfaction as high and very high, indicating that most employees are satisfied with their jobs. The split between those who rated as high and very high is almost identical with only 1.2% difference between them. Very High sits at 31.22% and High sits at 30.07%.
The remaining of the employees rated their job satisfaction as low (19.66%) and medium (19.05%). The combined percentage total for this cohort is well under 50% and sits at 38.71%. 
Overall, from the sample data, it indicates that more than half of the employees are satisfied with their jobs. and just under 20% of employees are unsatisfied with their jobs (low satisfaction rating)</t>
  </si>
  <si>
    <t>90th Percentile</t>
  </si>
  <si>
    <t>Average hourly rate is less than or equals to $70 ( µ &lt;= $70)</t>
  </si>
  <si>
    <t>Average hourly rate is more than $70 ( µ  &gt; $70)</t>
  </si>
  <si>
    <t xml:space="preserve">From the sample data provided, the sample average hourly rate is $69.38 and that 50% of the staff were paid an hourly rate of $69.50. The most common hourly wage from the sample is $49.50. There is a spread of around $20.84 per hour from the average hourly rate. 
The lowest hourly rate from the sample is $26.40, and about 1/4 of the staff are being paid an hourly rate of between $26.40 to $52.25. The highest hourly rate from the sample is $122,  and the top 10% of employees has an hourly rate of $97.50. There is a difference of $95.60 between the lowest and highest hourly rate, which is quite a big difference, however the variation for employees that are in the middle 50%, this difference sits at $35.03 an hour. 
Based on a sample of 1470 employees, at 5% significance level, there is insufficient evidence to conclude that the true average hourly rate is more than $70. </t>
  </si>
  <si>
    <t>Number of employees</t>
  </si>
  <si>
    <t>% of employees</t>
  </si>
  <si>
    <t>H0: 70% or more of the employees have rated the environment satisfaction rating to be either High or Very High (π &gt;= 70%)</t>
  </si>
  <si>
    <t>H1: Less than 70% of the employees have rated the environment satisfaction rating to be high or Very High (π &lt; 70%)</t>
  </si>
  <si>
    <t>Hours Worked Min Samples</t>
  </si>
  <si>
    <t>Attrition Min Samples</t>
  </si>
  <si>
    <t>Based on the analysis, to satisfy 90% confidence level, we would need a minimum of 1083 survey responses, to satisfy 95% confidence level, we would need more responses and a minimum of 1537 responses, and finally to satisfy 99% confidence level, we would need over 2654 survey responses.</t>
  </si>
  <si>
    <t xml:space="preserve">
From the sample data set provided, we can observe that most employees received an an average salary increase of between 0-2% (513 employees) and the salary increase group with the least number of employees is 6 employees who received an average of 24-26% salary increase each year. Do note that there are outliers contributing to this large increase.
Overall, 66% of employees are receiving an annual increase of between 0.30% -  4%. Just under 90% (89%) of employees are receiving an annual increase of between 0.3% to 12%. The remaining 11% are receiving annual increases of more than 12%</t>
  </si>
  <si>
    <t>1) The relationship between Hourly Rate and Hours worked per week is a weak negative relationship, indicating a slight reduction in hourly rate the more number of hours an employee works. From the sample dataset provided, we can observe that employees who work 35 hours a week earn on average $66.30 an hour compared to employees that work 55 hours a week only earning an average hourly rate of $65.21.
2) The relationship between hourly rate and the number of years employed at the company has a weak positive relationship indicating a slight increase in hourly rate the longer a staff has worked in the company. From the sample dataset, staff who has worked with the company for less than a year to 4 years earn an average hourly rate of $66.19, and staff who has worked with the company between 35 to 40 years earn an average hourly rate of $92.83. So even though the range in hourly rate is quite wide (approx $26) between these 2 groups of staff, the number of years between them is large, which means the increase in salary is not really significant.
3) The relationship between number of years employed and hours worked per week has a weak negative relationship indicating that the number of hours worked per week reduces as the employee is empoyed for longer. From the sample dataset provided, an employee who has been employed for 0-4 years on average works a total of 41.32 hours, where as an employee who has been with the company between 35 and 40 years on average works 39.75 hours per week, so only a slight reduction, so I would say that there is almost no relationship between these 2 variables.</t>
  </si>
  <si>
    <t>% of Attrition</t>
  </si>
  <si>
    <t>There is a weak positive relationship between overtime and attrition, meaning that a slight increase to attrition can be expected the more overtime employees are required to do.
From the sample data, we can observe higher attrition rates in the group of employees who were required to work overtime where there was a 30.53% attrition rate, and employees who were not required to do any overtime has only seen a 10.44% attrition rate.</t>
  </si>
  <si>
    <t>Overtime Splits for Employee who Attrited</t>
  </si>
  <si>
    <t>Number of Employees</t>
  </si>
  <si>
    <t>% of Responses</t>
  </si>
  <si>
    <r>
      <t xml:space="preserve">The average yearly salary increase in the sample data set is 4.48% each year. There is an average spread of 0.23% from the average in the sample data set.  We can also observe that 50% of the employees are receiving an average of 2.6% increase of their salaries. 
The lowest annual salary increase an employee received was well under 1% at 0.30% and the highest salary increase sits at 25%. The lowest quarter of staff received an annual increase of 0.3% to 2% and the top 10% of employees received an annual salary increase of 21%.
There is a difference of almost 25% (24.7%) in average annual salary increases between the highest increase and lowest increase. However the variation  in the middle 50% of the employees were spread over a range of 4% annual increase
</t>
    </r>
    <r>
      <rPr>
        <sz val="11"/>
        <color rgb="FFFF0000"/>
        <rFont val="Calibri"/>
        <family val="2"/>
        <scheme val="minor"/>
      </rPr>
      <t>I have removed survey responses from staff have not been with the company for at least 1 year as this will skew the results of the analysis</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</si>
</sst>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quot;$&quot;* #,##0.00_-;_-&quot;$&quot;* &quot;-&quot;??_-;_-@_-"/>
    <numFmt numFmtId="164" formatCode="_-&quot;$&quot;* #,##0_-;\-&quot;$&quot;* #,##0_-;_-&quot;$&quot;* &quot;-&quot;??_-;_-@_-"/>
    <numFmt numFmtId="165" formatCode="0.0000"/>
    <numFmt numFmtId="166" formatCode="0.0%"/>
    <numFmt numFmtId="167" formatCode="0.00000"/>
    <numFmt numFmtId="168" formatCode="0.00000000000000%"/>
    <numFmt numFmtId="169" formatCode="0.0000000"/>
    <numFmt numFmtId="170" formatCode="0.000"/>
    <numFmt numFmtId="171" formatCode="&quot;$&quot;#,##0.00"/>
  </numFmts>
  <fonts count="32">
    <font>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0"/>
      <name val="Arial"/>
      <family val="2"/>
    </font>
    <font>
      <sz val="11"/>
      <name val="Calibri"/>
      <family val="2"/>
      <scheme val="minor"/>
    </font>
    <font>
      <b/>
      <sz val="11"/>
      <name val="Calibri"/>
      <family val="2"/>
      <scheme val="minor"/>
    </font>
    <font>
      <i/>
      <sz val="11"/>
      <name val="Calibri"/>
      <family val="2"/>
      <scheme val="minor"/>
    </font>
    <font>
      <sz val="11"/>
      <color theme="1"/>
      <name val="Articulate Light"/>
    </font>
    <font>
      <sz val="11"/>
      <color theme="1" tint="0.34998626667073579"/>
      <name val="Calibri"/>
      <family val="2"/>
      <scheme val="minor"/>
    </font>
    <font>
      <sz val="11"/>
      <color rgb="FFFF0000"/>
      <name val="Calibri"/>
      <family val="2"/>
      <scheme val="minor"/>
    </font>
    <font>
      <b/>
      <sz val="10"/>
      <color rgb="FFFF0000"/>
      <name val="Arial"/>
      <family val="2"/>
    </font>
    <font>
      <sz val="11"/>
      <name val="Arial"/>
      <family val="2"/>
    </font>
    <font>
      <b/>
      <sz val="11"/>
      <color rgb="FFFF0000"/>
      <name val="Symbol"/>
      <family val="1"/>
      <charset val="2"/>
    </font>
    <font>
      <sz val="11"/>
      <name val="Symbol"/>
      <family val="1"/>
      <charset val="2"/>
    </font>
    <font>
      <b/>
      <sz val="10"/>
      <name val="Arial"/>
      <family val="2"/>
    </font>
    <font>
      <b/>
      <sz val="10"/>
      <name val="Symbol"/>
      <family val="1"/>
      <charset val="2"/>
    </font>
    <font>
      <b/>
      <sz val="10"/>
      <color rgb="FF3333FF"/>
      <name val="Symbol"/>
      <family val="1"/>
      <charset val="2"/>
    </font>
    <font>
      <b/>
      <sz val="10"/>
      <color rgb="FF3333FF"/>
      <name val="Arial"/>
      <family val="2"/>
    </font>
    <font>
      <i/>
      <sz val="10"/>
      <name val="Arial"/>
      <family val="2"/>
    </font>
    <font>
      <sz val="10"/>
      <color rgb="FF0000FF"/>
      <name val="Arial"/>
      <family val="2"/>
    </font>
    <font>
      <b/>
      <sz val="10"/>
      <color rgb="FF0000FF"/>
      <name val="Arial"/>
      <family val="2"/>
    </font>
    <font>
      <b/>
      <sz val="11"/>
      <color rgb="FF3333FF"/>
      <name val="Calibri"/>
      <family val="2"/>
      <scheme val="minor"/>
    </font>
    <font>
      <b/>
      <sz val="11"/>
      <color rgb="FF3333FF"/>
      <name val="Symbol"/>
      <family val="1"/>
      <charset val="2"/>
    </font>
    <font>
      <sz val="11"/>
      <name val="Calibri"/>
      <family val="2"/>
    </font>
    <font>
      <b/>
      <sz val="11"/>
      <color rgb="FF3333FF"/>
      <name val="Calibri"/>
      <family val="2"/>
    </font>
    <font>
      <sz val="11"/>
      <color rgb="FF000000"/>
      <name val="Calibri"/>
      <family val="2"/>
    </font>
    <font>
      <b/>
      <sz val="11"/>
      <color rgb="FFFF0000"/>
      <name val="Calibri"/>
      <family val="2"/>
      <scheme val="minor"/>
    </font>
    <font>
      <b/>
      <sz val="11"/>
      <color theme="1"/>
      <name val="Calibri"/>
      <family val="2"/>
    </font>
    <font>
      <b/>
      <sz val="11"/>
      <color theme="1"/>
      <name val="Symbol"/>
      <family val="1"/>
      <charset val="2"/>
    </font>
    <font>
      <i/>
      <sz val="11"/>
      <color theme="1"/>
      <name val="Calibri"/>
      <family val="2"/>
      <scheme val="minor"/>
    </font>
    <font>
      <sz val="11"/>
      <color theme="1"/>
      <name val="Calibri"/>
      <family val="2"/>
    </font>
  </fonts>
  <fills count="11">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9"/>
        <bgColor indexed="64"/>
      </patternFill>
    </fill>
    <fill>
      <patternFill patternType="solid">
        <fgColor theme="9" tint="0.59999389629810485"/>
        <bgColor indexed="64"/>
      </patternFill>
    </fill>
  </fills>
  <borders count="53">
    <border>
      <left/>
      <right/>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style="thin">
        <color indexed="64"/>
      </bottom>
      <diagonal/>
    </border>
    <border>
      <left/>
      <right style="double">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10">
    <xf numFmtId="0" fontId="0" fillId="0" borderId="0"/>
    <xf numFmtId="44" fontId="1"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0" fontId="1" fillId="0" borderId="0"/>
    <xf numFmtId="0" fontId="1" fillId="0" borderId="0"/>
    <xf numFmtId="9" fontId="4" fillId="0" borderId="0" applyFont="0" applyFill="0" applyBorder="0" applyAlignment="0" applyProtection="0"/>
    <xf numFmtId="9" fontId="1" fillId="0" borderId="0" applyFont="0" applyFill="0" applyBorder="0" applyAlignment="0" applyProtection="0"/>
  </cellStyleXfs>
  <cellXfs count="319">
    <xf numFmtId="0" fontId="0" fillId="0" borderId="0" xfId="0"/>
    <xf numFmtId="0" fontId="0" fillId="0" borderId="0" xfId="0" applyAlignment="1">
      <alignment horizontal="center"/>
    </xf>
    <xf numFmtId="164" fontId="0" fillId="0" borderId="0" xfId="1" applyNumberFormat="1" applyFont="1" applyAlignment="1">
      <alignment horizontal="right"/>
    </xf>
    <xf numFmtId="0" fontId="0" fillId="0" borderId="0" xfId="0" applyFont="1"/>
    <xf numFmtId="0" fontId="5" fillId="0" borderId="0" xfId="2" applyFont="1"/>
    <xf numFmtId="0" fontId="6" fillId="0" borderId="6" xfId="2" applyFont="1" applyBorder="1" applyAlignment="1">
      <alignment horizontal="center"/>
    </xf>
    <xf numFmtId="0" fontId="6" fillId="0" borderId="7" xfId="2" applyFont="1" applyBorder="1" applyAlignment="1">
      <alignment horizontal="center"/>
    </xf>
    <xf numFmtId="0" fontId="6" fillId="5" borderId="9" xfId="2" applyFont="1" applyFill="1" applyBorder="1" applyProtection="1">
      <protection locked="0"/>
    </xf>
    <xf numFmtId="9" fontId="6" fillId="0" borderId="7" xfId="5" applyFont="1" applyFill="1" applyBorder="1" applyProtection="1">
      <protection locked="0"/>
    </xf>
    <xf numFmtId="0" fontId="5" fillId="5" borderId="17" xfId="2" applyFont="1" applyFill="1" applyBorder="1" applyAlignment="1">
      <alignment horizontal="center"/>
    </xf>
    <xf numFmtId="0" fontId="6" fillId="5" borderId="9" xfId="2" applyFont="1" applyFill="1" applyBorder="1" applyAlignment="1" applyProtection="1">
      <alignment horizontal="center"/>
      <protection locked="0"/>
    </xf>
    <xf numFmtId="9" fontId="6" fillId="5" borderId="9" xfId="5" applyFont="1" applyFill="1" applyBorder="1" applyAlignment="1">
      <alignment horizontal="center"/>
    </xf>
    <xf numFmtId="0" fontId="5" fillId="6" borderId="9" xfId="2" applyFont="1" applyFill="1" applyBorder="1" applyAlignment="1">
      <alignment horizontal="center"/>
    </xf>
    <xf numFmtId="0" fontId="5" fillId="0" borderId="6" xfId="2" applyFont="1" applyBorder="1"/>
    <xf numFmtId="2" fontId="6" fillId="5" borderId="9" xfId="2" applyNumberFormat="1" applyFont="1" applyFill="1" applyBorder="1" applyProtection="1">
      <protection locked="0"/>
    </xf>
    <xf numFmtId="10" fontId="5" fillId="0" borderId="9" xfId="5" applyNumberFormat="1" applyFont="1" applyFill="1" applyBorder="1"/>
    <xf numFmtId="2" fontId="6" fillId="5" borderId="9" xfId="2" applyNumberFormat="1" applyFont="1" applyFill="1" applyBorder="1" applyAlignment="1" applyProtection="1">
      <alignment horizontal="center"/>
      <protection locked="0"/>
    </xf>
    <xf numFmtId="9" fontId="6" fillId="5" borderId="9" xfId="5" applyFont="1" applyFill="1" applyBorder="1" applyAlignment="1" applyProtection="1">
      <alignment horizontal="center"/>
      <protection locked="0"/>
    </xf>
    <xf numFmtId="1" fontId="6" fillId="6" borderId="15" xfId="2" applyNumberFormat="1" applyFont="1" applyFill="1" applyBorder="1" applyAlignment="1">
      <alignment horizontal="center"/>
    </xf>
    <xf numFmtId="0" fontId="8" fillId="0" borderId="0" xfId="0" applyFont="1"/>
    <xf numFmtId="0" fontId="8" fillId="0" borderId="0" xfId="0" applyFont="1" applyAlignment="1">
      <alignment horizontal="center"/>
    </xf>
    <xf numFmtId="164" fontId="8" fillId="0" borderId="0" xfId="1" applyNumberFormat="1" applyFont="1" applyAlignment="1">
      <alignment horizontal="right"/>
    </xf>
    <xf numFmtId="0" fontId="9" fillId="0" borderId="0" xfId="0" applyFont="1"/>
    <xf numFmtId="0" fontId="5" fillId="0" borderId="0" xfId="0" applyFont="1"/>
    <xf numFmtId="0" fontId="11" fillId="7" borderId="0" xfId="3" applyFont="1" applyFill="1"/>
    <xf numFmtId="0" fontId="4" fillId="0" borderId="0" xfId="3"/>
    <xf numFmtId="0" fontId="12" fillId="7" borderId="0" xfId="3" applyFont="1" applyFill="1"/>
    <xf numFmtId="0" fontId="15" fillId="0" borderId="6" xfId="3" applyFont="1" applyBorder="1" applyAlignment="1">
      <alignment horizontal="center"/>
    </xf>
    <xf numFmtId="0" fontId="15" fillId="0" borderId="7" xfId="3" applyFont="1" applyBorder="1" applyAlignment="1">
      <alignment horizontal="center"/>
    </xf>
    <xf numFmtId="0" fontId="4" fillId="0" borderId="8" xfId="3" applyBorder="1"/>
    <xf numFmtId="0" fontId="15" fillId="5" borderId="9" xfId="3" applyFont="1" applyFill="1" applyBorder="1" applyProtection="1">
      <protection locked="0"/>
    </xf>
    <xf numFmtId="9" fontId="15" fillId="5" borderId="9" xfId="4" applyFont="1" applyFill="1" applyBorder="1" applyProtection="1">
      <protection locked="0"/>
    </xf>
    <xf numFmtId="0" fontId="15" fillId="0" borderId="6" xfId="3" applyFont="1" applyBorder="1"/>
    <xf numFmtId="9" fontId="15" fillId="0" borderId="7" xfId="4" applyFont="1" applyFill="1" applyBorder="1" applyProtection="1">
      <protection locked="0"/>
    </xf>
    <xf numFmtId="165" fontId="4" fillId="0" borderId="9" xfId="3" applyNumberFormat="1" applyBorder="1"/>
    <xf numFmtId="0" fontId="4" fillId="0" borderId="9" xfId="3" applyBorder="1"/>
    <xf numFmtId="0" fontId="19" fillId="0" borderId="8" xfId="3" applyFont="1" applyBorder="1"/>
    <xf numFmtId="0" fontId="4" fillId="0" borderId="12" xfId="3" applyBorder="1"/>
    <xf numFmtId="0" fontId="4" fillId="0" borderId="13" xfId="3" applyBorder="1"/>
    <xf numFmtId="0" fontId="15" fillId="4" borderId="10" xfId="3" applyFont="1" applyFill="1" applyBorder="1" applyAlignment="1">
      <alignment horizontal="center"/>
    </xf>
    <xf numFmtId="0" fontId="15" fillId="4" borderId="11" xfId="3" applyFont="1" applyFill="1" applyBorder="1" applyAlignment="1">
      <alignment horizontal="center"/>
    </xf>
    <xf numFmtId="2" fontId="15" fillId="6" borderId="9" xfId="3" applyNumberFormat="1" applyFont="1" applyFill="1" applyBorder="1"/>
    <xf numFmtId="0" fontId="4" fillId="0" borderId="14" xfId="3" applyBorder="1"/>
    <xf numFmtId="2" fontId="15" fillId="6" borderId="15" xfId="3" applyNumberFormat="1" applyFont="1" applyFill="1" applyBorder="1"/>
    <xf numFmtId="0" fontId="4" fillId="0" borderId="8" xfId="3" applyBorder="1" applyAlignment="1">
      <alignment horizontal="center"/>
    </xf>
    <xf numFmtId="0" fontId="4" fillId="0" borderId="9" xfId="3" applyBorder="1" applyAlignment="1">
      <alignment horizontal="center"/>
    </xf>
    <xf numFmtId="9" fontId="15" fillId="5" borderId="9" xfId="4" applyFont="1" applyFill="1" applyBorder="1"/>
    <xf numFmtId="9" fontId="4" fillId="0" borderId="9" xfId="4" applyFont="1" applyFill="1" applyBorder="1"/>
    <xf numFmtId="10" fontId="15" fillId="6" borderId="9" xfId="4" applyNumberFormat="1" applyFont="1" applyFill="1" applyBorder="1"/>
    <xf numFmtId="10" fontId="15" fillId="6" borderId="15" xfId="4" applyNumberFormat="1" applyFont="1" applyFill="1" applyBorder="1"/>
    <xf numFmtId="0" fontId="5" fillId="0" borderId="8" xfId="2" applyFont="1" applyBorder="1"/>
    <xf numFmtId="9" fontId="6" fillId="5" borderId="9" xfId="4" applyFont="1" applyFill="1" applyBorder="1" applyAlignment="1" applyProtection="1">
      <alignment horizontal="center"/>
      <protection locked="0"/>
    </xf>
    <xf numFmtId="166" fontId="6" fillId="5" borderId="9" xfId="4" applyNumberFormat="1" applyFont="1" applyFill="1" applyBorder="1" applyAlignment="1" applyProtection="1">
      <alignment horizontal="center"/>
      <protection locked="0"/>
    </xf>
    <xf numFmtId="0" fontId="6" fillId="0" borderId="6" xfId="2" applyFont="1" applyBorder="1"/>
    <xf numFmtId="0" fontId="26" fillId="0" borderId="9" xfId="3" applyFont="1" applyBorder="1"/>
    <xf numFmtId="165" fontId="5" fillId="0" borderId="9" xfId="2" applyNumberFormat="1" applyFont="1" applyBorder="1"/>
    <xf numFmtId="0" fontId="5" fillId="0" borderId="12" xfId="2" applyFont="1" applyBorder="1"/>
    <xf numFmtId="0" fontId="5" fillId="0" borderId="13" xfId="2" applyFont="1" applyBorder="1"/>
    <xf numFmtId="0" fontId="6" fillId="8" borderId="14" xfId="2" applyFont="1" applyFill="1" applyBorder="1"/>
    <xf numFmtId="0" fontId="27" fillId="7" borderId="0" xfId="7" applyFont="1" applyFill="1"/>
    <xf numFmtId="0" fontId="1" fillId="0" borderId="0" xfId="7"/>
    <xf numFmtId="0" fontId="28" fillId="7" borderId="0" xfId="7" applyFont="1" applyFill="1"/>
    <xf numFmtId="0" fontId="5" fillId="0" borderId="17" xfId="2" applyFont="1" applyBorder="1" applyAlignment="1">
      <alignment horizontal="left"/>
    </xf>
    <xf numFmtId="0" fontId="5" fillId="3" borderId="17" xfId="2" applyFont="1" applyFill="1" applyBorder="1" applyAlignment="1">
      <alignment horizontal="center"/>
    </xf>
    <xf numFmtId="0" fontId="5" fillId="3" borderId="9" xfId="2" applyFont="1" applyFill="1" applyBorder="1" applyAlignment="1" applyProtection="1">
      <alignment horizontal="center"/>
      <protection locked="0"/>
    </xf>
    <xf numFmtId="0" fontId="5" fillId="5" borderId="9" xfId="2" applyFont="1" applyFill="1" applyBorder="1" applyAlignment="1" applyProtection="1">
      <alignment horizontal="center"/>
      <protection locked="0"/>
    </xf>
    <xf numFmtId="0" fontId="6" fillId="3" borderId="9" xfId="2" applyFont="1" applyFill="1" applyBorder="1" applyAlignment="1" applyProtection="1">
      <alignment horizontal="center"/>
      <protection locked="0"/>
    </xf>
    <xf numFmtId="0" fontId="5" fillId="0" borderId="10" xfId="2" applyFont="1" applyBorder="1"/>
    <xf numFmtId="0" fontId="5" fillId="0" borderId="16" xfId="2" applyFont="1" applyBorder="1"/>
    <xf numFmtId="0" fontId="5" fillId="0" borderId="17" xfId="2" applyFont="1" applyBorder="1" applyAlignment="1">
      <alignment horizontal="center"/>
    </xf>
    <xf numFmtId="2" fontId="6" fillId="3" borderId="9" xfId="2" applyNumberFormat="1" applyFont="1" applyFill="1" applyBorder="1" applyProtection="1">
      <protection locked="0"/>
    </xf>
    <xf numFmtId="165" fontId="5" fillId="9" borderId="13" xfId="2" applyNumberFormat="1" applyFont="1" applyFill="1" applyBorder="1"/>
    <xf numFmtId="0" fontId="5" fillId="9" borderId="11" xfId="2" applyFont="1" applyFill="1" applyBorder="1"/>
    <xf numFmtId="0" fontId="5" fillId="0" borderId="10" xfId="2" applyFont="1" applyBorder="1" applyAlignment="1">
      <alignment horizontal="left"/>
    </xf>
    <xf numFmtId="0" fontId="5" fillId="0" borderId="16" xfId="2" applyFont="1" applyBorder="1" applyAlignment="1">
      <alignment horizontal="left"/>
    </xf>
    <xf numFmtId="165" fontId="5" fillId="0" borderId="13" xfId="2" applyNumberFormat="1" applyFont="1" applyBorder="1"/>
    <xf numFmtId="165" fontId="5" fillId="6" borderId="13" xfId="2" applyNumberFormat="1" applyFont="1" applyFill="1" applyBorder="1"/>
    <xf numFmtId="0" fontId="5" fillId="3" borderId="13" xfId="2" applyFont="1" applyFill="1" applyBorder="1" applyAlignment="1">
      <alignment horizontal="center"/>
    </xf>
    <xf numFmtId="0" fontId="6" fillId="3" borderId="9" xfId="2" applyFont="1" applyFill="1" applyBorder="1" applyProtection="1">
      <protection locked="0"/>
    </xf>
    <xf numFmtId="0" fontId="3" fillId="0" borderId="0" xfId="0" applyFont="1"/>
    <xf numFmtId="0" fontId="0" fillId="0" borderId="0" xfId="7" applyFont="1"/>
    <xf numFmtId="165" fontId="5" fillId="0" borderId="11" xfId="2" applyNumberFormat="1" applyFont="1" applyBorder="1"/>
    <xf numFmtId="0" fontId="10" fillId="0" borderId="0" xfId="0" applyFont="1"/>
    <xf numFmtId="9" fontId="5" fillId="5" borderId="9" xfId="8" applyFont="1" applyFill="1" applyBorder="1" applyAlignment="1" applyProtection="1">
      <alignment horizontal="center"/>
      <protection locked="0"/>
    </xf>
    <xf numFmtId="9" fontId="0" fillId="0" borderId="0" xfId="0" applyNumberFormat="1"/>
    <xf numFmtId="0" fontId="3" fillId="3" borderId="17" xfId="0" applyFont="1" applyFill="1" applyBorder="1" applyAlignment="1">
      <alignment vertical="center" wrapText="1"/>
    </xf>
    <xf numFmtId="0" fontId="3" fillId="0" borderId="17" xfId="0" applyFont="1" applyBorder="1" applyAlignment="1">
      <alignment vertical="center" wrapText="1"/>
    </xf>
    <xf numFmtId="0" fontId="0" fillId="3" borderId="17" xfId="0" applyFill="1" applyBorder="1"/>
    <xf numFmtId="0" fontId="2" fillId="2" borderId="17" xfId="0" applyFont="1" applyFill="1" applyBorder="1" applyAlignment="1">
      <alignment horizontal="center" vertical="center" wrapText="1"/>
    </xf>
    <xf numFmtId="0" fontId="0" fillId="2" borderId="0" xfId="0" applyFill="1"/>
    <xf numFmtId="9" fontId="0" fillId="2" borderId="0" xfId="0" applyNumberFormat="1" applyFill="1"/>
    <xf numFmtId="0" fontId="0" fillId="0" borderId="17" xfId="0" applyBorder="1"/>
    <xf numFmtId="0" fontId="0" fillId="10" borderId="0" xfId="0" applyFill="1"/>
    <xf numFmtId="0" fontId="3" fillId="10" borderId="22" xfId="0" applyFont="1" applyFill="1" applyBorder="1" applyAlignment="1">
      <alignment vertical="center" wrapText="1"/>
    </xf>
    <xf numFmtId="166" fontId="0" fillId="0" borderId="0" xfId="9" applyNumberFormat="1" applyFont="1"/>
    <xf numFmtId="0" fontId="0" fillId="0" borderId="0" xfId="0" applyFill="1"/>
    <xf numFmtId="0" fontId="8" fillId="0" borderId="0" xfId="0" applyFont="1" applyFill="1"/>
    <xf numFmtId="0" fontId="5" fillId="0" borderId="17" xfId="2" applyFont="1" applyBorder="1" applyAlignment="1">
      <alignment horizontal="left"/>
    </xf>
    <xf numFmtId="0" fontId="0" fillId="0" borderId="23" xfId="0" applyFill="1" applyBorder="1" applyAlignment="1"/>
    <xf numFmtId="0" fontId="0" fillId="0" borderId="0" xfId="0" applyFill="1" applyBorder="1" applyAlignment="1"/>
    <xf numFmtId="0" fontId="0" fillId="0" borderId="24" xfId="0" applyFill="1" applyBorder="1" applyAlignment="1"/>
    <xf numFmtId="9" fontId="0" fillId="0" borderId="0" xfId="9" applyFont="1"/>
    <xf numFmtId="10" fontId="0" fillId="0" borderId="0" xfId="9" applyNumberFormat="1" applyFont="1"/>
    <xf numFmtId="0" fontId="0" fillId="0" borderId="0" xfId="0" applyNumberFormat="1"/>
    <xf numFmtId="0" fontId="0" fillId="0" borderId="25" xfId="0" applyBorder="1"/>
    <xf numFmtId="9" fontId="0" fillId="0" borderId="25" xfId="9" applyFont="1" applyBorder="1"/>
    <xf numFmtId="0" fontId="0" fillId="0" borderId="0" xfId="0" pivotButton="1"/>
    <xf numFmtId="0" fontId="0" fillId="0" borderId="0" xfId="0" applyAlignment="1">
      <alignment horizontal="left"/>
    </xf>
    <xf numFmtId="10" fontId="0" fillId="0" borderId="0" xfId="0" applyNumberFormat="1"/>
    <xf numFmtId="10" fontId="0" fillId="0" borderId="0" xfId="0" applyNumberFormat="1" applyFill="1" applyBorder="1" applyAlignment="1"/>
    <xf numFmtId="0" fontId="0" fillId="0" borderId="0" xfId="0" applyBorder="1"/>
    <xf numFmtId="0" fontId="30" fillId="0" borderId="0" xfId="0" applyFont="1" applyFill="1" applyBorder="1" applyAlignment="1">
      <alignment horizontal="center"/>
    </xf>
    <xf numFmtId="2" fontId="0" fillId="0" borderId="0" xfId="0" applyNumberFormat="1"/>
    <xf numFmtId="9" fontId="0" fillId="0" borderId="0" xfId="0" applyNumberFormat="1" applyFill="1" applyBorder="1" applyAlignment="1"/>
    <xf numFmtId="9" fontId="0" fillId="10" borderId="0" xfId="9" applyFont="1" applyFill="1"/>
    <xf numFmtId="9" fontId="0" fillId="0" borderId="0" xfId="0" applyNumberFormat="1" applyAlignment="1">
      <alignment horizontal="left"/>
    </xf>
    <xf numFmtId="9" fontId="0" fillId="0" borderId="17" xfId="9" applyFont="1" applyBorder="1"/>
    <xf numFmtId="9" fontId="0" fillId="0" borderId="17" xfId="0" applyNumberFormat="1" applyBorder="1"/>
    <xf numFmtId="9" fontId="0" fillId="0" borderId="17" xfId="0" applyNumberFormat="1" applyFill="1" applyBorder="1" applyAlignment="1"/>
    <xf numFmtId="9" fontId="0" fillId="0" borderId="8" xfId="9" applyFont="1" applyBorder="1"/>
    <xf numFmtId="9" fontId="0" fillId="0" borderId="9" xfId="0" applyNumberFormat="1" applyBorder="1"/>
    <xf numFmtId="9" fontId="0" fillId="0" borderId="8" xfId="0" applyNumberFormat="1" applyBorder="1"/>
    <xf numFmtId="9" fontId="0" fillId="0" borderId="8" xfId="0" applyNumberFormat="1" applyFont="1" applyFill="1" applyBorder="1" applyAlignment="1">
      <alignment horizontal="left"/>
    </xf>
    <xf numFmtId="9" fontId="0" fillId="0" borderId="8" xfId="9" applyFont="1" applyFill="1" applyBorder="1" applyAlignment="1"/>
    <xf numFmtId="9" fontId="0" fillId="0" borderId="14" xfId="9" applyFont="1" applyFill="1" applyBorder="1" applyAlignment="1"/>
    <xf numFmtId="9" fontId="0" fillId="0" borderId="30" xfId="0" applyNumberFormat="1" applyFill="1" applyBorder="1" applyAlignment="1"/>
    <xf numFmtId="0" fontId="0" fillId="0" borderId="30" xfId="0" applyBorder="1"/>
    <xf numFmtId="9" fontId="0" fillId="0" borderId="30" xfId="9" applyFont="1" applyBorder="1"/>
    <xf numFmtId="9" fontId="0" fillId="0" borderId="15" xfId="0" applyNumberFormat="1" applyBorder="1"/>
    <xf numFmtId="0" fontId="0" fillId="0" borderId="31" xfId="0" applyBorder="1"/>
    <xf numFmtId="9" fontId="0" fillId="0" borderId="32" xfId="0" applyNumberFormat="1" applyBorder="1"/>
    <xf numFmtId="9" fontId="0" fillId="0" borderId="33" xfId="9" applyFont="1" applyBorder="1"/>
    <xf numFmtId="9" fontId="0" fillId="0" borderId="25" xfId="0" applyNumberFormat="1" applyBorder="1"/>
    <xf numFmtId="9" fontId="0" fillId="0" borderId="34" xfId="0" applyNumberFormat="1" applyBorder="1"/>
    <xf numFmtId="9" fontId="0" fillId="0" borderId="35" xfId="9" applyFont="1" applyBorder="1"/>
    <xf numFmtId="0" fontId="0" fillId="0" borderId="36" xfId="0" applyBorder="1"/>
    <xf numFmtId="0" fontId="0" fillId="0" borderId="37" xfId="0" applyBorder="1"/>
    <xf numFmtId="167" fontId="0" fillId="0" borderId="0" xfId="0" applyNumberFormat="1" applyFill="1" applyBorder="1" applyAlignment="1"/>
    <xf numFmtId="167" fontId="0" fillId="0" borderId="24" xfId="0" applyNumberFormat="1" applyFill="1" applyBorder="1" applyAlignment="1"/>
    <xf numFmtId="0" fontId="0" fillId="0" borderId="6" xfId="0" applyFill="1" applyBorder="1" applyAlignment="1"/>
    <xf numFmtId="0" fontId="0" fillId="0" borderId="7" xfId="0" applyFill="1" applyBorder="1" applyAlignment="1"/>
    <xf numFmtId="0" fontId="0" fillId="0" borderId="28" xfId="0" applyFill="1" applyBorder="1" applyAlignment="1"/>
    <xf numFmtId="0" fontId="0" fillId="0" borderId="29" xfId="0" applyFill="1" applyBorder="1" applyAlignment="1"/>
    <xf numFmtId="0" fontId="30" fillId="0" borderId="31" xfId="0" applyFont="1" applyFill="1" applyBorder="1" applyAlignment="1">
      <alignment horizontal="center"/>
    </xf>
    <xf numFmtId="0" fontId="30" fillId="0" borderId="38" xfId="0" applyFont="1" applyFill="1" applyBorder="1" applyAlignment="1">
      <alignment horizontal="center"/>
    </xf>
    <xf numFmtId="0" fontId="30" fillId="0" borderId="32" xfId="0" applyFont="1" applyFill="1" applyBorder="1" applyAlignment="1">
      <alignment horizontal="center"/>
    </xf>
    <xf numFmtId="44" fontId="0" fillId="0" borderId="0" xfId="0" applyNumberFormat="1"/>
    <xf numFmtId="0" fontId="8" fillId="0" borderId="0" xfId="0" applyFont="1" applyBorder="1" applyAlignment="1"/>
    <xf numFmtId="0" fontId="0" fillId="0" borderId="26" xfId="0" applyFill="1" applyBorder="1" applyAlignment="1"/>
    <xf numFmtId="0" fontId="0" fillId="0" borderId="27" xfId="0" applyFill="1" applyBorder="1" applyAlignment="1"/>
    <xf numFmtId="0" fontId="11" fillId="7" borderId="0" xfId="0" applyFont="1" applyFill="1"/>
    <xf numFmtId="0" fontId="12" fillId="7" borderId="0" xfId="0" applyFont="1" applyFill="1"/>
    <xf numFmtId="0" fontId="15" fillId="0" borderId="6" xfId="0" applyFont="1" applyBorder="1" applyAlignment="1">
      <alignment horizontal="center"/>
    </xf>
    <xf numFmtId="0" fontId="15" fillId="0" borderId="7" xfId="0" applyFont="1" applyBorder="1" applyAlignment="1">
      <alignment horizontal="center"/>
    </xf>
    <xf numFmtId="0" fontId="4" fillId="0" borderId="8" xfId="0" applyFont="1" applyBorder="1"/>
    <xf numFmtId="0" fontId="15" fillId="5" borderId="9" xfId="0" applyFont="1" applyFill="1" applyBorder="1" applyProtection="1">
      <protection locked="0"/>
    </xf>
    <xf numFmtId="0" fontId="15" fillId="0" borderId="6" xfId="0" applyFont="1" applyBorder="1"/>
    <xf numFmtId="165" fontId="4" fillId="0" borderId="9" xfId="0" applyNumberFormat="1" applyFont="1" applyBorder="1"/>
    <xf numFmtId="0" fontId="4" fillId="0" borderId="9" xfId="0" applyFont="1" applyBorder="1"/>
    <xf numFmtId="0" fontId="19" fillId="0" borderId="8" xfId="0" applyFont="1" applyBorder="1"/>
    <xf numFmtId="0" fontId="4" fillId="0" borderId="12" xfId="0" applyFont="1" applyBorder="1"/>
    <xf numFmtId="0" fontId="4" fillId="0" borderId="13" xfId="0" applyFont="1" applyBorder="1"/>
    <xf numFmtId="2" fontId="15" fillId="6" borderId="9" xfId="0" applyNumberFormat="1" applyFont="1" applyFill="1" applyBorder="1"/>
    <xf numFmtId="0" fontId="4" fillId="0" borderId="14" xfId="0" applyFont="1" applyBorder="1"/>
    <xf numFmtId="2" fontId="15" fillId="6" borderId="15" xfId="0" applyNumberFormat="1" applyFont="1" applyFill="1" applyBorder="1"/>
    <xf numFmtId="168" fontId="5" fillId="0" borderId="0" xfId="0" applyNumberFormat="1" applyFont="1"/>
    <xf numFmtId="0" fontId="30" fillId="0" borderId="26" xfId="0" applyFont="1" applyFill="1" applyBorder="1" applyAlignment="1">
      <alignment horizontal="centerContinuous"/>
    </xf>
    <xf numFmtId="0" fontId="30" fillId="0" borderId="27" xfId="0" applyFont="1" applyFill="1" applyBorder="1" applyAlignment="1">
      <alignment horizontal="centerContinuous"/>
    </xf>
    <xf numFmtId="0" fontId="0" fillId="0" borderId="4" xfId="0" applyFill="1" applyBorder="1" applyAlignment="1"/>
    <xf numFmtId="0" fontId="0" fillId="0" borderId="5" xfId="0" applyFill="1" applyBorder="1" applyAlignment="1"/>
    <xf numFmtId="0" fontId="0" fillId="0" borderId="8" xfId="0" applyFill="1" applyBorder="1" applyAlignment="1"/>
    <xf numFmtId="0" fontId="0" fillId="7" borderId="9" xfId="0" applyFill="1" applyBorder="1" applyAlignment="1"/>
    <xf numFmtId="0" fontId="0" fillId="0" borderId="9" xfId="0" applyFill="1" applyBorder="1" applyAlignment="1"/>
    <xf numFmtId="0" fontId="0" fillId="0" borderId="8" xfId="0" applyBorder="1"/>
    <xf numFmtId="0" fontId="5" fillId="0" borderId="9" xfId="9" applyNumberFormat="1" applyFont="1" applyBorder="1"/>
    <xf numFmtId="0" fontId="0" fillId="0" borderId="9" xfId="9" applyNumberFormat="1" applyFont="1" applyBorder="1"/>
    <xf numFmtId="0" fontId="0" fillId="0" borderId="14" xfId="0" applyFill="1" applyBorder="1"/>
    <xf numFmtId="0" fontId="0" fillId="0" borderId="15" xfId="0" applyBorder="1"/>
    <xf numFmtId="0" fontId="0" fillId="0" borderId="39" xfId="0" applyFill="1" applyBorder="1" applyAlignment="1"/>
    <xf numFmtId="0" fontId="0" fillId="0" borderId="40" xfId="0" applyFill="1" applyBorder="1" applyAlignment="1"/>
    <xf numFmtId="0" fontId="0" fillId="0" borderId="4" xfId="0" applyBorder="1"/>
    <xf numFmtId="0" fontId="5" fillId="0" borderId="5" xfId="9" applyNumberFormat="1" applyFont="1" applyBorder="1"/>
    <xf numFmtId="0" fontId="4" fillId="0" borderId="8" xfId="0" applyFont="1" applyBorder="1" applyAlignment="1">
      <alignment horizontal="center"/>
    </xf>
    <xf numFmtId="0" fontId="4" fillId="0" borderId="9" xfId="0" applyFont="1" applyBorder="1" applyAlignment="1">
      <alignment horizontal="center"/>
    </xf>
    <xf numFmtId="0" fontId="4" fillId="0" borderId="0" xfId="0" applyFont="1"/>
    <xf numFmtId="170" fontId="5" fillId="0" borderId="9" xfId="2" applyNumberFormat="1" applyFont="1" applyBorder="1"/>
    <xf numFmtId="0" fontId="24" fillId="5" borderId="17" xfId="2" applyFont="1" applyFill="1" applyBorder="1" applyAlignment="1">
      <alignment horizontal="center"/>
    </xf>
    <xf numFmtId="170" fontId="5" fillId="6" borderId="13" xfId="2" applyNumberFormat="1" applyFont="1" applyFill="1" applyBorder="1"/>
    <xf numFmtId="0" fontId="5" fillId="5" borderId="9" xfId="2" applyNumberFormat="1" applyFont="1" applyFill="1" applyBorder="1" applyAlignment="1" applyProtection="1">
      <alignment horizontal="center"/>
      <protection locked="0"/>
    </xf>
    <xf numFmtId="10" fontId="5" fillId="0" borderId="41" xfId="5" applyNumberFormat="1" applyFont="1" applyFill="1" applyBorder="1"/>
    <xf numFmtId="165" fontId="5" fillId="0" borderId="42" xfId="2" applyNumberFormat="1" applyFont="1" applyBorder="1"/>
    <xf numFmtId="169" fontId="5" fillId="0" borderId="42" xfId="2" applyNumberFormat="1" applyFont="1" applyBorder="1"/>
    <xf numFmtId="167" fontId="5" fillId="0" borderId="11" xfId="2" applyNumberFormat="1" applyFont="1" applyBorder="1"/>
    <xf numFmtId="0" fontId="0" fillId="0" borderId="27" xfId="0" applyBorder="1" applyAlignment="1">
      <alignment horizontal="center" vertical="top" wrapText="1"/>
    </xf>
    <xf numFmtId="0" fontId="0" fillId="0" borderId="29" xfId="0" applyBorder="1" applyAlignment="1">
      <alignment horizontal="center" vertical="top" wrapText="1"/>
    </xf>
    <xf numFmtId="0" fontId="30" fillId="0" borderId="2" xfId="0" applyFont="1" applyFill="1" applyBorder="1" applyAlignment="1">
      <alignment horizontal="centerContinuous"/>
    </xf>
    <xf numFmtId="0" fontId="30" fillId="0" borderId="3" xfId="0" applyFont="1" applyFill="1" applyBorder="1" applyAlignment="1">
      <alignment horizontal="centerContinuous"/>
    </xf>
    <xf numFmtId="10" fontId="0" fillId="0" borderId="9" xfId="9" applyNumberFormat="1" applyFont="1" applyFill="1" applyBorder="1" applyAlignment="1"/>
    <xf numFmtId="2" fontId="0" fillId="0" borderId="9" xfId="9" applyNumberFormat="1" applyFont="1" applyFill="1" applyBorder="1" applyAlignment="1"/>
    <xf numFmtId="10" fontId="0" fillId="0" borderId="40" xfId="9" applyNumberFormat="1" applyFont="1" applyFill="1" applyBorder="1" applyAlignment="1"/>
    <xf numFmtId="0" fontId="0" fillId="0" borderId="26" xfId="0" applyBorder="1"/>
    <xf numFmtId="9" fontId="5" fillId="0" borderId="27" xfId="9" applyFont="1" applyBorder="1"/>
    <xf numFmtId="0" fontId="0" fillId="0" borderId="6" xfId="0" applyBorder="1"/>
    <xf numFmtId="9" fontId="5" fillId="0" borderId="7" xfId="9" applyFont="1" applyBorder="1"/>
    <xf numFmtId="9" fontId="0" fillId="0" borderId="7" xfId="9" applyFont="1" applyBorder="1"/>
    <xf numFmtId="0" fontId="0" fillId="0" borderId="28" xfId="0" applyBorder="1"/>
    <xf numFmtId="9" fontId="0" fillId="0" borderId="29" xfId="9" applyFont="1" applyBorder="1"/>
    <xf numFmtId="0" fontId="0" fillId="0" borderId="33" xfId="0" applyFill="1" applyBorder="1" applyAlignment="1"/>
    <xf numFmtId="0" fontId="0" fillId="0" borderId="34" xfId="0" applyFill="1" applyBorder="1" applyAlignment="1"/>
    <xf numFmtId="0" fontId="30" fillId="0" borderId="31" xfId="0" applyFont="1" applyFill="1" applyBorder="1" applyAlignment="1">
      <alignment horizontal="centerContinuous"/>
    </xf>
    <xf numFmtId="0" fontId="30" fillId="0" borderId="32" xfId="0" applyFont="1" applyFill="1" applyBorder="1" applyAlignment="1">
      <alignment horizontal="centerContinuous"/>
    </xf>
    <xf numFmtId="0" fontId="0" fillId="0" borderId="31" xfId="0" applyFill="1" applyBorder="1"/>
    <xf numFmtId="9" fontId="0" fillId="0" borderId="32" xfId="9" applyFont="1" applyBorder="1"/>
    <xf numFmtId="0" fontId="0" fillId="0" borderId="35" xfId="0" applyFill="1" applyBorder="1"/>
    <xf numFmtId="0" fontId="0" fillId="0" borderId="32" xfId="0" applyBorder="1"/>
    <xf numFmtId="171" fontId="0" fillId="2" borderId="0" xfId="0" applyNumberFormat="1" applyFill="1"/>
    <xf numFmtId="171" fontId="0" fillId="0" borderId="0" xfId="0" applyNumberFormat="1"/>
    <xf numFmtId="171" fontId="0" fillId="0" borderId="7" xfId="0" applyNumberFormat="1" applyFill="1" applyBorder="1" applyAlignment="1"/>
    <xf numFmtId="171" fontId="0" fillId="0" borderId="29" xfId="0" applyNumberFormat="1" applyFill="1" applyBorder="1" applyAlignment="1"/>
    <xf numFmtId="171" fontId="5" fillId="0" borderId="5" xfId="9" applyNumberFormat="1" applyFont="1" applyBorder="1"/>
    <xf numFmtId="171" fontId="5" fillId="0" borderId="9" xfId="9" applyNumberFormat="1" applyFont="1" applyBorder="1"/>
    <xf numFmtId="171" fontId="0" fillId="0" borderId="9" xfId="9" applyNumberFormat="1" applyFont="1" applyBorder="1"/>
    <xf numFmtId="171" fontId="0" fillId="0" borderId="15" xfId="0" applyNumberFormat="1" applyBorder="1"/>
    <xf numFmtId="171" fontId="0" fillId="0" borderId="32" xfId="0" applyNumberFormat="1" applyBorder="1"/>
    <xf numFmtId="2" fontId="0" fillId="0" borderId="32" xfId="1" applyNumberFormat="1" applyFont="1" applyBorder="1" applyAlignment="1">
      <alignment horizontal="right"/>
    </xf>
    <xf numFmtId="2" fontId="0" fillId="0" borderId="7" xfId="0" applyNumberFormat="1" applyFill="1" applyBorder="1" applyAlignment="1"/>
    <xf numFmtId="2" fontId="0" fillId="0" borderId="29" xfId="0" applyNumberFormat="1" applyFill="1" applyBorder="1" applyAlignment="1"/>
    <xf numFmtId="0" fontId="0" fillId="0" borderId="48" xfId="0" applyBorder="1"/>
    <xf numFmtId="0" fontId="0" fillId="0" borderId="18" xfId="0" applyBorder="1"/>
    <xf numFmtId="0" fontId="0" fillId="0" borderId="34" xfId="0" applyBorder="1"/>
    <xf numFmtId="0" fontId="0" fillId="0" borderId="9" xfId="0" applyBorder="1"/>
    <xf numFmtId="0" fontId="0" fillId="0" borderId="52" xfId="0" applyBorder="1"/>
    <xf numFmtId="0" fontId="0" fillId="3" borderId="46" xfId="0" applyFill="1" applyBorder="1"/>
    <xf numFmtId="0" fontId="0" fillId="3" borderId="47" xfId="0" applyFill="1" applyBorder="1"/>
    <xf numFmtId="0" fontId="0" fillId="3" borderId="37" xfId="0" applyFill="1" applyBorder="1"/>
    <xf numFmtId="9" fontId="0" fillId="3" borderId="49" xfId="0" applyNumberFormat="1" applyFill="1" applyBorder="1"/>
    <xf numFmtId="9" fontId="0" fillId="3" borderId="50" xfId="0" applyNumberFormat="1" applyFill="1" applyBorder="1"/>
    <xf numFmtId="9" fontId="0" fillId="3" borderId="51" xfId="0" applyNumberFormat="1" applyFill="1" applyBorder="1"/>
    <xf numFmtId="0" fontId="0" fillId="0" borderId="0" xfId="0" applyBorder="1" applyAlignment="1"/>
    <xf numFmtId="0" fontId="0" fillId="0" borderId="45" xfId="0" applyBorder="1" applyAlignment="1">
      <alignment wrapText="1"/>
    </xf>
    <xf numFmtId="0" fontId="0" fillId="0" borderId="43" xfId="0" applyBorder="1" applyAlignment="1">
      <alignment vertical="top" wrapText="1"/>
    </xf>
    <xf numFmtId="0" fontId="0" fillId="0" borderId="26" xfId="0" applyBorder="1" applyAlignment="1">
      <alignment horizontal="center" vertical="top" wrapText="1"/>
    </xf>
    <xf numFmtId="0" fontId="0" fillId="0" borderId="23" xfId="0" applyBorder="1" applyAlignment="1">
      <alignment horizontal="center" vertical="top" wrapText="1"/>
    </xf>
    <xf numFmtId="0" fontId="0" fillId="0" borderId="27" xfId="0" applyBorder="1" applyAlignment="1">
      <alignment horizontal="center" vertical="top" wrapText="1"/>
    </xf>
    <xf numFmtId="0" fontId="0" fillId="0" borderId="6" xfId="0" applyBorder="1" applyAlignment="1">
      <alignment horizontal="center" vertical="top" wrapText="1"/>
    </xf>
    <xf numFmtId="0" fontId="0" fillId="0" borderId="0" xfId="0" applyBorder="1" applyAlignment="1">
      <alignment horizontal="center" vertical="top" wrapText="1"/>
    </xf>
    <xf numFmtId="0" fontId="0" fillId="0" borderId="7" xfId="0" applyBorder="1" applyAlignment="1">
      <alignment horizontal="center" vertical="top" wrapText="1"/>
    </xf>
    <xf numFmtId="0" fontId="0" fillId="0" borderId="28" xfId="0" applyBorder="1" applyAlignment="1">
      <alignment horizontal="center" vertical="top" wrapText="1"/>
    </xf>
    <xf numFmtId="0" fontId="0" fillId="0" borderId="24" xfId="0" applyBorder="1" applyAlignment="1">
      <alignment horizontal="center" vertical="top" wrapText="1"/>
    </xf>
    <xf numFmtId="0" fontId="0" fillId="0" borderId="29" xfId="0" applyBorder="1" applyAlignment="1">
      <alignment horizontal="center" vertical="top" wrapText="1"/>
    </xf>
    <xf numFmtId="0" fontId="8" fillId="0" borderId="31" xfId="0" applyFont="1" applyBorder="1" applyAlignment="1">
      <alignment horizontal="center"/>
    </xf>
    <xf numFmtId="0" fontId="8" fillId="0" borderId="38" xfId="0" applyFont="1" applyBorder="1" applyAlignment="1">
      <alignment horizontal="center"/>
    </xf>
    <xf numFmtId="0" fontId="8" fillId="0" borderId="32" xfId="0" applyFont="1" applyBorder="1" applyAlignment="1">
      <alignment horizontal="center"/>
    </xf>
    <xf numFmtId="0" fontId="0" fillId="0" borderId="26" xfId="0" applyFont="1" applyBorder="1" applyAlignment="1">
      <alignment horizontal="center" vertical="top" wrapText="1"/>
    </xf>
    <xf numFmtId="0" fontId="0" fillId="0" borderId="23" xfId="0" applyFont="1" applyBorder="1" applyAlignment="1">
      <alignment horizontal="center" vertical="top" wrapText="1"/>
    </xf>
    <xf numFmtId="0" fontId="0" fillId="0" borderId="27" xfId="0" applyFont="1" applyBorder="1" applyAlignment="1">
      <alignment horizontal="center" vertical="top" wrapText="1"/>
    </xf>
    <xf numFmtId="0" fontId="0" fillId="0" borderId="6" xfId="0" applyFont="1" applyBorder="1" applyAlignment="1">
      <alignment horizontal="center" vertical="top" wrapText="1"/>
    </xf>
    <xf numFmtId="0" fontId="0" fillId="0" borderId="0" xfId="0" applyFont="1" applyBorder="1" applyAlignment="1">
      <alignment horizontal="center" vertical="top" wrapText="1"/>
    </xf>
    <xf numFmtId="0" fontId="0" fillId="0" borderId="7" xfId="0" applyFont="1" applyBorder="1" applyAlignment="1">
      <alignment horizontal="center" vertical="top" wrapText="1"/>
    </xf>
    <xf numFmtId="0" fontId="0" fillId="0" borderId="28" xfId="0" applyFont="1" applyBorder="1" applyAlignment="1">
      <alignment horizontal="center" vertical="top" wrapText="1"/>
    </xf>
    <xf numFmtId="0" fontId="0" fillId="0" borderId="24" xfId="0" applyFont="1" applyBorder="1" applyAlignment="1">
      <alignment horizontal="center" vertical="top" wrapText="1"/>
    </xf>
    <xf numFmtId="0" fontId="0" fillId="0" borderId="29" xfId="0" applyFont="1" applyBorder="1" applyAlignment="1">
      <alignment horizontal="center" vertical="top" wrapText="1"/>
    </xf>
    <xf numFmtId="0" fontId="0" fillId="0" borderId="35" xfId="0" applyBorder="1" applyAlignment="1">
      <alignment horizontal="center"/>
    </xf>
    <xf numFmtId="0" fontId="0" fillId="0" borderId="37" xfId="0" applyBorder="1" applyAlignment="1">
      <alignment horizontal="center"/>
    </xf>
    <xf numFmtId="0" fontId="15" fillId="4" borderId="2" xfId="0" applyFont="1" applyFill="1" applyBorder="1" applyAlignment="1">
      <alignment horizontal="center"/>
    </xf>
    <xf numFmtId="0" fontId="15" fillId="4" borderId="3" xfId="0" applyFont="1" applyFill="1" applyBorder="1" applyAlignment="1">
      <alignment horizontal="center"/>
    </xf>
    <xf numFmtId="0" fontId="15" fillId="4" borderId="10" xfId="0" applyFont="1" applyFill="1" applyBorder="1" applyAlignment="1">
      <alignment horizontal="center"/>
    </xf>
    <xf numFmtId="0" fontId="15" fillId="4" borderId="11" xfId="0" applyFont="1" applyFill="1" applyBorder="1" applyAlignment="1">
      <alignment horizontal="center"/>
    </xf>
    <xf numFmtId="0" fontId="15" fillId="4" borderId="4" xfId="0" applyFont="1" applyFill="1" applyBorder="1" applyAlignment="1">
      <alignment horizontal="center"/>
    </xf>
    <xf numFmtId="0" fontId="15" fillId="4" borderId="5" xfId="0" applyFont="1" applyFill="1" applyBorder="1" applyAlignment="1">
      <alignment horizontal="center"/>
    </xf>
    <xf numFmtId="0" fontId="15" fillId="4" borderId="8" xfId="0" applyFont="1" applyFill="1" applyBorder="1" applyAlignment="1">
      <alignment horizontal="center"/>
    </xf>
    <xf numFmtId="0" fontId="15" fillId="4" borderId="9" xfId="0" applyFont="1" applyFill="1" applyBorder="1" applyAlignment="1">
      <alignment horizontal="center"/>
    </xf>
    <xf numFmtId="0" fontId="6" fillId="4" borderId="2" xfId="2" applyFont="1" applyFill="1" applyBorder="1" applyAlignment="1">
      <alignment horizontal="center"/>
    </xf>
    <xf numFmtId="0" fontId="6" fillId="4" borderId="1" xfId="2" applyFont="1" applyFill="1" applyBorder="1" applyAlignment="1">
      <alignment horizontal="center"/>
    </xf>
    <xf numFmtId="0" fontId="6" fillId="4" borderId="3" xfId="2" applyFont="1" applyFill="1" applyBorder="1" applyAlignment="1">
      <alignment horizontal="center"/>
    </xf>
    <xf numFmtId="0" fontId="6" fillId="0" borderId="10" xfId="2" applyFont="1" applyBorder="1" applyAlignment="1">
      <alignment horizontal="center"/>
    </xf>
    <xf numFmtId="0" fontId="6" fillId="0" borderId="16" xfId="2" applyFont="1" applyBorder="1" applyAlignment="1">
      <alignment horizontal="center"/>
    </xf>
    <xf numFmtId="0" fontId="6" fillId="0" borderId="11" xfId="2" applyFont="1" applyBorder="1" applyAlignment="1">
      <alignment horizontal="center"/>
    </xf>
    <xf numFmtId="0" fontId="6" fillId="4" borderId="10" xfId="2" applyFont="1" applyFill="1" applyBorder="1" applyAlignment="1">
      <alignment horizontal="center"/>
    </xf>
    <xf numFmtId="0" fontId="6" fillId="4" borderId="16" xfId="2" applyFont="1" applyFill="1" applyBorder="1" applyAlignment="1">
      <alignment horizontal="center"/>
    </xf>
    <xf numFmtId="0" fontId="6" fillId="4" borderId="11" xfId="2" applyFont="1" applyFill="1" applyBorder="1" applyAlignment="1">
      <alignment horizontal="center"/>
    </xf>
    <xf numFmtId="0" fontId="5" fillId="6" borderId="19" xfId="2" applyFont="1" applyFill="1" applyBorder="1" applyAlignment="1">
      <alignment horizontal="left"/>
    </xf>
    <xf numFmtId="0" fontId="5" fillId="6" borderId="20" xfId="2" applyFont="1" applyFill="1" applyBorder="1" applyAlignment="1">
      <alignment horizontal="left"/>
    </xf>
    <xf numFmtId="0" fontId="5" fillId="6" borderId="21" xfId="2" applyFont="1" applyFill="1" applyBorder="1" applyAlignment="1">
      <alignment horizontal="left"/>
    </xf>
    <xf numFmtId="0" fontId="5" fillId="0" borderId="10" xfId="2" applyFont="1" applyBorder="1" applyAlignment="1">
      <alignment horizontal="left"/>
    </xf>
    <xf numFmtId="0" fontId="5" fillId="0" borderId="16" xfId="2" applyFont="1" applyBorder="1" applyAlignment="1">
      <alignment horizontal="left"/>
    </xf>
    <xf numFmtId="0" fontId="5" fillId="0" borderId="18" xfId="2" applyFont="1" applyBorder="1" applyAlignment="1">
      <alignment horizontal="left"/>
    </xf>
    <xf numFmtId="0" fontId="5" fillId="0" borderId="10" xfId="2" applyFont="1" applyBorder="1" applyAlignment="1">
      <alignment horizontal="center"/>
    </xf>
    <xf numFmtId="0" fontId="5" fillId="0" borderId="16" xfId="2" applyFont="1" applyBorder="1" applyAlignment="1">
      <alignment horizontal="center"/>
    </xf>
    <xf numFmtId="0" fontId="5" fillId="0" borderId="11" xfId="2" applyFont="1" applyBorder="1" applyAlignment="1">
      <alignment horizontal="center"/>
    </xf>
    <xf numFmtId="0" fontId="7" fillId="0" borderId="10" xfId="2" applyFont="1" applyBorder="1" applyAlignment="1">
      <alignment horizontal="left"/>
    </xf>
    <xf numFmtId="0" fontId="7" fillId="0" borderId="16" xfId="2" applyFont="1" applyBorder="1" applyAlignment="1">
      <alignment horizontal="left"/>
    </xf>
    <xf numFmtId="0" fontId="7" fillId="0" borderId="18" xfId="2" applyFont="1" applyBorder="1" applyAlignment="1">
      <alignment horizontal="left"/>
    </xf>
    <xf numFmtId="0" fontId="5" fillId="0" borderId="8" xfId="2" applyFont="1" applyBorder="1" applyAlignment="1">
      <alignment horizontal="left"/>
    </xf>
    <xf numFmtId="0" fontId="5" fillId="0" borderId="17" xfId="2" applyFont="1" applyBorder="1" applyAlignment="1">
      <alignment horizontal="left"/>
    </xf>
    <xf numFmtId="0" fontId="0" fillId="0" borderId="43" xfId="0" applyBorder="1" applyAlignment="1">
      <alignment horizontal="center" vertical="top" wrapText="1"/>
    </xf>
    <xf numFmtId="0" fontId="0" fillId="0" borderId="44" xfId="0" applyBorder="1" applyAlignment="1">
      <alignment horizontal="center" vertical="top" wrapText="1"/>
    </xf>
    <xf numFmtId="0" fontId="0" fillId="0" borderId="45" xfId="0" applyBorder="1" applyAlignment="1">
      <alignment horizontal="center" vertical="top" wrapText="1"/>
    </xf>
    <xf numFmtId="0" fontId="7" fillId="0" borderId="17" xfId="2" applyFont="1" applyBorder="1" applyAlignment="1">
      <alignment horizontal="left"/>
    </xf>
    <xf numFmtId="0" fontId="15" fillId="4" borderId="10" xfId="3" applyFont="1" applyFill="1" applyBorder="1" applyAlignment="1">
      <alignment horizontal="center"/>
    </xf>
    <xf numFmtId="0" fontId="15" fillId="4" borderId="11" xfId="3" applyFont="1" applyFill="1" applyBorder="1" applyAlignment="1">
      <alignment horizontal="center"/>
    </xf>
    <xf numFmtId="0" fontId="15" fillId="4" borderId="2" xfId="3" applyFont="1" applyFill="1" applyBorder="1" applyAlignment="1">
      <alignment horizontal="center"/>
    </xf>
    <xf numFmtId="0" fontId="15" fillId="4" borderId="3" xfId="3" applyFont="1" applyFill="1" applyBorder="1" applyAlignment="1">
      <alignment horizontal="center"/>
    </xf>
    <xf numFmtId="0" fontId="11" fillId="7" borderId="0" xfId="3" applyFont="1" applyFill="1" applyAlignment="1">
      <alignment horizontal="center"/>
    </xf>
    <xf numFmtId="0" fontId="15" fillId="4" borderId="4" xfId="3" applyFont="1" applyFill="1" applyBorder="1" applyAlignment="1">
      <alignment horizontal="center"/>
    </xf>
    <xf numFmtId="0" fontId="15" fillId="4" borderId="5" xfId="3" applyFont="1" applyFill="1" applyBorder="1" applyAlignment="1">
      <alignment horizontal="center"/>
    </xf>
    <xf numFmtId="0" fontId="15" fillId="4" borderId="8" xfId="3" applyFont="1" applyFill="1" applyBorder="1" applyAlignment="1">
      <alignment horizontal="center"/>
    </xf>
    <xf numFmtId="0" fontId="15" fillId="4" borderId="9" xfId="3" applyFont="1" applyFill="1" applyBorder="1" applyAlignment="1">
      <alignment horizontal="center"/>
    </xf>
    <xf numFmtId="0" fontId="11" fillId="7" borderId="0" xfId="3" applyFont="1" applyFill="1" applyAlignment="1">
      <alignment horizontal="left"/>
    </xf>
    <xf numFmtId="0" fontId="5" fillId="0" borderId="26" xfId="0" applyFont="1" applyBorder="1" applyAlignment="1">
      <alignment horizontal="center" vertical="top" wrapText="1"/>
    </xf>
    <xf numFmtId="0" fontId="5" fillId="0" borderId="23" xfId="0" applyFont="1" applyBorder="1" applyAlignment="1">
      <alignment horizontal="center" vertical="top" wrapText="1"/>
    </xf>
    <xf numFmtId="0" fontId="5" fillId="0" borderId="27" xfId="0" applyFont="1" applyBorder="1" applyAlignment="1">
      <alignment horizontal="center" vertical="top" wrapText="1"/>
    </xf>
    <xf numFmtId="0" fontId="5" fillId="0" borderId="6" xfId="0" applyFont="1" applyBorder="1" applyAlignment="1">
      <alignment horizontal="center" vertical="top" wrapText="1"/>
    </xf>
    <xf numFmtId="0" fontId="5" fillId="0" borderId="0" xfId="0" applyFont="1" applyBorder="1" applyAlignment="1">
      <alignment horizontal="center" vertical="top" wrapText="1"/>
    </xf>
    <xf numFmtId="0" fontId="5" fillId="0" borderId="7" xfId="0" applyFont="1" applyBorder="1" applyAlignment="1">
      <alignment horizontal="center" vertical="top" wrapText="1"/>
    </xf>
    <xf numFmtId="0" fontId="5" fillId="0" borderId="28" xfId="0" applyFont="1" applyBorder="1" applyAlignment="1">
      <alignment horizontal="center" vertical="top" wrapText="1"/>
    </xf>
    <xf numFmtId="0" fontId="5" fillId="0" borderId="24" xfId="0" applyFont="1" applyBorder="1" applyAlignment="1">
      <alignment horizontal="center" vertical="top" wrapText="1"/>
    </xf>
    <xf numFmtId="0" fontId="5" fillId="0" borderId="29" xfId="0" applyFont="1" applyBorder="1" applyAlignment="1">
      <alignment horizontal="center" vertical="top" wrapText="1"/>
    </xf>
    <xf numFmtId="10" fontId="4" fillId="0" borderId="9" xfId="4" applyNumberFormat="1" applyFont="1" applyFill="1" applyBorder="1"/>
  </cellXfs>
  <cellStyles count="10">
    <cellStyle name="Currency" xfId="1" builtinId="4"/>
    <cellStyle name="Normal" xfId="0" builtinId="0"/>
    <cellStyle name="Normal 2" xfId="3" xr:uid="{00000000-0005-0000-0000-000002000000}"/>
    <cellStyle name="Normal 2 2" xfId="6" xr:uid="{00000000-0005-0000-0000-000003000000}"/>
    <cellStyle name="Normal 3" xfId="7" xr:uid="{49FA3C3F-7A05-493E-8500-8DF703EABF67}"/>
    <cellStyle name="Normal 3 2" xfId="2" xr:uid="{00000000-0005-0000-0000-000004000000}"/>
    <cellStyle name="Percent" xfId="9" builtinId="5"/>
    <cellStyle name="Percent 2" xfId="4" xr:uid="{00000000-0005-0000-0000-000006000000}"/>
    <cellStyle name="Percent 2 2" xfId="8" xr:uid="{4BDB80F5-2DD3-48B7-805C-3CC51D38C666}"/>
    <cellStyle name="Percent 3 2" xfId="5" xr:uid="{00000000-0005-0000-0000-000007000000}"/>
  </cellStyles>
  <dxfs count="9">
    <dxf>
      <numFmt numFmtId="14" formatCode="0.00%"/>
    </dxf>
    <dxf>
      <numFmt numFmtId="2" formatCode="0.00"/>
    </dxf>
    <dxf>
      <numFmt numFmtId="2" formatCode="0.00"/>
    </dxf>
    <dxf>
      <numFmt numFmtId="2" formatCode="0.0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externalLink" Target="externalLinks/externalLink2.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3.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pivotCacheDefinition" Target="pivotCache/pivotCacheDefinition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pivotCacheDefinition" Target="pivotCache/pivotCacheDefinition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pivotCacheDefinition" Target="pivotCache/pivotCacheDefinition5.xml"/><Relationship Id="rId30" Type="http://schemas.openxmlformats.org/officeDocument/2006/relationships/pivotCacheDefinition" Target="pivotCache/pivotCacheDefinition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18.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6.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7.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8.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Ogives: Avg Salary Increase</a:t>
            </a:r>
          </a:p>
        </c:rich>
      </c:tx>
      <c:layout>
        <c:manualLayout>
          <c:xMode val="edge"/>
          <c:yMode val="edge"/>
          <c:x val="0.35620694418642312"/>
          <c:y val="3.005903946998711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v>Avg Salary Increase</c:v>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q1a!$H$25:$H$37</c:f>
              <c:numCache>
                <c:formatCode>0%</c:formatCode>
                <c:ptCount val="13"/>
                <c:pt idx="0">
                  <c:v>0.01</c:v>
                </c:pt>
                <c:pt idx="1">
                  <c:v>0.03</c:v>
                </c:pt>
                <c:pt idx="2">
                  <c:v>0.05</c:v>
                </c:pt>
                <c:pt idx="3">
                  <c:v>7.0000000000000007E-2</c:v>
                </c:pt>
                <c:pt idx="4">
                  <c:v>0.09</c:v>
                </c:pt>
                <c:pt idx="5">
                  <c:v>0.11</c:v>
                </c:pt>
                <c:pt idx="6">
                  <c:v>0.13</c:v>
                </c:pt>
                <c:pt idx="7">
                  <c:v>0.15</c:v>
                </c:pt>
                <c:pt idx="8">
                  <c:v>0.17</c:v>
                </c:pt>
                <c:pt idx="9">
                  <c:v>0.19</c:v>
                </c:pt>
                <c:pt idx="10">
                  <c:v>0.21</c:v>
                </c:pt>
                <c:pt idx="11">
                  <c:v>0.23</c:v>
                </c:pt>
                <c:pt idx="12">
                  <c:v>0.25</c:v>
                </c:pt>
              </c:numCache>
            </c:numRef>
          </c:xVal>
          <c:yVal>
            <c:numRef>
              <c:f>q1a!$K$25:$K$37</c:f>
              <c:numCache>
                <c:formatCode>0%</c:formatCode>
                <c:ptCount val="13"/>
                <c:pt idx="0">
                  <c:v>0.35974754558204769</c:v>
                </c:pt>
                <c:pt idx="1">
                  <c:v>0.66269284712482468</c:v>
                </c:pt>
                <c:pt idx="2">
                  <c:v>0.77419354838709675</c:v>
                </c:pt>
                <c:pt idx="3">
                  <c:v>0.84151472650771386</c:v>
                </c:pt>
                <c:pt idx="4">
                  <c:v>0.87237026647966331</c:v>
                </c:pt>
                <c:pt idx="5">
                  <c:v>0.88990182328190737</c:v>
                </c:pt>
                <c:pt idx="6">
                  <c:v>0.92356241234221592</c:v>
                </c:pt>
                <c:pt idx="7">
                  <c:v>0.94670406732117807</c:v>
                </c:pt>
                <c:pt idx="8">
                  <c:v>0.96213183730715279</c:v>
                </c:pt>
                <c:pt idx="9">
                  <c:v>0.97966339410939685</c:v>
                </c:pt>
                <c:pt idx="10">
                  <c:v>0.98597475455820471</c:v>
                </c:pt>
                <c:pt idx="11">
                  <c:v>0.99579242636746135</c:v>
                </c:pt>
                <c:pt idx="12">
                  <c:v>0.99999999999999989</c:v>
                </c:pt>
              </c:numCache>
            </c:numRef>
          </c:yVal>
          <c:smooth val="0"/>
          <c:extLst>
            <c:ext xmlns:c16="http://schemas.microsoft.com/office/drawing/2014/chart" uri="{C3380CC4-5D6E-409C-BE32-E72D297353CC}">
              <c16:uniqueId val="{00000000-5FC2-4119-A8C9-FC7581A908B9}"/>
            </c:ext>
          </c:extLst>
        </c:ser>
        <c:dLbls>
          <c:showLegendKey val="0"/>
          <c:showVal val="0"/>
          <c:showCatName val="0"/>
          <c:showSerName val="0"/>
          <c:showPercent val="0"/>
          <c:showBubbleSize val="0"/>
        </c:dLbls>
        <c:axId val="884293936"/>
        <c:axId val="884287704"/>
      </c:scatterChart>
      <c:valAx>
        <c:axId val="884293936"/>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AU"/>
                  <a:t>Average Salary Increase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84287704"/>
        <c:crosses val="autoZero"/>
        <c:crossBetween val="midCat"/>
      </c:valAx>
      <c:valAx>
        <c:axId val="884287704"/>
        <c:scaling>
          <c:orientation val="minMax"/>
          <c:max val="1"/>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AU"/>
                  <a:t>Cumulative Frequency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842939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Salary Increase %  by Number of Employees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q1a!$G$24</c:f>
              <c:strCache>
                <c:ptCount val="1"/>
                <c:pt idx="0">
                  <c:v>Avg Yearly Salary Increase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q1a!$G$25:$G$37</c:f>
              <c:strCache>
                <c:ptCount val="13"/>
                <c:pt idx="0">
                  <c:v>0% to ≤ 2%</c:v>
                </c:pt>
                <c:pt idx="1">
                  <c:v>2% to ≤ 4%</c:v>
                </c:pt>
                <c:pt idx="2">
                  <c:v>4% to ≤ 6%</c:v>
                </c:pt>
                <c:pt idx="3">
                  <c:v>6% to ≤ 8%</c:v>
                </c:pt>
                <c:pt idx="4">
                  <c:v>8% to ≤ 10%</c:v>
                </c:pt>
                <c:pt idx="5">
                  <c:v>10% to ≤ 12%</c:v>
                </c:pt>
                <c:pt idx="6">
                  <c:v>12% to ≤ 14%</c:v>
                </c:pt>
                <c:pt idx="7">
                  <c:v>14% to ≤ 16%</c:v>
                </c:pt>
                <c:pt idx="8">
                  <c:v>16% to ≤ 18%</c:v>
                </c:pt>
                <c:pt idx="9">
                  <c:v>18% to ≤ 20%</c:v>
                </c:pt>
                <c:pt idx="10">
                  <c:v>20% to ≤ 22%</c:v>
                </c:pt>
                <c:pt idx="11">
                  <c:v>22% to ≤  24%</c:v>
                </c:pt>
                <c:pt idx="12">
                  <c:v>24% to ≤ 26%</c:v>
                </c:pt>
              </c:strCache>
            </c:strRef>
          </c:cat>
          <c:val>
            <c:numRef>
              <c:f>q1a!$I$25:$I$37</c:f>
              <c:numCache>
                <c:formatCode>General</c:formatCode>
                <c:ptCount val="13"/>
                <c:pt idx="0">
                  <c:v>513</c:v>
                </c:pt>
                <c:pt idx="1">
                  <c:v>432</c:v>
                </c:pt>
                <c:pt idx="2">
                  <c:v>159</c:v>
                </c:pt>
                <c:pt idx="3">
                  <c:v>96</c:v>
                </c:pt>
                <c:pt idx="4">
                  <c:v>44</c:v>
                </c:pt>
                <c:pt idx="5">
                  <c:v>25</c:v>
                </c:pt>
                <c:pt idx="6">
                  <c:v>48</c:v>
                </c:pt>
                <c:pt idx="7">
                  <c:v>33</c:v>
                </c:pt>
                <c:pt idx="8">
                  <c:v>22</c:v>
                </c:pt>
                <c:pt idx="9">
                  <c:v>25</c:v>
                </c:pt>
                <c:pt idx="10">
                  <c:v>9</c:v>
                </c:pt>
                <c:pt idx="11">
                  <c:v>14</c:v>
                </c:pt>
                <c:pt idx="12">
                  <c:v>6</c:v>
                </c:pt>
              </c:numCache>
            </c:numRef>
          </c:val>
          <c:extLst>
            <c:ext xmlns:c16="http://schemas.microsoft.com/office/drawing/2014/chart" uri="{C3380CC4-5D6E-409C-BE32-E72D297353CC}">
              <c16:uniqueId val="{00000000-F934-4C90-B6A4-7F4DBCEC93B0}"/>
            </c:ext>
          </c:extLst>
        </c:ser>
        <c:dLbls>
          <c:dLblPos val="outEnd"/>
          <c:showLegendKey val="0"/>
          <c:showVal val="1"/>
          <c:showCatName val="0"/>
          <c:showSerName val="0"/>
          <c:showPercent val="0"/>
          <c:showBubbleSize val="0"/>
        </c:dLbls>
        <c:gapWidth val="115"/>
        <c:overlap val="-20"/>
        <c:axId val="989341360"/>
        <c:axId val="989349888"/>
      </c:barChart>
      <c:catAx>
        <c:axId val="9893413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349888"/>
        <c:crosses val="autoZero"/>
        <c:auto val="1"/>
        <c:lblAlgn val="ctr"/>
        <c:lblOffset val="100"/>
        <c:noMultiLvlLbl val="0"/>
      </c:catAx>
      <c:valAx>
        <c:axId val="9893498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341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[EmployeeTurnover_220142881.xlsx]Q1b!PivotTable8</c:name>
    <c:fmtId val="1"/>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AU"/>
              <a:t>Number of Employees by Job Satisfaction Ratings</a:t>
            </a:r>
          </a:p>
        </c:rich>
      </c:tx>
      <c:layout>
        <c:manualLayout>
          <c:xMode val="edge"/>
          <c:yMode val="edge"/>
          <c:x val="0.1322683182602554"/>
          <c:y val="0.10738655972426188"/>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Vert">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Vert">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Q1b!$G$2</c:f>
              <c:strCache>
                <c:ptCount val="1"/>
                <c:pt idx="0">
                  <c:v>Number of Employee</c:v>
                </c:pt>
              </c:strCache>
            </c:strRef>
          </c:tx>
          <c:spPr>
            <a:pattFill prst="narVert">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Q1b!$F$3:$F$7</c:f>
              <c:strCache>
                <c:ptCount val="4"/>
                <c:pt idx="0">
                  <c:v>Very High</c:v>
                </c:pt>
                <c:pt idx="1">
                  <c:v>High</c:v>
                </c:pt>
                <c:pt idx="2">
                  <c:v>Low</c:v>
                </c:pt>
                <c:pt idx="3">
                  <c:v>Medium</c:v>
                </c:pt>
              </c:strCache>
            </c:strRef>
          </c:cat>
          <c:val>
            <c:numRef>
              <c:f>Q1b!$G$3:$G$7</c:f>
              <c:numCache>
                <c:formatCode>General</c:formatCode>
                <c:ptCount val="4"/>
                <c:pt idx="0">
                  <c:v>459</c:v>
                </c:pt>
                <c:pt idx="1">
                  <c:v>442</c:v>
                </c:pt>
                <c:pt idx="2">
                  <c:v>289</c:v>
                </c:pt>
                <c:pt idx="3">
                  <c:v>280</c:v>
                </c:pt>
              </c:numCache>
            </c:numRef>
          </c:val>
          <c:extLst>
            <c:ext xmlns:c16="http://schemas.microsoft.com/office/drawing/2014/chart" uri="{C3380CC4-5D6E-409C-BE32-E72D297353CC}">
              <c16:uniqueId val="{00000000-14CA-4133-AC6E-C727FF056C15}"/>
            </c:ext>
          </c:extLst>
        </c:ser>
        <c:ser>
          <c:idx val="1"/>
          <c:order val="1"/>
          <c:tx>
            <c:strRef>
              <c:f>Q1b!$H$2</c:f>
              <c:strCache>
                <c:ptCount val="1"/>
                <c:pt idx="0">
                  <c:v>% of Employees</c:v>
                </c:pt>
              </c:strCache>
            </c:strRef>
          </c:tx>
          <c:spPr>
            <a:pattFill prst="narVert">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Q1b!$F$3:$F$7</c:f>
              <c:strCache>
                <c:ptCount val="4"/>
                <c:pt idx="0">
                  <c:v>Very High</c:v>
                </c:pt>
                <c:pt idx="1">
                  <c:v>High</c:v>
                </c:pt>
                <c:pt idx="2">
                  <c:v>Low</c:v>
                </c:pt>
                <c:pt idx="3">
                  <c:v>Medium</c:v>
                </c:pt>
              </c:strCache>
            </c:strRef>
          </c:cat>
          <c:val>
            <c:numRef>
              <c:f>Q1b!$H$3:$H$7</c:f>
              <c:numCache>
                <c:formatCode>0.00%</c:formatCode>
                <c:ptCount val="4"/>
                <c:pt idx="0">
                  <c:v>0.3122448979591837</c:v>
                </c:pt>
                <c:pt idx="1">
                  <c:v>0.30068027210884352</c:v>
                </c:pt>
                <c:pt idx="2">
                  <c:v>0.19659863945578232</c:v>
                </c:pt>
                <c:pt idx="3">
                  <c:v>0.19047619047619047</c:v>
                </c:pt>
              </c:numCache>
            </c:numRef>
          </c:val>
          <c:extLst>
            <c:ext xmlns:c16="http://schemas.microsoft.com/office/drawing/2014/chart" uri="{C3380CC4-5D6E-409C-BE32-E72D297353CC}">
              <c16:uniqueId val="{00000001-14CA-4133-AC6E-C727FF056C15}"/>
            </c:ext>
          </c:extLst>
        </c:ser>
        <c:dLbls>
          <c:showLegendKey val="0"/>
          <c:showVal val="0"/>
          <c:showCatName val="0"/>
          <c:showSerName val="0"/>
          <c:showPercent val="0"/>
          <c:showBubbleSize val="0"/>
        </c:dLbls>
        <c:gapWidth val="227"/>
        <c:overlap val="-48"/>
        <c:axId val="847583848"/>
        <c:axId val="847584504"/>
      </c:barChart>
      <c:valAx>
        <c:axId val="8475845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AU"/>
                  <a:t>Number of Employees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583848"/>
        <c:crosses val="autoZero"/>
        <c:crossBetween val="between"/>
      </c:valAx>
      <c:catAx>
        <c:axId val="84758384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AU"/>
                  <a:t>Job Satisfaction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584504"/>
        <c:crosses val="autoZero"/>
        <c:auto val="1"/>
        <c:lblAlgn val="ctr"/>
        <c:lblOffset val="100"/>
        <c:noMultiLvlLbl val="0"/>
      </c:catAx>
      <c:spPr>
        <a:noFill/>
        <a:ln>
          <a:noFill/>
        </a:ln>
        <a:effectLst/>
      </c:spPr>
    </c:plotArea>
    <c:legend>
      <c:legendPos val="r"/>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Hourly Rate by Years Employed</c:v>
          </c:tx>
          <c:spPr>
            <a:ln w="25400" cap="rnd">
              <a:noFill/>
              <a:round/>
            </a:ln>
            <a:effectLst/>
          </c:spPr>
          <c:marker>
            <c:symbol val="circle"/>
            <c:size val="5"/>
            <c:spPr>
              <a:solidFill>
                <a:schemeClr val="accent1"/>
              </a:solidFill>
              <a:ln w="9525">
                <a:solidFill>
                  <a:schemeClr val="accent1"/>
                </a:solidFill>
              </a:ln>
              <a:effectLst/>
            </c:spPr>
          </c:marker>
          <c:trendline>
            <c:spPr>
              <a:ln w="34925" cap="rnd">
                <a:solidFill>
                  <a:srgbClr val="FF0000"/>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13200021872265966"/>
                  <c:y val="-0.3065871091373094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Q2a!$C$2:$C$1471</c:f>
              <c:numCache>
                <c:formatCode>General</c:formatCode>
                <c:ptCount val="1470"/>
                <c:pt idx="0">
                  <c:v>6</c:v>
                </c:pt>
                <c:pt idx="1">
                  <c:v>10</c:v>
                </c:pt>
                <c:pt idx="2">
                  <c:v>0</c:v>
                </c:pt>
                <c:pt idx="3">
                  <c:v>8</c:v>
                </c:pt>
                <c:pt idx="4">
                  <c:v>2</c:v>
                </c:pt>
                <c:pt idx="5">
                  <c:v>7</c:v>
                </c:pt>
                <c:pt idx="6">
                  <c:v>1</c:v>
                </c:pt>
                <c:pt idx="7">
                  <c:v>1</c:v>
                </c:pt>
                <c:pt idx="8">
                  <c:v>9</c:v>
                </c:pt>
                <c:pt idx="9">
                  <c:v>7</c:v>
                </c:pt>
                <c:pt idx="10">
                  <c:v>5</c:v>
                </c:pt>
                <c:pt idx="11">
                  <c:v>9</c:v>
                </c:pt>
                <c:pt idx="12">
                  <c:v>5</c:v>
                </c:pt>
                <c:pt idx="13">
                  <c:v>2</c:v>
                </c:pt>
                <c:pt idx="14">
                  <c:v>4</c:v>
                </c:pt>
                <c:pt idx="15">
                  <c:v>10</c:v>
                </c:pt>
                <c:pt idx="16">
                  <c:v>6</c:v>
                </c:pt>
                <c:pt idx="17">
                  <c:v>1</c:v>
                </c:pt>
                <c:pt idx="18">
                  <c:v>25</c:v>
                </c:pt>
                <c:pt idx="19">
                  <c:v>3</c:v>
                </c:pt>
                <c:pt idx="20">
                  <c:v>4</c:v>
                </c:pt>
                <c:pt idx="21">
                  <c:v>5</c:v>
                </c:pt>
                <c:pt idx="22">
                  <c:v>12</c:v>
                </c:pt>
                <c:pt idx="23">
                  <c:v>0</c:v>
                </c:pt>
                <c:pt idx="24">
                  <c:v>4</c:v>
                </c:pt>
                <c:pt idx="25">
                  <c:v>14</c:v>
                </c:pt>
                <c:pt idx="26">
                  <c:v>10</c:v>
                </c:pt>
                <c:pt idx="27">
                  <c:v>9</c:v>
                </c:pt>
                <c:pt idx="28">
                  <c:v>22</c:v>
                </c:pt>
                <c:pt idx="29">
                  <c:v>2</c:v>
                </c:pt>
                <c:pt idx="30">
                  <c:v>1</c:v>
                </c:pt>
                <c:pt idx="31">
                  <c:v>4</c:v>
                </c:pt>
                <c:pt idx="32">
                  <c:v>10</c:v>
                </c:pt>
                <c:pt idx="33">
                  <c:v>1</c:v>
                </c:pt>
                <c:pt idx="34">
                  <c:v>2</c:v>
                </c:pt>
                <c:pt idx="35">
                  <c:v>5</c:v>
                </c:pt>
                <c:pt idx="36">
                  <c:v>3</c:v>
                </c:pt>
                <c:pt idx="37">
                  <c:v>2</c:v>
                </c:pt>
                <c:pt idx="38">
                  <c:v>1</c:v>
                </c:pt>
                <c:pt idx="39">
                  <c:v>5</c:v>
                </c:pt>
                <c:pt idx="40">
                  <c:v>1</c:v>
                </c:pt>
                <c:pt idx="41">
                  <c:v>1</c:v>
                </c:pt>
                <c:pt idx="42">
                  <c:v>1</c:v>
                </c:pt>
                <c:pt idx="43">
                  <c:v>9</c:v>
                </c:pt>
                <c:pt idx="44">
                  <c:v>12</c:v>
                </c:pt>
                <c:pt idx="45">
                  <c:v>22</c:v>
                </c:pt>
                <c:pt idx="46">
                  <c:v>9</c:v>
                </c:pt>
                <c:pt idx="47">
                  <c:v>1</c:v>
                </c:pt>
                <c:pt idx="48">
                  <c:v>9</c:v>
                </c:pt>
                <c:pt idx="49">
                  <c:v>1</c:v>
                </c:pt>
                <c:pt idx="50">
                  <c:v>1</c:v>
                </c:pt>
                <c:pt idx="51">
                  <c:v>2</c:v>
                </c:pt>
                <c:pt idx="52">
                  <c:v>4</c:v>
                </c:pt>
                <c:pt idx="53">
                  <c:v>4</c:v>
                </c:pt>
                <c:pt idx="54">
                  <c:v>2</c:v>
                </c:pt>
                <c:pt idx="55">
                  <c:v>15</c:v>
                </c:pt>
                <c:pt idx="56">
                  <c:v>9</c:v>
                </c:pt>
                <c:pt idx="57">
                  <c:v>2</c:v>
                </c:pt>
                <c:pt idx="58">
                  <c:v>7</c:v>
                </c:pt>
                <c:pt idx="59">
                  <c:v>7</c:v>
                </c:pt>
                <c:pt idx="60">
                  <c:v>9</c:v>
                </c:pt>
                <c:pt idx="61">
                  <c:v>10</c:v>
                </c:pt>
                <c:pt idx="62">
                  <c:v>27</c:v>
                </c:pt>
                <c:pt idx="63">
                  <c:v>21</c:v>
                </c:pt>
                <c:pt idx="64">
                  <c:v>17</c:v>
                </c:pt>
                <c:pt idx="65">
                  <c:v>5</c:v>
                </c:pt>
                <c:pt idx="66">
                  <c:v>6</c:v>
                </c:pt>
                <c:pt idx="67">
                  <c:v>1</c:v>
                </c:pt>
                <c:pt idx="68">
                  <c:v>3</c:v>
                </c:pt>
                <c:pt idx="69">
                  <c:v>1</c:v>
                </c:pt>
                <c:pt idx="70">
                  <c:v>4</c:v>
                </c:pt>
                <c:pt idx="71">
                  <c:v>5</c:v>
                </c:pt>
                <c:pt idx="72">
                  <c:v>1</c:v>
                </c:pt>
                <c:pt idx="73">
                  <c:v>10</c:v>
                </c:pt>
                <c:pt idx="74">
                  <c:v>1</c:v>
                </c:pt>
                <c:pt idx="75">
                  <c:v>11</c:v>
                </c:pt>
                <c:pt idx="76">
                  <c:v>15</c:v>
                </c:pt>
                <c:pt idx="77">
                  <c:v>0</c:v>
                </c:pt>
                <c:pt idx="78">
                  <c:v>5</c:v>
                </c:pt>
                <c:pt idx="79">
                  <c:v>4</c:v>
                </c:pt>
                <c:pt idx="80">
                  <c:v>10</c:v>
                </c:pt>
                <c:pt idx="81">
                  <c:v>6</c:v>
                </c:pt>
                <c:pt idx="82">
                  <c:v>1</c:v>
                </c:pt>
                <c:pt idx="83">
                  <c:v>13</c:v>
                </c:pt>
                <c:pt idx="84">
                  <c:v>5</c:v>
                </c:pt>
                <c:pt idx="85">
                  <c:v>6</c:v>
                </c:pt>
                <c:pt idx="86">
                  <c:v>0</c:v>
                </c:pt>
                <c:pt idx="87">
                  <c:v>4</c:v>
                </c:pt>
                <c:pt idx="88">
                  <c:v>11</c:v>
                </c:pt>
                <c:pt idx="89">
                  <c:v>9</c:v>
                </c:pt>
                <c:pt idx="90">
                  <c:v>22</c:v>
                </c:pt>
                <c:pt idx="91">
                  <c:v>10</c:v>
                </c:pt>
                <c:pt idx="92">
                  <c:v>11</c:v>
                </c:pt>
                <c:pt idx="93">
                  <c:v>10</c:v>
                </c:pt>
                <c:pt idx="94">
                  <c:v>11</c:v>
                </c:pt>
                <c:pt idx="95">
                  <c:v>4</c:v>
                </c:pt>
                <c:pt idx="96">
                  <c:v>3</c:v>
                </c:pt>
                <c:pt idx="97">
                  <c:v>5</c:v>
                </c:pt>
                <c:pt idx="98">
                  <c:v>37</c:v>
                </c:pt>
                <c:pt idx="99">
                  <c:v>3</c:v>
                </c:pt>
                <c:pt idx="100">
                  <c:v>3</c:v>
                </c:pt>
                <c:pt idx="101">
                  <c:v>1</c:v>
                </c:pt>
                <c:pt idx="102">
                  <c:v>1</c:v>
                </c:pt>
                <c:pt idx="103">
                  <c:v>16</c:v>
                </c:pt>
                <c:pt idx="104">
                  <c:v>1</c:v>
                </c:pt>
                <c:pt idx="105">
                  <c:v>3</c:v>
                </c:pt>
                <c:pt idx="106">
                  <c:v>8</c:v>
                </c:pt>
                <c:pt idx="107">
                  <c:v>6</c:v>
                </c:pt>
                <c:pt idx="108">
                  <c:v>2</c:v>
                </c:pt>
                <c:pt idx="109">
                  <c:v>0</c:v>
                </c:pt>
                <c:pt idx="110">
                  <c:v>13</c:v>
                </c:pt>
                <c:pt idx="111">
                  <c:v>9</c:v>
                </c:pt>
                <c:pt idx="112">
                  <c:v>5</c:v>
                </c:pt>
                <c:pt idx="113">
                  <c:v>5</c:v>
                </c:pt>
                <c:pt idx="114">
                  <c:v>1</c:v>
                </c:pt>
                <c:pt idx="115">
                  <c:v>5</c:v>
                </c:pt>
                <c:pt idx="116">
                  <c:v>11</c:v>
                </c:pt>
                <c:pt idx="117">
                  <c:v>9</c:v>
                </c:pt>
                <c:pt idx="118">
                  <c:v>1</c:v>
                </c:pt>
                <c:pt idx="119">
                  <c:v>25</c:v>
                </c:pt>
                <c:pt idx="120">
                  <c:v>10</c:v>
                </c:pt>
                <c:pt idx="121">
                  <c:v>7</c:v>
                </c:pt>
                <c:pt idx="122">
                  <c:v>5</c:v>
                </c:pt>
                <c:pt idx="123">
                  <c:v>20</c:v>
                </c:pt>
                <c:pt idx="124">
                  <c:v>7</c:v>
                </c:pt>
                <c:pt idx="125">
                  <c:v>5</c:v>
                </c:pt>
                <c:pt idx="126">
                  <c:v>40</c:v>
                </c:pt>
                <c:pt idx="127">
                  <c:v>0</c:v>
                </c:pt>
                <c:pt idx="128">
                  <c:v>2</c:v>
                </c:pt>
                <c:pt idx="129">
                  <c:v>15</c:v>
                </c:pt>
                <c:pt idx="130">
                  <c:v>3</c:v>
                </c:pt>
                <c:pt idx="131">
                  <c:v>2</c:v>
                </c:pt>
                <c:pt idx="132">
                  <c:v>2</c:v>
                </c:pt>
                <c:pt idx="133">
                  <c:v>9</c:v>
                </c:pt>
                <c:pt idx="134">
                  <c:v>8</c:v>
                </c:pt>
                <c:pt idx="135">
                  <c:v>3</c:v>
                </c:pt>
                <c:pt idx="136">
                  <c:v>4</c:v>
                </c:pt>
                <c:pt idx="137">
                  <c:v>15</c:v>
                </c:pt>
                <c:pt idx="138">
                  <c:v>2</c:v>
                </c:pt>
                <c:pt idx="139">
                  <c:v>11</c:v>
                </c:pt>
                <c:pt idx="140">
                  <c:v>5</c:v>
                </c:pt>
                <c:pt idx="141">
                  <c:v>6</c:v>
                </c:pt>
                <c:pt idx="142">
                  <c:v>3</c:v>
                </c:pt>
                <c:pt idx="143">
                  <c:v>5</c:v>
                </c:pt>
                <c:pt idx="144">
                  <c:v>8</c:v>
                </c:pt>
                <c:pt idx="145">
                  <c:v>3</c:v>
                </c:pt>
                <c:pt idx="146">
                  <c:v>5</c:v>
                </c:pt>
                <c:pt idx="147">
                  <c:v>7</c:v>
                </c:pt>
                <c:pt idx="148">
                  <c:v>5</c:v>
                </c:pt>
                <c:pt idx="149">
                  <c:v>1</c:v>
                </c:pt>
                <c:pt idx="150">
                  <c:v>20</c:v>
                </c:pt>
                <c:pt idx="151">
                  <c:v>10</c:v>
                </c:pt>
                <c:pt idx="152">
                  <c:v>7</c:v>
                </c:pt>
                <c:pt idx="153">
                  <c:v>17</c:v>
                </c:pt>
                <c:pt idx="154">
                  <c:v>9</c:v>
                </c:pt>
                <c:pt idx="155">
                  <c:v>10</c:v>
                </c:pt>
                <c:pt idx="156">
                  <c:v>1</c:v>
                </c:pt>
                <c:pt idx="157">
                  <c:v>1</c:v>
                </c:pt>
                <c:pt idx="158">
                  <c:v>12</c:v>
                </c:pt>
                <c:pt idx="159">
                  <c:v>4</c:v>
                </c:pt>
                <c:pt idx="160">
                  <c:v>2</c:v>
                </c:pt>
                <c:pt idx="161">
                  <c:v>2</c:v>
                </c:pt>
                <c:pt idx="162">
                  <c:v>5</c:v>
                </c:pt>
                <c:pt idx="163">
                  <c:v>5</c:v>
                </c:pt>
                <c:pt idx="164">
                  <c:v>1</c:v>
                </c:pt>
                <c:pt idx="165">
                  <c:v>5</c:v>
                </c:pt>
                <c:pt idx="166">
                  <c:v>9</c:v>
                </c:pt>
                <c:pt idx="167">
                  <c:v>10</c:v>
                </c:pt>
                <c:pt idx="168">
                  <c:v>8</c:v>
                </c:pt>
                <c:pt idx="169">
                  <c:v>5</c:v>
                </c:pt>
                <c:pt idx="170">
                  <c:v>5</c:v>
                </c:pt>
                <c:pt idx="171">
                  <c:v>0</c:v>
                </c:pt>
                <c:pt idx="172">
                  <c:v>8</c:v>
                </c:pt>
                <c:pt idx="173">
                  <c:v>12</c:v>
                </c:pt>
                <c:pt idx="174">
                  <c:v>5</c:v>
                </c:pt>
                <c:pt idx="175">
                  <c:v>2</c:v>
                </c:pt>
                <c:pt idx="176">
                  <c:v>3</c:v>
                </c:pt>
                <c:pt idx="177">
                  <c:v>1</c:v>
                </c:pt>
                <c:pt idx="178">
                  <c:v>24</c:v>
                </c:pt>
                <c:pt idx="179">
                  <c:v>2</c:v>
                </c:pt>
                <c:pt idx="180">
                  <c:v>4</c:v>
                </c:pt>
                <c:pt idx="181">
                  <c:v>3</c:v>
                </c:pt>
                <c:pt idx="182">
                  <c:v>4</c:v>
                </c:pt>
                <c:pt idx="183">
                  <c:v>3</c:v>
                </c:pt>
                <c:pt idx="184">
                  <c:v>4</c:v>
                </c:pt>
                <c:pt idx="185">
                  <c:v>8</c:v>
                </c:pt>
                <c:pt idx="186">
                  <c:v>20</c:v>
                </c:pt>
                <c:pt idx="187">
                  <c:v>24</c:v>
                </c:pt>
                <c:pt idx="188">
                  <c:v>10</c:v>
                </c:pt>
                <c:pt idx="189">
                  <c:v>7</c:v>
                </c:pt>
                <c:pt idx="190">
                  <c:v>33</c:v>
                </c:pt>
                <c:pt idx="191">
                  <c:v>7</c:v>
                </c:pt>
                <c:pt idx="192">
                  <c:v>1</c:v>
                </c:pt>
                <c:pt idx="193">
                  <c:v>5</c:v>
                </c:pt>
                <c:pt idx="194">
                  <c:v>20</c:v>
                </c:pt>
                <c:pt idx="195">
                  <c:v>8</c:v>
                </c:pt>
                <c:pt idx="196">
                  <c:v>6</c:v>
                </c:pt>
                <c:pt idx="197">
                  <c:v>5</c:v>
                </c:pt>
                <c:pt idx="198">
                  <c:v>1</c:v>
                </c:pt>
                <c:pt idx="199">
                  <c:v>7</c:v>
                </c:pt>
                <c:pt idx="200">
                  <c:v>2</c:v>
                </c:pt>
                <c:pt idx="201">
                  <c:v>7</c:v>
                </c:pt>
                <c:pt idx="202">
                  <c:v>5</c:v>
                </c:pt>
                <c:pt idx="203">
                  <c:v>7</c:v>
                </c:pt>
                <c:pt idx="204">
                  <c:v>1</c:v>
                </c:pt>
                <c:pt idx="205">
                  <c:v>10</c:v>
                </c:pt>
                <c:pt idx="206">
                  <c:v>4</c:v>
                </c:pt>
                <c:pt idx="207">
                  <c:v>8</c:v>
                </c:pt>
                <c:pt idx="208">
                  <c:v>3</c:v>
                </c:pt>
                <c:pt idx="209">
                  <c:v>4</c:v>
                </c:pt>
                <c:pt idx="210">
                  <c:v>14</c:v>
                </c:pt>
                <c:pt idx="211">
                  <c:v>11</c:v>
                </c:pt>
                <c:pt idx="212">
                  <c:v>7</c:v>
                </c:pt>
                <c:pt idx="213">
                  <c:v>10</c:v>
                </c:pt>
                <c:pt idx="214">
                  <c:v>5</c:v>
                </c:pt>
                <c:pt idx="215">
                  <c:v>1</c:v>
                </c:pt>
                <c:pt idx="216">
                  <c:v>6</c:v>
                </c:pt>
                <c:pt idx="217">
                  <c:v>6</c:v>
                </c:pt>
                <c:pt idx="218">
                  <c:v>19</c:v>
                </c:pt>
                <c:pt idx="219">
                  <c:v>6</c:v>
                </c:pt>
                <c:pt idx="220">
                  <c:v>13</c:v>
                </c:pt>
                <c:pt idx="221">
                  <c:v>3</c:v>
                </c:pt>
                <c:pt idx="222">
                  <c:v>10</c:v>
                </c:pt>
                <c:pt idx="223">
                  <c:v>16</c:v>
                </c:pt>
                <c:pt idx="224">
                  <c:v>5</c:v>
                </c:pt>
                <c:pt idx="225">
                  <c:v>1</c:v>
                </c:pt>
                <c:pt idx="226">
                  <c:v>9</c:v>
                </c:pt>
                <c:pt idx="227">
                  <c:v>11</c:v>
                </c:pt>
                <c:pt idx="228">
                  <c:v>10</c:v>
                </c:pt>
                <c:pt idx="229">
                  <c:v>4</c:v>
                </c:pt>
                <c:pt idx="230">
                  <c:v>2</c:v>
                </c:pt>
                <c:pt idx="231">
                  <c:v>22</c:v>
                </c:pt>
                <c:pt idx="232">
                  <c:v>2</c:v>
                </c:pt>
                <c:pt idx="233">
                  <c:v>7</c:v>
                </c:pt>
                <c:pt idx="234">
                  <c:v>5</c:v>
                </c:pt>
                <c:pt idx="235">
                  <c:v>17</c:v>
                </c:pt>
                <c:pt idx="236">
                  <c:v>9</c:v>
                </c:pt>
                <c:pt idx="237">
                  <c:v>33</c:v>
                </c:pt>
                <c:pt idx="238">
                  <c:v>4</c:v>
                </c:pt>
                <c:pt idx="239">
                  <c:v>3</c:v>
                </c:pt>
                <c:pt idx="240">
                  <c:v>3</c:v>
                </c:pt>
                <c:pt idx="241">
                  <c:v>3</c:v>
                </c:pt>
                <c:pt idx="242">
                  <c:v>1</c:v>
                </c:pt>
                <c:pt idx="243">
                  <c:v>9</c:v>
                </c:pt>
                <c:pt idx="244">
                  <c:v>24</c:v>
                </c:pt>
                <c:pt idx="245">
                  <c:v>2</c:v>
                </c:pt>
                <c:pt idx="246">
                  <c:v>2</c:v>
                </c:pt>
                <c:pt idx="247">
                  <c:v>11</c:v>
                </c:pt>
                <c:pt idx="248">
                  <c:v>3</c:v>
                </c:pt>
                <c:pt idx="249">
                  <c:v>3</c:v>
                </c:pt>
                <c:pt idx="250">
                  <c:v>1</c:v>
                </c:pt>
                <c:pt idx="251">
                  <c:v>19</c:v>
                </c:pt>
                <c:pt idx="252">
                  <c:v>6</c:v>
                </c:pt>
                <c:pt idx="253">
                  <c:v>3</c:v>
                </c:pt>
                <c:pt idx="254">
                  <c:v>3</c:v>
                </c:pt>
                <c:pt idx="255">
                  <c:v>4</c:v>
                </c:pt>
                <c:pt idx="256">
                  <c:v>9</c:v>
                </c:pt>
                <c:pt idx="257">
                  <c:v>21</c:v>
                </c:pt>
                <c:pt idx="258">
                  <c:v>1</c:v>
                </c:pt>
                <c:pt idx="259">
                  <c:v>5</c:v>
                </c:pt>
                <c:pt idx="260">
                  <c:v>5</c:v>
                </c:pt>
                <c:pt idx="261">
                  <c:v>8</c:v>
                </c:pt>
                <c:pt idx="262">
                  <c:v>6</c:v>
                </c:pt>
                <c:pt idx="263">
                  <c:v>7</c:v>
                </c:pt>
                <c:pt idx="264">
                  <c:v>0</c:v>
                </c:pt>
                <c:pt idx="265">
                  <c:v>0</c:v>
                </c:pt>
                <c:pt idx="266">
                  <c:v>9</c:v>
                </c:pt>
                <c:pt idx="267">
                  <c:v>6</c:v>
                </c:pt>
                <c:pt idx="268">
                  <c:v>20</c:v>
                </c:pt>
                <c:pt idx="269">
                  <c:v>15</c:v>
                </c:pt>
                <c:pt idx="270">
                  <c:v>36</c:v>
                </c:pt>
                <c:pt idx="271">
                  <c:v>10</c:v>
                </c:pt>
                <c:pt idx="272">
                  <c:v>5</c:v>
                </c:pt>
                <c:pt idx="273">
                  <c:v>5</c:v>
                </c:pt>
                <c:pt idx="274">
                  <c:v>3</c:v>
                </c:pt>
                <c:pt idx="275">
                  <c:v>5</c:v>
                </c:pt>
                <c:pt idx="276">
                  <c:v>7</c:v>
                </c:pt>
                <c:pt idx="277">
                  <c:v>8</c:v>
                </c:pt>
                <c:pt idx="278">
                  <c:v>6</c:v>
                </c:pt>
                <c:pt idx="279">
                  <c:v>10</c:v>
                </c:pt>
                <c:pt idx="280">
                  <c:v>5</c:v>
                </c:pt>
                <c:pt idx="281">
                  <c:v>20</c:v>
                </c:pt>
                <c:pt idx="282">
                  <c:v>10</c:v>
                </c:pt>
                <c:pt idx="283">
                  <c:v>10</c:v>
                </c:pt>
                <c:pt idx="284">
                  <c:v>5</c:v>
                </c:pt>
                <c:pt idx="285">
                  <c:v>17</c:v>
                </c:pt>
                <c:pt idx="286">
                  <c:v>1</c:v>
                </c:pt>
                <c:pt idx="287">
                  <c:v>2</c:v>
                </c:pt>
                <c:pt idx="288">
                  <c:v>3</c:v>
                </c:pt>
                <c:pt idx="289">
                  <c:v>5</c:v>
                </c:pt>
                <c:pt idx="290">
                  <c:v>3</c:v>
                </c:pt>
                <c:pt idx="291">
                  <c:v>8</c:v>
                </c:pt>
                <c:pt idx="292">
                  <c:v>2</c:v>
                </c:pt>
                <c:pt idx="293">
                  <c:v>8</c:v>
                </c:pt>
                <c:pt idx="294">
                  <c:v>4</c:v>
                </c:pt>
                <c:pt idx="295">
                  <c:v>20</c:v>
                </c:pt>
                <c:pt idx="296">
                  <c:v>0</c:v>
                </c:pt>
                <c:pt idx="297">
                  <c:v>11</c:v>
                </c:pt>
                <c:pt idx="298">
                  <c:v>1</c:v>
                </c:pt>
                <c:pt idx="299">
                  <c:v>4</c:v>
                </c:pt>
                <c:pt idx="300">
                  <c:v>22</c:v>
                </c:pt>
                <c:pt idx="301">
                  <c:v>0</c:v>
                </c:pt>
                <c:pt idx="302">
                  <c:v>8</c:v>
                </c:pt>
                <c:pt idx="303">
                  <c:v>8</c:v>
                </c:pt>
                <c:pt idx="304">
                  <c:v>18</c:v>
                </c:pt>
                <c:pt idx="305">
                  <c:v>9</c:v>
                </c:pt>
                <c:pt idx="306">
                  <c:v>13</c:v>
                </c:pt>
                <c:pt idx="307">
                  <c:v>10</c:v>
                </c:pt>
                <c:pt idx="308">
                  <c:v>5</c:v>
                </c:pt>
                <c:pt idx="309">
                  <c:v>5</c:v>
                </c:pt>
                <c:pt idx="310">
                  <c:v>2</c:v>
                </c:pt>
                <c:pt idx="311">
                  <c:v>24</c:v>
                </c:pt>
                <c:pt idx="312">
                  <c:v>2</c:v>
                </c:pt>
                <c:pt idx="313">
                  <c:v>10</c:v>
                </c:pt>
                <c:pt idx="314">
                  <c:v>21</c:v>
                </c:pt>
                <c:pt idx="315">
                  <c:v>8</c:v>
                </c:pt>
                <c:pt idx="316">
                  <c:v>7</c:v>
                </c:pt>
                <c:pt idx="317">
                  <c:v>8</c:v>
                </c:pt>
                <c:pt idx="318">
                  <c:v>4</c:v>
                </c:pt>
                <c:pt idx="319">
                  <c:v>13</c:v>
                </c:pt>
                <c:pt idx="320">
                  <c:v>5</c:v>
                </c:pt>
                <c:pt idx="321">
                  <c:v>7</c:v>
                </c:pt>
                <c:pt idx="322">
                  <c:v>7</c:v>
                </c:pt>
                <c:pt idx="323">
                  <c:v>3</c:v>
                </c:pt>
                <c:pt idx="324">
                  <c:v>10</c:v>
                </c:pt>
                <c:pt idx="325">
                  <c:v>10</c:v>
                </c:pt>
                <c:pt idx="326">
                  <c:v>21</c:v>
                </c:pt>
                <c:pt idx="327">
                  <c:v>1</c:v>
                </c:pt>
                <c:pt idx="328">
                  <c:v>7</c:v>
                </c:pt>
                <c:pt idx="329">
                  <c:v>3</c:v>
                </c:pt>
                <c:pt idx="330">
                  <c:v>9</c:v>
                </c:pt>
                <c:pt idx="331">
                  <c:v>5</c:v>
                </c:pt>
                <c:pt idx="332">
                  <c:v>4</c:v>
                </c:pt>
                <c:pt idx="333">
                  <c:v>1</c:v>
                </c:pt>
                <c:pt idx="334">
                  <c:v>10</c:v>
                </c:pt>
                <c:pt idx="335">
                  <c:v>4</c:v>
                </c:pt>
                <c:pt idx="336">
                  <c:v>7</c:v>
                </c:pt>
                <c:pt idx="337">
                  <c:v>3</c:v>
                </c:pt>
                <c:pt idx="338">
                  <c:v>10</c:v>
                </c:pt>
                <c:pt idx="339">
                  <c:v>8</c:v>
                </c:pt>
                <c:pt idx="340">
                  <c:v>6</c:v>
                </c:pt>
                <c:pt idx="341">
                  <c:v>11</c:v>
                </c:pt>
                <c:pt idx="342">
                  <c:v>11</c:v>
                </c:pt>
                <c:pt idx="343">
                  <c:v>7</c:v>
                </c:pt>
                <c:pt idx="344">
                  <c:v>16</c:v>
                </c:pt>
                <c:pt idx="345">
                  <c:v>4</c:v>
                </c:pt>
                <c:pt idx="346">
                  <c:v>5</c:v>
                </c:pt>
                <c:pt idx="347">
                  <c:v>0</c:v>
                </c:pt>
                <c:pt idx="348">
                  <c:v>1</c:v>
                </c:pt>
                <c:pt idx="349">
                  <c:v>4</c:v>
                </c:pt>
                <c:pt idx="350">
                  <c:v>3</c:v>
                </c:pt>
                <c:pt idx="351">
                  <c:v>8</c:v>
                </c:pt>
                <c:pt idx="352">
                  <c:v>0</c:v>
                </c:pt>
                <c:pt idx="353">
                  <c:v>7</c:v>
                </c:pt>
                <c:pt idx="354">
                  <c:v>2</c:v>
                </c:pt>
                <c:pt idx="355">
                  <c:v>8</c:v>
                </c:pt>
                <c:pt idx="356">
                  <c:v>1</c:v>
                </c:pt>
                <c:pt idx="357">
                  <c:v>3</c:v>
                </c:pt>
                <c:pt idx="358">
                  <c:v>1</c:v>
                </c:pt>
                <c:pt idx="359">
                  <c:v>13</c:v>
                </c:pt>
                <c:pt idx="360">
                  <c:v>3</c:v>
                </c:pt>
                <c:pt idx="361">
                  <c:v>7</c:v>
                </c:pt>
                <c:pt idx="362">
                  <c:v>3</c:v>
                </c:pt>
                <c:pt idx="363">
                  <c:v>1</c:v>
                </c:pt>
                <c:pt idx="364">
                  <c:v>5</c:v>
                </c:pt>
                <c:pt idx="365">
                  <c:v>1</c:v>
                </c:pt>
                <c:pt idx="366">
                  <c:v>8</c:v>
                </c:pt>
                <c:pt idx="367">
                  <c:v>4</c:v>
                </c:pt>
                <c:pt idx="368">
                  <c:v>6</c:v>
                </c:pt>
                <c:pt idx="369">
                  <c:v>2</c:v>
                </c:pt>
                <c:pt idx="370">
                  <c:v>1</c:v>
                </c:pt>
                <c:pt idx="371">
                  <c:v>3</c:v>
                </c:pt>
                <c:pt idx="372">
                  <c:v>1</c:v>
                </c:pt>
                <c:pt idx="373">
                  <c:v>5</c:v>
                </c:pt>
                <c:pt idx="374">
                  <c:v>7</c:v>
                </c:pt>
                <c:pt idx="375">
                  <c:v>5</c:v>
                </c:pt>
                <c:pt idx="376">
                  <c:v>7</c:v>
                </c:pt>
                <c:pt idx="377">
                  <c:v>2</c:v>
                </c:pt>
                <c:pt idx="378">
                  <c:v>5</c:v>
                </c:pt>
                <c:pt idx="379">
                  <c:v>5</c:v>
                </c:pt>
                <c:pt idx="380">
                  <c:v>5</c:v>
                </c:pt>
                <c:pt idx="381">
                  <c:v>1</c:v>
                </c:pt>
                <c:pt idx="382">
                  <c:v>6</c:v>
                </c:pt>
                <c:pt idx="383">
                  <c:v>2</c:v>
                </c:pt>
                <c:pt idx="384">
                  <c:v>10</c:v>
                </c:pt>
                <c:pt idx="385">
                  <c:v>1</c:v>
                </c:pt>
                <c:pt idx="386">
                  <c:v>18</c:v>
                </c:pt>
                <c:pt idx="387">
                  <c:v>5</c:v>
                </c:pt>
                <c:pt idx="388">
                  <c:v>5</c:v>
                </c:pt>
                <c:pt idx="389">
                  <c:v>1</c:v>
                </c:pt>
                <c:pt idx="390">
                  <c:v>25</c:v>
                </c:pt>
                <c:pt idx="391">
                  <c:v>1</c:v>
                </c:pt>
                <c:pt idx="392">
                  <c:v>4</c:v>
                </c:pt>
                <c:pt idx="393">
                  <c:v>3</c:v>
                </c:pt>
                <c:pt idx="394">
                  <c:v>13</c:v>
                </c:pt>
                <c:pt idx="395">
                  <c:v>3</c:v>
                </c:pt>
                <c:pt idx="396">
                  <c:v>5</c:v>
                </c:pt>
                <c:pt idx="397">
                  <c:v>5</c:v>
                </c:pt>
                <c:pt idx="398">
                  <c:v>13</c:v>
                </c:pt>
                <c:pt idx="399">
                  <c:v>4</c:v>
                </c:pt>
                <c:pt idx="400">
                  <c:v>21</c:v>
                </c:pt>
                <c:pt idx="401">
                  <c:v>7</c:v>
                </c:pt>
                <c:pt idx="402">
                  <c:v>5</c:v>
                </c:pt>
                <c:pt idx="403">
                  <c:v>10</c:v>
                </c:pt>
                <c:pt idx="404">
                  <c:v>10</c:v>
                </c:pt>
                <c:pt idx="405">
                  <c:v>2</c:v>
                </c:pt>
                <c:pt idx="406">
                  <c:v>5</c:v>
                </c:pt>
                <c:pt idx="407">
                  <c:v>2</c:v>
                </c:pt>
                <c:pt idx="408">
                  <c:v>5</c:v>
                </c:pt>
                <c:pt idx="409">
                  <c:v>5</c:v>
                </c:pt>
                <c:pt idx="410">
                  <c:v>5</c:v>
                </c:pt>
                <c:pt idx="411">
                  <c:v>29</c:v>
                </c:pt>
                <c:pt idx="412">
                  <c:v>10</c:v>
                </c:pt>
                <c:pt idx="413">
                  <c:v>6</c:v>
                </c:pt>
                <c:pt idx="414">
                  <c:v>5</c:v>
                </c:pt>
                <c:pt idx="415">
                  <c:v>2</c:v>
                </c:pt>
                <c:pt idx="416">
                  <c:v>1</c:v>
                </c:pt>
                <c:pt idx="417">
                  <c:v>20</c:v>
                </c:pt>
                <c:pt idx="418">
                  <c:v>3</c:v>
                </c:pt>
                <c:pt idx="419">
                  <c:v>5</c:v>
                </c:pt>
                <c:pt idx="420">
                  <c:v>10</c:v>
                </c:pt>
                <c:pt idx="421">
                  <c:v>2</c:v>
                </c:pt>
                <c:pt idx="422">
                  <c:v>1</c:v>
                </c:pt>
                <c:pt idx="423">
                  <c:v>9</c:v>
                </c:pt>
                <c:pt idx="424">
                  <c:v>1</c:v>
                </c:pt>
                <c:pt idx="425">
                  <c:v>27</c:v>
                </c:pt>
                <c:pt idx="426">
                  <c:v>11</c:v>
                </c:pt>
                <c:pt idx="427">
                  <c:v>18</c:v>
                </c:pt>
                <c:pt idx="428">
                  <c:v>5</c:v>
                </c:pt>
                <c:pt idx="429">
                  <c:v>3</c:v>
                </c:pt>
                <c:pt idx="430">
                  <c:v>5</c:v>
                </c:pt>
                <c:pt idx="431">
                  <c:v>1</c:v>
                </c:pt>
                <c:pt idx="432">
                  <c:v>7</c:v>
                </c:pt>
                <c:pt idx="433">
                  <c:v>3</c:v>
                </c:pt>
                <c:pt idx="434">
                  <c:v>13</c:v>
                </c:pt>
                <c:pt idx="435">
                  <c:v>7</c:v>
                </c:pt>
                <c:pt idx="436">
                  <c:v>4</c:v>
                </c:pt>
                <c:pt idx="437">
                  <c:v>3</c:v>
                </c:pt>
                <c:pt idx="438">
                  <c:v>8</c:v>
                </c:pt>
                <c:pt idx="439">
                  <c:v>1</c:v>
                </c:pt>
                <c:pt idx="440">
                  <c:v>3</c:v>
                </c:pt>
                <c:pt idx="441">
                  <c:v>2</c:v>
                </c:pt>
                <c:pt idx="442">
                  <c:v>10</c:v>
                </c:pt>
                <c:pt idx="443">
                  <c:v>2</c:v>
                </c:pt>
                <c:pt idx="444">
                  <c:v>9</c:v>
                </c:pt>
                <c:pt idx="445">
                  <c:v>10</c:v>
                </c:pt>
                <c:pt idx="446">
                  <c:v>14</c:v>
                </c:pt>
                <c:pt idx="447">
                  <c:v>11</c:v>
                </c:pt>
                <c:pt idx="448">
                  <c:v>20</c:v>
                </c:pt>
                <c:pt idx="449">
                  <c:v>8</c:v>
                </c:pt>
                <c:pt idx="450">
                  <c:v>6</c:v>
                </c:pt>
                <c:pt idx="451">
                  <c:v>10</c:v>
                </c:pt>
                <c:pt idx="452">
                  <c:v>8</c:v>
                </c:pt>
                <c:pt idx="453">
                  <c:v>7</c:v>
                </c:pt>
                <c:pt idx="454">
                  <c:v>3</c:v>
                </c:pt>
                <c:pt idx="455">
                  <c:v>6</c:v>
                </c:pt>
                <c:pt idx="456">
                  <c:v>5</c:v>
                </c:pt>
                <c:pt idx="457">
                  <c:v>0</c:v>
                </c:pt>
                <c:pt idx="458">
                  <c:v>1</c:v>
                </c:pt>
                <c:pt idx="459">
                  <c:v>8</c:v>
                </c:pt>
                <c:pt idx="460">
                  <c:v>0</c:v>
                </c:pt>
                <c:pt idx="461">
                  <c:v>5</c:v>
                </c:pt>
                <c:pt idx="462">
                  <c:v>10</c:v>
                </c:pt>
                <c:pt idx="463">
                  <c:v>1</c:v>
                </c:pt>
                <c:pt idx="464">
                  <c:v>6</c:v>
                </c:pt>
                <c:pt idx="465">
                  <c:v>2</c:v>
                </c:pt>
                <c:pt idx="466">
                  <c:v>18</c:v>
                </c:pt>
                <c:pt idx="467">
                  <c:v>9</c:v>
                </c:pt>
                <c:pt idx="468">
                  <c:v>10</c:v>
                </c:pt>
                <c:pt idx="469">
                  <c:v>4</c:v>
                </c:pt>
                <c:pt idx="470">
                  <c:v>2</c:v>
                </c:pt>
                <c:pt idx="471">
                  <c:v>1</c:v>
                </c:pt>
                <c:pt idx="472">
                  <c:v>6</c:v>
                </c:pt>
                <c:pt idx="473">
                  <c:v>31</c:v>
                </c:pt>
                <c:pt idx="474">
                  <c:v>6</c:v>
                </c:pt>
                <c:pt idx="475">
                  <c:v>5</c:v>
                </c:pt>
                <c:pt idx="476">
                  <c:v>1</c:v>
                </c:pt>
                <c:pt idx="477">
                  <c:v>32</c:v>
                </c:pt>
                <c:pt idx="478">
                  <c:v>7</c:v>
                </c:pt>
                <c:pt idx="479">
                  <c:v>6</c:v>
                </c:pt>
                <c:pt idx="480">
                  <c:v>1</c:v>
                </c:pt>
                <c:pt idx="481">
                  <c:v>6</c:v>
                </c:pt>
                <c:pt idx="482">
                  <c:v>3</c:v>
                </c:pt>
                <c:pt idx="483">
                  <c:v>3</c:v>
                </c:pt>
                <c:pt idx="484">
                  <c:v>7</c:v>
                </c:pt>
                <c:pt idx="485">
                  <c:v>5</c:v>
                </c:pt>
                <c:pt idx="486">
                  <c:v>3</c:v>
                </c:pt>
                <c:pt idx="487">
                  <c:v>1</c:v>
                </c:pt>
                <c:pt idx="488">
                  <c:v>10</c:v>
                </c:pt>
                <c:pt idx="489">
                  <c:v>1</c:v>
                </c:pt>
                <c:pt idx="490">
                  <c:v>0</c:v>
                </c:pt>
                <c:pt idx="491">
                  <c:v>8</c:v>
                </c:pt>
                <c:pt idx="492">
                  <c:v>3</c:v>
                </c:pt>
                <c:pt idx="493">
                  <c:v>2</c:v>
                </c:pt>
                <c:pt idx="494">
                  <c:v>8</c:v>
                </c:pt>
                <c:pt idx="495">
                  <c:v>4</c:v>
                </c:pt>
                <c:pt idx="496">
                  <c:v>3</c:v>
                </c:pt>
                <c:pt idx="497">
                  <c:v>2</c:v>
                </c:pt>
                <c:pt idx="498">
                  <c:v>2</c:v>
                </c:pt>
                <c:pt idx="499">
                  <c:v>5</c:v>
                </c:pt>
                <c:pt idx="500">
                  <c:v>6</c:v>
                </c:pt>
                <c:pt idx="501">
                  <c:v>1</c:v>
                </c:pt>
                <c:pt idx="502">
                  <c:v>14</c:v>
                </c:pt>
                <c:pt idx="503">
                  <c:v>10</c:v>
                </c:pt>
                <c:pt idx="504">
                  <c:v>1</c:v>
                </c:pt>
                <c:pt idx="505">
                  <c:v>3</c:v>
                </c:pt>
                <c:pt idx="506">
                  <c:v>10</c:v>
                </c:pt>
                <c:pt idx="507">
                  <c:v>6</c:v>
                </c:pt>
                <c:pt idx="508">
                  <c:v>17</c:v>
                </c:pt>
                <c:pt idx="509">
                  <c:v>13</c:v>
                </c:pt>
                <c:pt idx="510">
                  <c:v>9</c:v>
                </c:pt>
                <c:pt idx="511">
                  <c:v>3</c:v>
                </c:pt>
                <c:pt idx="512">
                  <c:v>4</c:v>
                </c:pt>
                <c:pt idx="513">
                  <c:v>1</c:v>
                </c:pt>
                <c:pt idx="514">
                  <c:v>10</c:v>
                </c:pt>
                <c:pt idx="515">
                  <c:v>1</c:v>
                </c:pt>
                <c:pt idx="516">
                  <c:v>3</c:v>
                </c:pt>
                <c:pt idx="517">
                  <c:v>3</c:v>
                </c:pt>
                <c:pt idx="518">
                  <c:v>7</c:v>
                </c:pt>
                <c:pt idx="519">
                  <c:v>10</c:v>
                </c:pt>
                <c:pt idx="520">
                  <c:v>2</c:v>
                </c:pt>
                <c:pt idx="521">
                  <c:v>6</c:v>
                </c:pt>
                <c:pt idx="522">
                  <c:v>1</c:v>
                </c:pt>
                <c:pt idx="523">
                  <c:v>20</c:v>
                </c:pt>
                <c:pt idx="524">
                  <c:v>8</c:v>
                </c:pt>
                <c:pt idx="525">
                  <c:v>2</c:v>
                </c:pt>
                <c:pt idx="526">
                  <c:v>20</c:v>
                </c:pt>
                <c:pt idx="527">
                  <c:v>10</c:v>
                </c:pt>
                <c:pt idx="528">
                  <c:v>4</c:v>
                </c:pt>
                <c:pt idx="529">
                  <c:v>9</c:v>
                </c:pt>
                <c:pt idx="530">
                  <c:v>9</c:v>
                </c:pt>
                <c:pt idx="531">
                  <c:v>7</c:v>
                </c:pt>
                <c:pt idx="532">
                  <c:v>7</c:v>
                </c:pt>
                <c:pt idx="533">
                  <c:v>18</c:v>
                </c:pt>
                <c:pt idx="534">
                  <c:v>5</c:v>
                </c:pt>
                <c:pt idx="535">
                  <c:v>21</c:v>
                </c:pt>
                <c:pt idx="536">
                  <c:v>2</c:v>
                </c:pt>
                <c:pt idx="537">
                  <c:v>9</c:v>
                </c:pt>
                <c:pt idx="538">
                  <c:v>22</c:v>
                </c:pt>
                <c:pt idx="539">
                  <c:v>2</c:v>
                </c:pt>
                <c:pt idx="540">
                  <c:v>7</c:v>
                </c:pt>
                <c:pt idx="541">
                  <c:v>8</c:v>
                </c:pt>
                <c:pt idx="542">
                  <c:v>1</c:v>
                </c:pt>
                <c:pt idx="543">
                  <c:v>5</c:v>
                </c:pt>
                <c:pt idx="544">
                  <c:v>22</c:v>
                </c:pt>
                <c:pt idx="545">
                  <c:v>8</c:v>
                </c:pt>
                <c:pt idx="546">
                  <c:v>1</c:v>
                </c:pt>
                <c:pt idx="547">
                  <c:v>2</c:v>
                </c:pt>
                <c:pt idx="548">
                  <c:v>2</c:v>
                </c:pt>
                <c:pt idx="549">
                  <c:v>5</c:v>
                </c:pt>
                <c:pt idx="550">
                  <c:v>4</c:v>
                </c:pt>
                <c:pt idx="551">
                  <c:v>8</c:v>
                </c:pt>
                <c:pt idx="552">
                  <c:v>10</c:v>
                </c:pt>
                <c:pt idx="553">
                  <c:v>4</c:v>
                </c:pt>
                <c:pt idx="554">
                  <c:v>7</c:v>
                </c:pt>
                <c:pt idx="555">
                  <c:v>2</c:v>
                </c:pt>
                <c:pt idx="556">
                  <c:v>2</c:v>
                </c:pt>
                <c:pt idx="557">
                  <c:v>1</c:v>
                </c:pt>
                <c:pt idx="558">
                  <c:v>10</c:v>
                </c:pt>
                <c:pt idx="559">
                  <c:v>1</c:v>
                </c:pt>
                <c:pt idx="560">
                  <c:v>0</c:v>
                </c:pt>
                <c:pt idx="561">
                  <c:v>34</c:v>
                </c:pt>
                <c:pt idx="562">
                  <c:v>10</c:v>
                </c:pt>
                <c:pt idx="563">
                  <c:v>6</c:v>
                </c:pt>
                <c:pt idx="564">
                  <c:v>8</c:v>
                </c:pt>
                <c:pt idx="565">
                  <c:v>2</c:v>
                </c:pt>
                <c:pt idx="566">
                  <c:v>5</c:v>
                </c:pt>
                <c:pt idx="567">
                  <c:v>6</c:v>
                </c:pt>
                <c:pt idx="568">
                  <c:v>5</c:v>
                </c:pt>
                <c:pt idx="569">
                  <c:v>10</c:v>
                </c:pt>
                <c:pt idx="570">
                  <c:v>4</c:v>
                </c:pt>
                <c:pt idx="571">
                  <c:v>2</c:v>
                </c:pt>
                <c:pt idx="572">
                  <c:v>8</c:v>
                </c:pt>
                <c:pt idx="573">
                  <c:v>4</c:v>
                </c:pt>
                <c:pt idx="574">
                  <c:v>4</c:v>
                </c:pt>
                <c:pt idx="575">
                  <c:v>5</c:v>
                </c:pt>
                <c:pt idx="576">
                  <c:v>4</c:v>
                </c:pt>
                <c:pt idx="577">
                  <c:v>5</c:v>
                </c:pt>
                <c:pt idx="578">
                  <c:v>15</c:v>
                </c:pt>
                <c:pt idx="579">
                  <c:v>6</c:v>
                </c:pt>
                <c:pt idx="580">
                  <c:v>3</c:v>
                </c:pt>
                <c:pt idx="581">
                  <c:v>2</c:v>
                </c:pt>
                <c:pt idx="582">
                  <c:v>8</c:v>
                </c:pt>
                <c:pt idx="583">
                  <c:v>3</c:v>
                </c:pt>
                <c:pt idx="584">
                  <c:v>24</c:v>
                </c:pt>
                <c:pt idx="585">
                  <c:v>0</c:v>
                </c:pt>
                <c:pt idx="586">
                  <c:v>1</c:v>
                </c:pt>
                <c:pt idx="587">
                  <c:v>5</c:v>
                </c:pt>
                <c:pt idx="588">
                  <c:v>4</c:v>
                </c:pt>
                <c:pt idx="589">
                  <c:v>1</c:v>
                </c:pt>
                <c:pt idx="590">
                  <c:v>13</c:v>
                </c:pt>
                <c:pt idx="591">
                  <c:v>3</c:v>
                </c:pt>
                <c:pt idx="592">
                  <c:v>26</c:v>
                </c:pt>
                <c:pt idx="593">
                  <c:v>9</c:v>
                </c:pt>
                <c:pt idx="594">
                  <c:v>10</c:v>
                </c:pt>
                <c:pt idx="595">
                  <c:v>31</c:v>
                </c:pt>
                <c:pt idx="596">
                  <c:v>2</c:v>
                </c:pt>
                <c:pt idx="597">
                  <c:v>4</c:v>
                </c:pt>
                <c:pt idx="598">
                  <c:v>2</c:v>
                </c:pt>
                <c:pt idx="599">
                  <c:v>5</c:v>
                </c:pt>
                <c:pt idx="600">
                  <c:v>14</c:v>
                </c:pt>
                <c:pt idx="601">
                  <c:v>1</c:v>
                </c:pt>
                <c:pt idx="602">
                  <c:v>0</c:v>
                </c:pt>
                <c:pt idx="603">
                  <c:v>1</c:v>
                </c:pt>
                <c:pt idx="604">
                  <c:v>9</c:v>
                </c:pt>
                <c:pt idx="605">
                  <c:v>4</c:v>
                </c:pt>
                <c:pt idx="606">
                  <c:v>5</c:v>
                </c:pt>
                <c:pt idx="607">
                  <c:v>9</c:v>
                </c:pt>
                <c:pt idx="608">
                  <c:v>9</c:v>
                </c:pt>
                <c:pt idx="609">
                  <c:v>4</c:v>
                </c:pt>
                <c:pt idx="610">
                  <c:v>9</c:v>
                </c:pt>
                <c:pt idx="611">
                  <c:v>8</c:v>
                </c:pt>
                <c:pt idx="612">
                  <c:v>8</c:v>
                </c:pt>
                <c:pt idx="613">
                  <c:v>3</c:v>
                </c:pt>
                <c:pt idx="614">
                  <c:v>8</c:v>
                </c:pt>
                <c:pt idx="615">
                  <c:v>0</c:v>
                </c:pt>
                <c:pt idx="616">
                  <c:v>20</c:v>
                </c:pt>
                <c:pt idx="617">
                  <c:v>5</c:v>
                </c:pt>
                <c:pt idx="618">
                  <c:v>4</c:v>
                </c:pt>
                <c:pt idx="619">
                  <c:v>9</c:v>
                </c:pt>
                <c:pt idx="620">
                  <c:v>6</c:v>
                </c:pt>
                <c:pt idx="621">
                  <c:v>18</c:v>
                </c:pt>
                <c:pt idx="622">
                  <c:v>5</c:v>
                </c:pt>
                <c:pt idx="623">
                  <c:v>5</c:v>
                </c:pt>
                <c:pt idx="624">
                  <c:v>5</c:v>
                </c:pt>
                <c:pt idx="625">
                  <c:v>5</c:v>
                </c:pt>
                <c:pt idx="626">
                  <c:v>5</c:v>
                </c:pt>
                <c:pt idx="627">
                  <c:v>9</c:v>
                </c:pt>
                <c:pt idx="628">
                  <c:v>1</c:v>
                </c:pt>
                <c:pt idx="629">
                  <c:v>5</c:v>
                </c:pt>
                <c:pt idx="630">
                  <c:v>2</c:v>
                </c:pt>
                <c:pt idx="631">
                  <c:v>3</c:v>
                </c:pt>
                <c:pt idx="632">
                  <c:v>2</c:v>
                </c:pt>
                <c:pt idx="633">
                  <c:v>5</c:v>
                </c:pt>
                <c:pt idx="634">
                  <c:v>5</c:v>
                </c:pt>
                <c:pt idx="635">
                  <c:v>17</c:v>
                </c:pt>
                <c:pt idx="636">
                  <c:v>10</c:v>
                </c:pt>
                <c:pt idx="637">
                  <c:v>3</c:v>
                </c:pt>
                <c:pt idx="638">
                  <c:v>5</c:v>
                </c:pt>
                <c:pt idx="639">
                  <c:v>4</c:v>
                </c:pt>
                <c:pt idx="640">
                  <c:v>5</c:v>
                </c:pt>
                <c:pt idx="641">
                  <c:v>10</c:v>
                </c:pt>
                <c:pt idx="642">
                  <c:v>2</c:v>
                </c:pt>
                <c:pt idx="643">
                  <c:v>5</c:v>
                </c:pt>
                <c:pt idx="644">
                  <c:v>6</c:v>
                </c:pt>
                <c:pt idx="645">
                  <c:v>3</c:v>
                </c:pt>
                <c:pt idx="646">
                  <c:v>2</c:v>
                </c:pt>
                <c:pt idx="647">
                  <c:v>13</c:v>
                </c:pt>
                <c:pt idx="648">
                  <c:v>5</c:v>
                </c:pt>
                <c:pt idx="649">
                  <c:v>12</c:v>
                </c:pt>
                <c:pt idx="650">
                  <c:v>5</c:v>
                </c:pt>
                <c:pt idx="651">
                  <c:v>7</c:v>
                </c:pt>
                <c:pt idx="652">
                  <c:v>10</c:v>
                </c:pt>
                <c:pt idx="653">
                  <c:v>31</c:v>
                </c:pt>
                <c:pt idx="654">
                  <c:v>5</c:v>
                </c:pt>
                <c:pt idx="655">
                  <c:v>4</c:v>
                </c:pt>
                <c:pt idx="656">
                  <c:v>1</c:v>
                </c:pt>
                <c:pt idx="657">
                  <c:v>4</c:v>
                </c:pt>
                <c:pt idx="658">
                  <c:v>8</c:v>
                </c:pt>
                <c:pt idx="659">
                  <c:v>4</c:v>
                </c:pt>
                <c:pt idx="660">
                  <c:v>1</c:v>
                </c:pt>
                <c:pt idx="661">
                  <c:v>1</c:v>
                </c:pt>
                <c:pt idx="662">
                  <c:v>2</c:v>
                </c:pt>
                <c:pt idx="663">
                  <c:v>1</c:v>
                </c:pt>
                <c:pt idx="664">
                  <c:v>16</c:v>
                </c:pt>
                <c:pt idx="665">
                  <c:v>3</c:v>
                </c:pt>
                <c:pt idx="666">
                  <c:v>3</c:v>
                </c:pt>
                <c:pt idx="667">
                  <c:v>7</c:v>
                </c:pt>
                <c:pt idx="668">
                  <c:v>2</c:v>
                </c:pt>
                <c:pt idx="669">
                  <c:v>2</c:v>
                </c:pt>
                <c:pt idx="670">
                  <c:v>1</c:v>
                </c:pt>
                <c:pt idx="671">
                  <c:v>1</c:v>
                </c:pt>
                <c:pt idx="672">
                  <c:v>5</c:v>
                </c:pt>
                <c:pt idx="673">
                  <c:v>3</c:v>
                </c:pt>
                <c:pt idx="674">
                  <c:v>6</c:v>
                </c:pt>
                <c:pt idx="675">
                  <c:v>7</c:v>
                </c:pt>
                <c:pt idx="676">
                  <c:v>10</c:v>
                </c:pt>
                <c:pt idx="677">
                  <c:v>26</c:v>
                </c:pt>
                <c:pt idx="678">
                  <c:v>0</c:v>
                </c:pt>
                <c:pt idx="679">
                  <c:v>9</c:v>
                </c:pt>
                <c:pt idx="680">
                  <c:v>6</c:v>
                </c:pt>
                <c:pt idx="681">
                  <c:v>15</c:v>
                </c:pt>
                <c:pt idx="682">
                  <c:v>3</c:v>
                </c:pt>
                <c:pt idx="683">
                  <c:v>1</c:v>
                </c:pt>
                <c:pt idx="684">
                  <c:v>1</c:v>
                </c:pt>
                <c:pt idx="685">
                  <c:v>7</c:v>
                </c:pt>
                <c:pt idx="686">
                  <c:v>18</c:v>
                </c:pt>
                <c:pt idx="687">
                  <c:v>11</c:v>
                </c:pt>
                <c:pt idx="688">
                  <c:v>1</c:v>
                </c:pt>
                <c:pt idx="689">
                  <c:v>1</c:v>
                </c:pt>
                <c:pt idx="690">
                  <c:v>9</c:v>
                </c:pt>
                <c:pt idx="691">
                  <c:v>1</c:v>
                </c:pt>
                <c:pt idx="692">
                  <c:v>8</c:v>
                </c:pt>
                <c:pt idx="693">
                  <c:v>16</c:v>
                </c:pt>
                <c:pt idx="694">
                  <c:v>5</c:v>
                </c:pt>
                <c:pt idx="695">
                  <c:v>14</c:v>
                </c:pt>
                <c:pt idx="696">
                  <c:v>9</c:v>
                </c:pt>
                <c:pt idx="697">
                  <c:v>3</c:v>
                </c:pt>
                <c:pt idx="698">
                  <c:v>5</c:v>
                </c:pt>
                <c:pt idx="699">
                  <c:v>9</c:v>
                </c:pt>
                <c:pt idx="700">
                  <c:v>1</c:v>
                </c:pt>
                <c:pt idx="701">
                  <c:v>17</c:v>
                </c:pt>
                <c:pt idx="702">
                  <c:v>8</c:v>
                </c:pt>
                <c:pt idx="703">
                  <c:v>5</c:v>
                </c:pt>
                <c:pt idx="704">
                  <c:v>10</c:v>
                </c:pt>
                <c:pt idx="705">
                  <c:v>8</c:v>
                </c:pt>
                <c:pt idx="706">
                  <c:v>1</c:v>
                </c:pt>
                <c:pt idx="707">
                  <c:v>19</c:v>
                </c:pt>
                <c:pt idx="708">
                  <c:v>7</c:v>
                </c:pt>
                <c:pt idx="709">
                  <c:v>3</c:v>
                </c:pt>
                <c:pt idx="710">
                  <c:v>10</c:v>
                </c:pt>
                <c:pt idx="711">
                  <c:v>0</c:v>
                </c:pt>
                <c:pt idx="712">
                  <c:v>3</c:v>
                </c:pt>
                <c:pt idx="713">
                  <c:v>5</c:v>
                </c:pt>
                <c:pt idx="714">
                  <c:v>5</c:v>
                </c:pt>
                <c:pt idx="715">
                  <c:v>6</c:v>
                </c:pt>
                <c:pt idx="716">
                  <c:v>18</c:v>
                </c:pt>
                <c:pt idx="717">
                  <c:v>2</c:v>
                </c:pt>
                <c:pt idx="718">
                  <c:v>9</c:v>
                </c:pt>
                <c:pt idx="719">
                  <c:v>9</c:v>
                </c:pt>
                <c:pt idx="720">
                  <c:v>5</c:v>
                </c:pt>
                <c:pt idx="721">
                  <c:v>12</c:v>
                </c:pt>
                <c:pt idx="722">
                  <c:v>2</c:v>
                </c:pt>
                <c:pt idx="723">
                  <c:v>8</c:v>
                </c:pt>
                <c:pt idx="724">
                  <c:v>4</c:v>
                </c:pt>
                <c:pt idx="725">
                  <c:v>4</c:v>
                </c:pt>
                <c:pt idx="726">
                  <c:v>4</c:v>
                </c:pt>
                <c:pt idx="727">
                  <c:v>0</c:v>
                </c:pt>
                <c:pt idx="728">
                  <c:v>10</c:v>
                </c:pt>
                <c:pt idx="729">
                  <c:v>16</c:v>
                </c:pt>
                <c:pt idx="730">
                  <c:v>8</c:v>
                </c:pt>
                <c:pt idx="731">
                  <c:v>1</c:v>
                </c:pt>
                <c:pt idx="732">
                  <c:v>3</c:v>
                </c:pt>
                <c:pt idx="733">
                  <c:v>8</c:v>
                </c:pt>
                <c:pt idx="734">
                  <c:v>4</c:v>
                </c:pt>
                <c:pt idx="735">
                  <c:v>2</c:v>
                </c:pt>
                <c:pt idx="736">
                  <c:v>15</c:v>
                </c:pt>
                <c:pt idx="737">
                  <c:v>2</c:v>
                </c:pt>
                <c:pt idx="738">
                  <c:v>21</c:v>
                </c:pt>
                <c:pt idx="739">
                  <c:v>3</c:v>
                </c:pt>
                <c:pt idx="740">
                  <c:v>3</c:v>
                </c:pt>
                <c:pt idx="741">
                  <c:v>1</c:v>
                </c:pt>
                <c:pt idx="742">
                  <c:v>1</c:v>
                </c:pt>
                <c:pt idx="743">
                  <c:v>5</c:v>
                </c:pt>
                <c:pt idx="744">
                  <c:v>1</c:v>
                </c:pt>
                <c:pt idx="745">
                  <c:v>8</c:v>
                </c:pt>
                <c:pt idx="746">
                  <c:v>21</c:v>
                </c:pt>
                <c:pt idx="747">
                  <c:v>1</c:v>
                </c:pt>
                <c:pt idx="748">
                  <c:v>2</c:v>
                </c:pt>
                <c:pt idx="749">
                  <c:v>32</c:v>
                </c:pt>
                <c:pt idx="750">
                  <c:v>12</c:v>
                </c:pt>
                <c:pt idx="751">
                  <c:v>18</c:v>
                </c:pt>
                <c:pt idx="752">
                  <c:v>17</c:v>
                </c:pt>
                <c:pt idx="753">
                  <c:v>21</c:v>
                </c:pt>
                <c:pt idx="754">
                  <c:v>2</c:v>
                </c:pt>
                <c:pt idx="755">
                  <c:v>9</c:v>
                </c:pt>
                <c:pt idx="756">
                  <c:v>8</c:v>
                </c:pt>
                <c:pt idx="757">
                  <c:v>15</c:v>
                </c:pt>
                <c:pt idx="758">
                  <c:v>6</c:v>
                </c:pt>
                <c:pt idx="759">
                  <c:v>6</c:v>
                </c:pt>
                <c:pt idx="760">
                  <c:v>15</c:v>
                </c:pt>
                <c:pt idx="761">
                  <c:v>1</c:v>
                </c:pt>
                <c:pt idx="762">
                  <c:v>3</c:v>
                </c:pt>
                <c:pt idx="763">
                  <c:v>1</c:v>
                </c:pt>
                <c:pt idx="764">
                  <c:v>1</c:v>
                </c:pt>
                <c:pt idx="765">
                  <c:v>2</c:v>
                </c:pt>
                <c:pt idx="766">
                  <c:v>8</c:v>
                </c:pt>
                <c:pt idx="767">
                  <c:v>4</c:v>
                </c:pt>
                <c:pt idx="768">
                  <c:v>7</c:v>
                </c:pt>
                <c:pt idx="769">
                  <c:v>5</c:v>
                </c:pt>
                <c:pt idx="770">
                  <c:v>2</c:v>
                </c:pt>
                <c:pt idx="771">
                  <c:v>9</c:v>
                </c:pt>
                <c:pt idx="772">
                  <c:v>5</c:v>
                </c:pt>
                <c:pt idx="773">
                  <c:v>14</c:v>
                </c:pt>
                <c:pt idx="774">
                  <c:v>9</c:v>
                </c:pt>
                <c:pt idx="775">
                  <c:v>1</c:v>
                </c:pt>
                <c:pt idx="776">
                  <c:v>2</c:v>
                </c:pt>
                <c:pt idx="777">
                  <c:v>1</c:v>
                </c:pt>
                <c:pt idx="778">
                  <c:v>16</c:v>
                </c:pt>
                <c:pt idx="779">
                  <c:v>10</c:v>
                </c:pt>
                <c:pt idx="780">
                  <c:v>10</c:v>
                </c:pt>
                <c:pt idx="781">
                  <c:v>5</c:v>
                </c:pt>
                <c:pt idx="782">
                  <c:v>6</c:v>
                </c:pt>
                <c:pt idx="783">
                  <c:v>10</c:v>
                </c:pt>
                <c:pt idx="784">
                  <c:v>19</c:v>
                </c:pt>
                <c:pt idx="785">
                  <c:v>11</c:v>
                </c:pt>
                <c:pt idx="786">
                  <c:v>3</c:v>
                </c:pt>
                <c:pt idx="787">
                  <c:v>3</c:v>
                </c:pt>
                <c:pt idx="788">
                  <c:v>8</c:v>
                </c:pt>
                <c:pt idx="789">
                  <c:v>20</c:v>
                </c:pt>
                <c:pt idx="790">
                  <c:v>3</c:v>
                </c:pt>
                <c:pt idx="791">
                  <c:v>8</c:v>
                </c:pt>
                <c:pt idx="792">
                  <c:v>13</c:v>
                </c:pt>
                <c:pt idx="793">
                  <c:v>4</c:v>
                </c:pt>
                <c:pt idx="794">
                  <c:v>6</c:v>
                </c:pt>
                <c:pt idx="795">
                  <c:v>1</c:v>
                </c:pt>
                <c:pt idx="796">
                  <c:v>7</c:v>
                </c:pt>
                <c:pt idx="797">
                  <c:v>1</c:v>
                </c:pt>
                <c:pt idx="798">
                  <c:v>2</c:v>
                </c:pt>
                <c:pt idx="799">
                  <c:v>22</c:v>
                </c:pt>
                <c:pt idx="800">
                  <c:v>1</c:v>
                </c:pt>
                <c:pt idx="801">
                  <c:v>0</c:v>
                </c:pt>
                <c:pt idx="802">
                  <c:v>3</c:v>
                </c:pt>
                <c:pt idx="803">
                  <c:v>0</c:v>
                </c:pt>
                <c:pt idx="804">
                  <c:v>5</c:v>
                </c:pt>
                <c:pt idx="805">
                  <c:v>15</c:v>
                </c:pt>
                <c:pt idx="806">
                  <c:v>8</c:v>
                </c:pt>
                <c:pt idx="807">
                  <c:v>8</c:v>
                </c:pt>
                <c:pt idx="808">
                  <c:v>7</c:v>
                </c:pt>
                <c:pt idx="809">
                  <c:v>9</c:v>
                </c:pt>
                <c:pt idx="810">
                  <c:v>12</c:v>
                </c:pt>
                <c:pt idx="811">
                  <c:v>1</c:v>
                </c:pt>
                <c:pt idx="812">
                  <c:v>8</c:v>
                </c:pt>
                <c:pt idx="813">
                  <c:v>18</c:v>
                </c:pt>
                <c:pt idx="814">
                  <c:v>20</c:v>
                </c:pt>
                <c:pt idx="815">
                  <c:v>2</c:v>
                </c:pt>
                <c:pt idx="816">
                  <c:v>5</c:v>
                </c:pt>
                <c:pt idx="817">
                  <c:v>11</c:v>
                </c:pt>
                <c:pt idx="818">
                  <c:v>2</c:v>
                </c:pt>
                <c:pt idx="819">
                  <c:v>5</c:v>
                </c:pt>
                <c:pt idx="820">
                  <c:v>5</c:v>
                </c:pt>
                <c:pt idx="821">
                  <c:v>9</c:v>
                </c:pt>
                <c:pt idx="822">
                  <c:v>3</c:v>
                </c:pt>
                <c:pt idx="823">
                  <c:v>7</c:v>
                </c:pt>
                <c:pt idx="824">
                  <c:v>1</c:v>
                </c:pt>
                <c:pt idx="825">
                  <c:v>10</c:v>
                </c:pt>
                <c:pt idx="826">
                  <c:v>7</c:v>
                </c:pt>
                <c:pt idx="827">
                  <c:v>3</c:v>
                </c:pt>
                <c:pt idx="828">
                  <c:v>0</c:v>
                </c:pt>
                <c:pt idx="829">
                  <c:v>5</c:v>
                </c:pt>
                <c:pt idx="830">
                  <c:v>1</c:v>
                </c:pt>
                <c:pt idx="831">
                  <c:v>2</c:v>
                </c:pt>
                <c:pt idx="832">
                  <c:v>6</c:v>
                </c:pt>
                <c:pt idx="833">
                  <c:v>4</c:v>
                </c:pt>
                <c:pt idx="834">
                  <c:v>6</c:v>
                </c:pt>
                <c:pt idx="835">
                  <c:v>5</c:v>
                </c:pt>
                <c:pt idx="836">
                  <c:v>11</c:v>
                </c:pt>
                <c:pt idx="837">
                  <c:v>18</c:v>
                </c:pt>
                <c:pt idx="838">
                  <c:v>21</c:v>
                </c:pt>
                <c:pt idx="839">
                  <c:v>6</c:v>
                </c:pt>
                <c:pt idx="840">
                  <c:v>8</c:v>
                </c:pt>
                <c:pt idx="841">
                  <c:v>4</c:v>
                </c:pt>
                <c:pt idx="842">
                  <c:v>1</c:v>
                </c:pt>
                <c:pt idx="843">
                  <c:v>8</c:v>
                </c:pt>
                <c:pt idx="844">
                  <c:v>10</c:v>
                </c:pt>
                <c:pt idx="845">
                  <c:v>1</c:v>
                </c:pt>
                <c:pt idx="846">
                  <c:v>7</c:v>
                </c:pt>
                <c:pt idx="847">
                  <c:v>13</c:v>
                </c:pt>
                <c:pt idx="848">
                  <c:v>2</c:v>
                </c:pt>
                <c:pt idx="849">
                  <c:v>4</c:v>
                </c:pt>
                <c:pt idx="850">
                  <c:v>1</c:v>
                </c:pt>
                <c:pt idx="851">
                  <c:v>5</c:v>
                </c:pt>
                <c:pt idx="852">
                  <c:v>10</c:v>
                </c:pt>
                <c:pt idx="853">
                  <c:v>1</c:v>
                </c:pt>
                <c:pt idx="854">
                  <c:v>3</c:v>
                </c:pt>
                <c:pt idx="855">
                  <c:v>14</c:v>
                </c:pt>
                <c:pt idx="856">
                  <c:v>2</c:v>
                </c:pt>
                <c:pt idx="857">
                  <c:v>6</c:v>
                </c:pt>
                <c:pt idx="858">
                  <c:v>7</c:v>
                </c:pt>
                <c:pt idx="859">
                  <c:v>5</c:v>
                </c:pt>
                <c:pt idx="860">
                  <c:v>0</c:v>
                </c:pt>
                <c:pt idx="861">
                  <c:v>26</c:v>
                </c:pt>
                <c:pt idx="862">
                  <c:v>0</c:v>
                </c:pt>
                <c:pt idx="863">
                  <c:v>5</c:v>
                </c:pt>
                <c:pt idx="864">
                  <c:v>1</c:v>
                </c:pt>
                <c:pt idx="865">
                  <c:v>4</c:v>
                </c:pt>
                <c:pt idx="866">
                  <c:v>0</c:v>
                </c:pt>
                <c:pt idx="867">
                  <c:v>2</c:v>
                </c:pt>
                <c:pt idx="868">
                  <c:v>6</c:v>
                </c:pt>
                <c:pt idx="869">
                  <c:v>4</c:v>
                </c:pt>
                <c:pt idx="870">
                  <c:v>7</c:v>
                </c:pt>
                <c:pt idx="871">
                  <c:v>1</c:v>
                </c:pt>
                <c:pt idx="872">
                  <c:v>10</c:v>
                </c:pt>
                <c:pt idx="873">
                  <c:v>7</c:v>
                </c:pt>
                <c:pt idx="874">
                  <c:v>10</c:v>
                </c:pt>
                <c:pt idx="875">
                  <c:v>20</c:v>
                </c:pt>
                <c:pt idx="876">
                  <c:v>2</c:v>
                </c:pt>
                <c:pt idx="877">
                  <c:v>6</c:v>
                </c:pt>
                <c:pt idx="878">
                  <c:v>4</c:v>
                </c:pt>
                <c:pt idx="879">
                  <c:v>11</c:v>
                </c:pt>
                <c:pt idx="880">
                  <c:v>2</c:v>
                </c:pt>
                <c:pt idx="881">
                  <c:v>8</c:v>
                </c:pt>
                <c:pt idx="882">
                  <c:v>7</c:v>
                </c:pt>
                <c:pt idx="883">
                  <c:v>14</c:v>
                </c:pt>
                <c:pt idx="884">
                  <c:v>5</c:v>
                </c:pt>
                <c:pt idx="885">
                  <c:v>4</c:v>
                </c:pt>
                <c:pt idx="886">
                  <c:v>11</c:v>
                </c:pt>
                <c:pt idx="887">
                  <c:v>1</c:v>
                </c:pt>
                <c:pt idx="888">
                  <c:v>13</c:v>
                </c:pt>
                <c:pt idx="889">
                  <c:v>9</c:v>
                </c:pt>
                <c:pt idx="890">
                  <c:v>5</c:v>
                </c:pt>
                <c:pt idx="891">
                  <c:v>10</c:v>
                </c:pt>
                <c:pt idx="892">
                  <c:v>1</c:v>
                </c:pt>
                <c:pt idx="893">
                  <c:v>3</c:v>
                </c:pt>
                <c:pt idx="894">
                  <c:v>10</c:v>
                </c:pt>
                <c:pt idx="895">
                  <c:v>6</c:v>
                </c:pt>
                <c:pt idx="896">
                  <c:v>10</c:v>
                </c:pt>
                <c:pt idx="897">
                  <c:v>6</c:v>
                </c:pt>
                <c:pt idx="898">
                  <c:v>8</c:v>
                </c:pt>
                <c:pt idx="899">
                  <c:v>1</c:v>
                </c:pt>
                <c:pt idx="900">
                  <c:v>11</c:v>
                </c:pt>
                <c:pt idx="901">
                  <c:v>1</c:v>
                </c:pt>
                <c:pt idx="902">
                  <c:v>5</c:v>
                </c:pt>
                <c:pt idx="903">
                  <c:v>6</c:v>
                </c:pt>
                <c:pt idx="904">
                  <c:v>1</c:v>
                </c:pt>
                <c:pt idx="905">
                  <c:v>7</c:v>
                </c:pt>
                <c:pt idx="906">
                  <c:v>1</c:v>
                </c:pt>
                <c:pt idx="907">
                  <c:v>22</c:v>
                </c:pt>
                <c:pt idx="908">
                  <c:v>9</c:v>
                </c:pt>
                <c:pt idx="909">
                  <c:v>1</c:v>
                </c:pt>
                <c:pt idx="910">
                  <c:v>1</c:v>
                </c:pt>
                <c:pt idx="911">
                  <c:v>1</c:v>
                </c:pt>
                <c:pt idx="912">
                  <c:v>8</c:v>
                </c:pt>
                <c:pt idx="913">
                  <c:v>24</c:v>
                </c:pt>
                <c:pt idx="914">
                  <c:v>33</c:v>
                </c:pt>
                <c:pt idx="915">
                  <c:v>2</c:v>
                </c:pt>
                <c:pt idx="916">
                  <c:v>11</c:v>
                </c:pt>
                <c:pt idx="917">
                  <c:v>3</c:v>
                </c:pt>
                <c:pt idx="918">
                  <c:v>29</c:v>
                </c:pt>
                <c:pt idx="919">
                  <c:v>9</c:v>
                </c:pt>
                <c:pt idx="920">
                  <c:v>11</c:v>
                </c:pt>
                <c:pt idx="921">
                  <c:v>4</c:v>
                </c:pt>
                <c:pt idx="922">
                  <c:v>25</c:v>
                </c:pt>
                <c:pt idx="923">
                  <c:v>10</c:v>
                </c:pt>
                <c:pt idx="924">
                  <c:v>3</c:v>
                </c:pt>
                <c:pt idx="925">
                  <c:v>1</c:v>
                </c:pt>
                <c:pt idx="926">
                  <c:v>21</c:v>
                </c:pt>
                <c:pt idx="927">
                  <c:v>16</c:v>
                </c:pt>
                <c:pt idx="928">
                  <c:v>10</c:v>
                </c:pt>
                <c:pt idx="929">
                  <c:v>2</c:v>
                </c:pt>
                <c:pt idx="930">
                  <c:v>7</c:v>
                </c:pt>
                <c:pt idx="931">
                  <c:v>8</c:v>
                </c:pt>
                <c:pt idx="932">
                  <c:v>7</c:v>
                </c:pt>
                <c:pt idx="933">
                  <c:v>3</c:v>
                </c:pt>
                <c:pt idx="934">
                  <c:v>2</c:v>
                </c:pt>
                <c:pt idx="935">
                  <c:v>10</c:v>
                </c:pt>
                <c:pt idx="936">
                  <c:v>0</c:v>
                </c:pt>
                <c:pt idx="937">
                  <c:v>19</c:v>
                </c:pt>
                <c:pt idx="938">
                  <c:v>2</c:v>
                </c:pt>
                <c:pt idx="939">
                  <c:v>10</c:v>
                </c:pt>
                <c:pt idx="940">
                  <c:v>5</c:v>
                </c:pt>
                <c:pt idx="941">
                  <c:v>9</c:v>
                </c:pt>
                <c:pt idx="942">
                  <c:v>7</c:v>
                </c:pt>
                <c:pt idx="943">
                  <c:v>7</c:v>
                </c:pt>
                <c:pt idx="944">
                  <c:v>9</c:v>
                </c:pt>
                <c:pt idx="945">
                  <c:v>3</c:v>
                </c:pt>
                <c:pt idx="946">
                  <c:v>5</c:v>
                </c:pt>
                <c:pt idx="947">
                  <c:v>8</c:v>
                </c:pt>
                <c:pt idx="948">
                  <c:v>9</c:v>
                </c:pt>
                <c:pt idx="949">
                  <c:v>8</c:v>
                </c:pt>
                <c:pt idx="950">
                  <c:v>10</c:v>
                </c:pt>
                <c:pt idx="951">
                  <c:v>19</c:v>
                </c:pt>
                <c:pt idx="952">
                  <c:v>3</c:v>
                </c:pt>
                <c:pt idx="953">
                  <c:v>3</c:v>
                </c:pt>
                <c:pt idx="954">
                  <c:v>20</c:v>
                </c:pt>
                <c:pt idx="955">
                  <c:v>19</c:v>
                </c:pt>
                <c:pt idx="956">
                  <c:v>7</c:v>
                </c:pt>
                <c:pt idx="957">
                  <c:v>4</c:v>
                </c:pt>
                <c:pt idx="958">
                  <c:v>9</c:v>
                </c:pt>
                <c:pt idx="959">
                  <c:v>9</c:v>
                </c:pt>
                <c:pt idx="960">
                  <c:v>9</c:v>
                </c:pt>
                <c:pt idx="961">
                  <c:v>9</c:v>
                </c:pt>
                <c:pt idx="962">
                  <c:v>33</c:v>
                </c:pt>
                <c:pt idx="963">
                  <c:v>7</c:v>
                </c:pt>
                <c:pt idx="964">
                  <c:v>10</c:v>
                </c:pt>
                <c:pt idx="965">
                  <c:v>3</c:v>
                </c:pt>
                <c:pt idx="966">
                  <c:v>10</c:v>
                </c:pt>
                <c:pt idx="967">
                  <c:v>4</c:v>
                </c:pt>
                <c:pt idx="968">
                  <c:v>15</c:v>
                </c:pt>
                <c:pt idx="969">
                  <c:v>10</c:v>
                </c:pt>
                <c:pt idx="970">
                  <c:v>1</c:v>
                </c:pt>
                <c:pt idx="971">
                  <c:v>5</c:v>
                </c:pt>
                <c:pt idx="972">
                  <c:v>0</c:v>
                </c:pt>
                <c:pt idx="973">
                  <c:v>9</c:v>
                </c:pt>
                <c:pt idx="974">
                  <c:v>6</c:v>
                </c:pt>
                <c:pt idx="975">
                  <c:v>19</c:v>
                </c:pt>
                <c:pt idx="976">
                  <c:v>19</c:v>
                </c:pt>
                <c:pt idx="977">
                  <c:v>5</c:v>
                </c:pt>
                <c:pt idx="978">
                  <c:v>12</c:v>
                </c:pt>
                <c:pt idx="979">
                  <c:v>8</c:v>
                </c:pt>
                <c:pt idx="980">
                  <c:v>1</c:v>
                </c:pt>
                <c:pt idx="981">
                  <c:v>4</c:v>
                </c:pt>
                <c:pt idx="982">
                  <c:v>4</c:v>
                </c:pt>
                <c:pt idx="983">
                  <c:v>14</c:v>
                </c:pt>
                <c:pt idx="984">
                  <c:v>5</c:v>
                </c:pt>
                <c:pt idx="985">
                  <c:v>10</c:v>
                </c:pt>
                <c:pt idx="986">
                  <c:v>5</c:v>
                </c:pt>
                <c:pt idx="987">
                  <c:v>4</c:v>
                </c:pt>
                <c:pt idx="988">
                  <c:v>6</c:v>
                </c:pt>
                <c:pt idx="989">
                  <c:v>6</c:v>
                </c:pt>
                <c:pt idx="990">
                  <c:v>5</c:v>
                </c:pt>
                <c:pt idx="991">
                  <c:v>3</c:v>
                </c:pt>
                <c:pt idx="992">
                  <c:v>6</c:v>
                </c:pt>
                <c:pt idx="993">
                  <c:v>3</c:v>
                </c:pt>
                <c:pt idx="994">
                  <c:v>5</c:v>
                </c:pt>
                <c:pt idx="995">
                  <c:v>20</c:v>
                </c:pt>
                <c:pt idx="996">
                  <c:v>6</c:v>
                </c:pt>
                <c:pt idx="997">
                  <c:v>8</c:v>
                </c:pt>
                <c:pt idx="998">
                  <c:v>4</c:v>
                </c:pt>
                <c:pt idx="999">
                  <c:v>20</c:v>
                </c:pt>
                <c:pt idx="1000">
                  <c:v>5</c:v>
                </c:pt>
                <c:pt idx="1001">
                  <c:v>3</c:v>
                </c:pt>
                <c:pt idx="1002">
                  <c:v>2</c:v>
                </c:pt>
                <c:pt idx="1003">
                  <c:v>3</c:v>
                </c:pt>
                <c:pt idx="1004">
                  <c:v>7</c:v>
                </c:pt>
                <c:pt idx="1005">
                  <c:v>10</c:v>
                </c:pt>
                <c:pt idx="1006">
                  <c:v>4</c:v>
                </c:pt>
                <c:pt idx="1007">
                  <c:v>8</c:v>
                </c:pt>
                <c:pt idx="1008">
                  <c:v>20</c:v>
                </c:pt>
                <c:pt idx="1009">
                  <c:v>9</c:v>
                </c:pt>
                <c:pt idx="1010">
                  <c:v>7</c:v>
                </c:pt>
                <c:pt idx="1011">
                  <c:v>5</c:v>
                </c:pt>
                <c:pt idx="1012">
                  <c:v>1</c:v>
                </c:pt>
                <c:pt idx="1013">
                  <c:v>3</c:v>
                </c:pt>
                <c:pt idx="1014">
                  <c:v>3</c:v>
                </c:pt>
                <c:pt idx="1015">
                  <c:v>4</c:v>
                </c:pt>
                <c:pt idx="1016">
                  <c:v>1</c:v>
                </c:pt>
                <c:pt idx="1017">
                  <c:v>5</c:v>
                </c:pt>
                <c:pt idx="1018">
                  <c:v>10</c:v>
                </c:pt>
                <c:pt idx="1019">
                  <c:v>3</c:v>
                </c:pt>
                <c:pt idx="1020">
                  <c:v>6</c:v>
                </c:pt>
                <c:pt idx="1021">
                  <c:v>3</c:v>
                </c:pt>
                <c:pt idx="1022">
                  <c:v>6</c:v>
                </c:pt>
                <c:pt idx="1023">
                  <c:v>3</c:v>
                </c:pt>
                <c:pt idx="1024">
                  <c:v>20</c:v>
                </c:pt>
                <c:pt idx="1025">
                  <c:v>5</c:v>
                </c:pt>
                <c:pt idx="1026">
                  <c:v>4</c:v>
                </c:pt>
                <c:pt idx="1027">
                  <c:v>5</c:v>
                </c:pt>
                <c:pt idx="1028">
                  <c:v>4</c:v>
                </c:pt>
                <c:pt idx="1029">
                  <c:v>8</c:v>
                </c:pt>
                <c:pt idx="1030">
                  <c:v>13</c:v>
                </c:pt>
                <c:pt idx="1031">
                  <c:v>7</c:v>
                </c:pt>
                <c:pt idx="1032">
                  <c:v>1</c:v>
                </c:pt>
                <c:pt idx="1033">
                  <c:v>10</c:v>
                </c:pt>
                <c:pt idx="1034">
                  <c:v>7</c:v>
                </c:pt>
                <c:pt idx="1035">
                  <c:v>3</c:v>
                </c:pt>
                <c:pt idx="1036">
                  <c:v>2</c:v>
                </c:pt>
                <c:pt idx="1037">
                  <c:v>3</c:v>
                </c:pt>
                <c:pt idx="1038">
                  <c:v>2</c:v>
                </c:pt>
                <c:pt idx="1039">
                  <c:v>2</c:v>
                </c:pt>
                <c:pt idx="1040">
                  <c:v>9</c:v>
                </c:pt>
                <c:pt idx="1041">
                  <c:v>5</c:v>
                </c:pt>
                <c:pt idx="1042">
                  <c:v>5</c:v>
                </c:pt>
                <c:pt idx="1043">
                  <c:v>9</c:v>
                </c:pt>
                <c:pt idx="1044">
                  <c:v>3</c:v>
                </c:pt>
                <c:pt idx="1045">
                  <c:v>3</c:v>
                </c:pt>
                <c:pt idx="1046">
                  <c:v>5</c:v>
                </c:pt>
                <c:pt idx="1047">
                  <c:v>4</c:v>
                </c:pt>
                <c:pt idx="1048">
                  <c:v>13</c:v>
                </c:pt>
                <c:pt idx="1049">
                  <c:v>2</c:v>
                </c:pt>
                <c:pt idx="1050">
                  <c:v>12</c:v>
                </c:pt>
                <c:pt idx="1051">
                  <c:v>1</c:v>
                </c:pt>
                <c:pt idx="1052">
                  <c:v>1</c:v>
                </c:pt>
                <c:pt idx="1053">
                  <c:v>12</c:v>
                </c:pt>
                <c:pt idx="1054">
                  <c:v>8</c:v>
                </c:pt>
                <c:pt idx="1055">
                  <c:v>14</c:v>
                </c:pt>
                <c:pt idx="1056">
                  <c:v>3</c:v>
                </c:pt>
                <c:pt idx="1057">
                  <c:v>5</c:v>
                </c:pt>
                <c:pt idx="1058">
                  <c:v>15</c:v>
                </c:pt>
                <c:pt idx="1059">
                  <c:v>1</c:v>
                </c:pt>
                <c:pt idx="1060">
                  <c:v>0</c:v>
                </c:pt>
                <c:pt idx="1061">
                  <c:v>1</c:v>
                </c:pt>
                <c:pt idx="1062">
                  <c:v>2</c:v>
                </c:pt>
                <c:pt idx="1063">
                  <c:v>10</c:v>
                </c:pt>
                <c:pt idx="1064">
                  <c:v>5</c:v>
                </c:pt>
                <c:pt idx="1065">
                  <c:v>3</c:v>
                </c:pt>
                <c:pt idx="1066">
                  <c:v>5</c:v>
                </c:pt>
                <c:pt idx="1067">
                  <c:v>5</c:v>
                </c:pt>
                <c:pt idx="1068">
                  <c:v>0</c:v>
                </c:pt>
                <c:pt idx="1069">
                  <c:v>1</c:v>
                </c:pt>
                <c:pt idx="1070">
                  <c:v>4</c:v>
                </c:pt>
                <c:pt idx="1071">
                  <c:v>3</c:v>
                </c:pt>
                <c:pt idx="1072">
                  <c:v>3</c:v>
                </c:pt>
                <c:pt idx="1073">
                  <c:v>8</c:v>
                </c:pt>
                <c:pt idx="1074">
                  <c:v>0</c:v>
                </c:pt>
                <c:pt idx="1075">
                  <c:v>5</c:v>
                </c:pt>
                <c:pt idx="1076">
                  <c:v>14</c:v>
                </c:pt>
                <c:pt idx="1077">
                  <c:v>9</c:v>
                </c:pt>
                <c:pt idx="1078">
                  <c:v>20</c:v>
                </c:pt>
                <c:pt idx="1079">
                  <c:v>2</c:v>
                </c:pt>
                <c:pt idx="1080">
                  <c:v>13</c:v>
                </c:pt>
                <c:pt idx="1081">
                  <c:v>11</c:v>
                </c:pt>
                <c:pt idx="1082">
                  <c:v>4</c:v>
                </c:pt>
                <c:pt idx="1083">
                  <c:v>5</c:v>
                </c:pt>
                <c:pt idx="1084">
                  <c:v>10</c:v>
                </c:pt>
                <c:pt idx="1085">
                  <c:v>7</c:v>
                </c:pt>
                <c:pt idx="1086">
                  <c:v>32</c:v>
                </c:pt>
                <c:pt idx="1087">
                  <c:v>11</c:v>
                </c:pt>
                <c:pt idx="1088">
                  <c:v>1</c:v>
                </c:pt>
                <c:pt idx="1089">
                  <c:v>10</c:v>
                </c:pt>
                <c:pt idx="1090">
                  <c:v>7</c:v>
                </c:pt>
                <c:pt idx="1091">
                  <c:v>5</c:v>
                </c:pt>
                <c:pt idx="1092">
                  <c:v>5</c:v>
                </c:pt>
                <c:pt idx="1093">
                  <c:v>20</c:v>
                </c:pt>
                <c:pt idx="1094">
                  <c:v>8</c:v>
                </c:pt>
                <c:pt idx="1095">
                  <c:v>15</c:v>
                </c:pt>
                <c:pt idx="1096">
                  <c:v>21</c:v>
                </c:pt>
                <c:pt idx="1097">
                  <c:v>1</c:v>
                </c:pt>
                <c:pt idx="1098">
                  <c:v>2</c:v>
                </c:pt>
                <c:pt idx="1099">
                  <c:v>10</c:v>
                </c:pt>
                <c:pt idx="1100">
                  <c:v>5</c:v>
                </c:pt>
                <c:pt idx="1101">
                  <c:v>7</c:v>
                </c:pt>
                <c:pt idx="1102">
                  <c:v>3</c:v>
                </c:pt>
                <c:pt idx="1103">
                  <c:v>8</c:v>
                </c:pt>
                <c:pt idx="1104">
                  <c:v>1</c:v>
                </c:pt>
                <c:pt idx="1105">
                  <c:v>2</c:v>
                </c:pt>
                <c:pt idx="1106">
                  <c:v>10</c:v>
                </c:pt>
                <c:pt idx="1107">
                  <c:v>6</c:v>
                </c:pt>
                <c:pt idx="1108">
                  <c:v>3</c:v>
                </c:pt>
                <c:pt idx="1109">
                  <c:v>4</c:v>
                </c:pt>
                <c:pt idx="1110">
                  <c:v>1</c:v>
                </c:pt>
                <c:pt idx="1111">
                  <c:v>33</c:v>
                </c:pt>
                <c:pt idx="1112">
                  <c:v>5</c:v>
                </c:pt>
                <c:pt idx="1113">
                  <c:v>6</c:v>
                </c:pt>
                <c:pt idx="1114">
                  <c:v>8</c:v>
                </c:pt>
                <c:pt idx="1115">
                  <c:v>1</c:v>
                </c:pt>
                <c:pt idx="1116">
                  <c:v>36</c:v>
                </c:pt>
                <c:pt idx="1117">
                  <c:v>2</c:v>
                </c:pt>
                <c:pt idx="1118">
                  <c:v>1</c:v>
                </c:pt>
                <c:pt idx="1119">
                  <c:v>9</c:v>
                </c:pt>
                <c:pt idx="1120">
                  <c:v>3</c:v>
                </c:pt>
                <c:pt idx="1121">
                  <c:v>1</c:v>
                </c:pt>
                <c:pt idx="1122">
                  <c:v>10</c:v>
                </c:pt>
                <c:pt idx="1123">
                  <c:v>5</c:v>
                </c:pt>
                <c:pt idx="1124">
                  <c:v>7</c:v>
                </c:pt>
                <c:pt idx="1125">
                  <c:v>6</c:v>
                </c:pt>
                <c:pt idx="1126">
                  <c:v>1</c:v>
                </c:pt>
                <c:pt idx="1127">
                  <c:v>2</c:v>
                </c:pt>
                <c:pt idx="1128">
                  <c:v>3</c:v>
                </c:pt>
                <c:pt idx="1129">
                  <c:v>1</c:v>
                </c:pt>
                <c:pt idx="1130">
                  <c:v>10</c:v>
                </c:pt>
                <c:pt idx="1131">
                  <c:v>8</c:v>
                </c:pt>
                <c:pt idx="1132">
                  <c:v>5</c:v>
                </c:pt>
                <c:pt idx="1133">
                  <c:v>6</c:v>
                </c:pt>
                <c:pt idx="1134">
                  <c:v>1</c:v>
                </c:pt>
                <c:pt idx="1135">
                  <c:v>26</c:v>
                </c:pt>
                <c:pt idx="1136">
                  <c:v>1</c:v>
                </c:pt>
                <c:pt idx="1137">
                  <c:v>4</c:v>
                </c:pt>
                <c:pt idx="1138">
                  <c:v>30</c:v>
                </c:pt>
                <c:pt idx="1139">
                  <c:v>3</c:v>
                </c:pt>
                <c:pt idx="1140">
                  <c:v>22</c:v>
                </c:pt>
                <c:pt idx="1141">
                  <c:v>6</c:v>
                </c:pt>
                <c:pt idx="1142">
                  <c:v>10</c:v>
                </c:pt>
                <c:pt idx="1143">
                  <c:v>10</c:v>
                </c:pt>
                <c:pt idx="1144">
                  <c:v>5</c:v>
                </c:pt>
                <c:pt idx="1145">
                  <c:v>3</c:v>
                </c:pt>
                <c:pt idx="1146">
                  <c:v>9</c:v>
                </c:pt>
                <c:pt idx="1147">
                  <c:v>9</c:v>
                </c:pt>
                <c:pt idx="1148">
                  <c:v>7</c:v>
                </c:pt>
                <c:pt idx="1149">
                  <c:v>7</c:v>
                </c:pt>
                <c:pt idx="1150">
                  <c:v>16</c:v>
                </c:pt>
                <c:pt idx="1151">
                  <c:v>5</c:v>
                </c:pt>
                <c:pt idx="1152">
                  <c:v>2</c:v>
                </c:pt>
                <c:pt idx="1153">
                  <c:v>0</c:v>
                </c:pt>
                <c:pt idx="1154">
                  <c:v>5</c:v>
                </c:pt>
                <c:pt idx="1155">
                  <c:v>10</c:v>
                </c:pt>
                <c:pt idx="1156">
                  <c:v>18</c:v>
                </c:pt>
                <c:pt idx="1157">
                  <c:v>14</c:v>
                </c:pt>
                <c:pt idx="1158">
                  <c:v>4</c:v>
                </c:pt>
                <c:pt idx="1159">
                  <c:v>9</c:v>
                </c:pt>
                <c:pt idx="1160">
                  <c:v>10</c:v>
                </c:pt>
                <c:pt idx="1161">
                  <c:v>5</c:v>
                </c:pt>
                <c:pt idx="1162">
                  <c:v>13</c:v>
                </c:pt>
                <c:pt idx="1163">
                  <c:v>8</c:v>
                </c:pt>
                <c:pt idx="1164">
                  <c:v>4</c:v>
                </c:pt>
                <c:pt idx="1165">
                  <c:v>10</c:v>
                </c:pt>
                <c:pt idx="1166">
                  <c:v>2</c:v>
                </c:pt>
                <c:pt idx="1167">
                  <c:v>2</c:v>
                </c:pt>
                <c:pt idx="1168">
                  <c:v>6</c:v>
                </c:pt>
                <c:pt idx="1169">
                  <c:v>3</c:v>
                </c:pt>
                <c:pt idx="1170">
                  <c:v>4</c:v>
                </c:pt>
                <c:pt idx="1171">
                  <c:v>4</c:v>
                </c:pt>
                <c:pt idx="1172">
                  <c:v>5</c:v>
                </c:pt>
                <c:pt idx="1173">
                  <c:v>3</c:v>
                </c:pt>
                <c:pt idx="1174">
                  <c:v>7</c:v>
                </c:pt>
                <c:pt idx="1175">
                  <c:v>5</c:v>
                </c:pt>
                <c:pt idx="1176">
                  <c:v>4</c:v>
                </c:pt>
                <c:pt idx="1177">
                  <c:v>14</c:v>
                </c:pt>
                <c:pt idx="1178">
                  <c:v>2</c:v>
                </c:pt>
                <c:pt idx="1179">
                  <c:v>11</c:v>
                </c:pt>
                <c:pt idx="1180">
                  <c:v>4</c:v>
                </c:pt>
                <c:pt idx="1181">
                  <c:v>15</c:v>
                </c:pt>
                <c:pt idx="1182">
                  <c:v>3</c:v>
                </c:pt>
                <c:pt idx="1183">
                  <c:v>5</c:v>
                </c:pt>
                <c:pt idx="1184">
                  <c:v>10</c:v>
                </c:pt>
                <c:pt idx="1185">
                  <c:v>14</c:v>
                </c:pt>
                <c:pt idx="1186">
                  <c:v>11</c:v>
                </c:pt>
                <c:pt idx="1187">
                  <c:v>13</c:v>
                </c:pt>
                <c:pt idx="1188">
                  <c:v>10</c:v>
                </c:pt>
                <c:pt idx="1189">
                  <c:v>6</c:v>
                </c:pt>
                <c:pt idx="1190">
                  <c:v>9</c:v>
                </c:pt>
                <c:pt idx="1191">
                  <c:v>10</c:v>
                </c:pt>
                <c:pt idx="1192">
                  <c:v>2</c:v>
                </c:pt>
                <c:pt idx="1193">
                  <c:v>4</c:v>
                </c:pt>
                <c:pt idx="1194">
                  <c:v>3</c:v>
                </c:pt>
                <c:pt idx="1195">
                  <c:v>8</c:v>
                </c:pt>
                <c:pt idx="1196">
                  <c:v>2</c:v>
                </c:pt>
                <c:pt idx="1197">
                  <c:v>2</c:v>
                </c:pt>
                <c:pt idx="1198">
                  <c:v>6</c:v>
                </c:pt>
                <c:pt idx="1199">
                  <c:v>3</c:v>
                </c:pt>
                <c:pt idx="1200">
                  <c:v>2</c:v>
                </c:pt>
                <c:pt idx="1201">
                  <c:v>5</c:v>
                </c:pt>
                <c:pt idx="1202">
                  <c:v>0</c:v>
                </c:pt>
                <c:pt idx="1203">
                  <c:v>4</c:v>
                </c:pt>
                <c:pt idx="1204">
                  <c:v>9</c:v>
                </c:pt>
                <c:pt idx="1205">
                  <c:v>1</c:v>
                </c:pt>
                <c:pt idx="1206">
                  <c:v>7</c:v>
                </c:pt>
                <c:pt idx="1207">
                  <c:v>4</c:v>
                </c:pt>
                <c:pt idx="1208">
                  <c:v>15</c:v>
                </c:pt>
                <c:pt idx="1209">
                  <c:v>1</c:v>
                </c:pt>
                <c:pt idx="1210">
                  <c:v>14</c:v>
                </c:pt>
                <c:pt idx="1211">
                  <c:v>6</c:v>
                </c:pt>
                <c:pt idx="1212">
                  <c:v>10</c:v>
                </c:pt>
                <c:pt idx="1213">
                  <c:v>3</c:v>
                </c:pt>
                <c:pt idx="1214">
                  <c:v>8</c:v>
                </c:pt>
                <c:pt idx="1215">
                  <c:v>5</c:v>
                </c:pt>
                <c:pt idx="1216">
                  <c:v>10</c:v>
                </c:pt>
                <c:pt idx="1217">
                  <c:v>5</c:v>
                </c:pt>
                <c:pt idx="1218">
                  <c:v>10</c:v>
                </c:pt>
                <c:pt idx="1219">
                  <c:v>5</c:v>
                </c:pt>
                <c:pt idx="1220">
                  <c:v>13</c:v>
                </c:pt>
                <c:pt idx="1221">
                  <c:v>23</c:v>
                </c:pt>
                <c:pt idx="1222">
                  <c:v>1</c:v>
                </c:pt>
                <c:pt idx="1223">
                  <c:v>23</c:v>
                </c:pt>
                <c:pt idx="1224">
                  <c:v>3</c:v>
                </c:pt>
                <c:pt idx="1225">
                  <c:v>21</c:v>
                </c:pt>
                <c:pt idx="1226">
                  <c:v>5</c:v>
                </c:pt>
                <c:pt idx="1227">
                  <c:v>5</c:v>
                </c:pt>
                <c:pt idx="1228">
                  <c:v>3</c:v>
                </c:pt>
                <c:pt idx="1229">
                  <c:v>1</c:v>
                </c:pt>
                <c:pt idx="1230">
                  <c:v>6</c:v>
                </c:pt>
                <c:pt idx="1231">
                  <c:v>10</c:v>
                </c:pt>
                <c:pt idx="1232">
                  <c:v>7</c:v>
                </c:pt>
                <c:pt idx="1233">
                  <c:v>10</c:v>
                </c:pt>
                <c:pt idx="1234">
                  <c:v>1</c:v>
                </c:pt>
                <c:pt idx="1235">
                  <c:v>10</c:v>
                </c:pt>
                <c:pt idx="1236">
                  <c:v>2</c:v>
                </c:pt>
                <c:pt idx="1237">
                  <c:v>0</c:v>
                </c:pt>
                <c:pt idx="1238">
                  <c:v>3</c:v>
                </c:pt>
                <c:pt idx="1239">
                  <c:v>5</c:v>
                </c:pt>
                <c:pt idx="1240">
                  <c:v>9</c:v>
                </c:pt>
                <c:pt idx="1241">
                  <c:v>4</c:v>
                </c:pt>
                <c:pt idx="1242">
                  <c:v>21</c:v>
                </c:pt>
                <c:pt idx="1243">
                  <c:v>5</c:v>
                </c:pt>
                <c:pt idx="1244">
                  <c:v>9</c:v>
                </c:pt>
                <c:pt idx="1245">
                  <c:v>2</c:v>
                </c:pt>
                <c:pt idx="1246">
                  <c:v>4</c:v>
                </c:pt>
                <c:pt idx="1247">
                  <c:v>5</c:v>
                </c:pt>
                <c:pt idx="1248">
                  <c:v>6</c:v>
                </c:pt>
                <c:pt idx="1249">
                  <c:v>2</c:v>
                </c:pt>
                <c:pt idx="1250">
                  <c:v>3</c:v>
                </c:pt>
                <c:pt idx="1251">
                  <c:v>7</c:v>
                </c:pt>
                <c:pt idx="1252">
                  <c:v>5</c:v>
                </c:pt>
                <c:pt idx="1253">
                  <c:v>11</c:v>
                </c:pt>
                <c:pt idx="1254">
                  <c:v>5</c:v>
                </c:pt>
                <c:pt idx="1255">
                  <c:v>0</c:v>
                </c:pt>
                <c:pt idx="1256">
                  <c:v>6</c:v>
                </c:pt>
                <c:pt idx="1257">
                  <c:v>1</c:v>
                </c:pt>
                <c:pt idx="1258">
                  <c:v>1</c:v>
                </c:pt>
                <c:pt idx="1259">
                  <c:v>7</c:v>
                </c:pt>
                <c:pt idx="1260">
                  <c:v>7</c:v>
                </c:pt>
                <c:pt idx="1261">
                  <c:v>1</c:v>
                </c:pt>
                <c:pt idx="1262">
                  <c:v>1</c:v>
                </c:pt>
                <c:pt idx="1263">
                  <c:v>5</c:v>
                </c:pt>
                <c:pt idx="1264">
                  <c:v>1</c:v>
                </c:pt>
                <c:pt idx="1265">
                  <c:v>9</c:v>
                </c:pt>
                <c:pt idx="1266">
                  <c:v>5</c:v>
                </c:pt>
                <c:pt idx="1267">
                  <c:v>15</c:v>
                </c:pt>
                <c:pt idx="1268">
                  <c:v>3</c:v>
                </c:pt>
                <c:pt idx="1269">
                  <c:v>9</c:v>
                </c:pt>
                <c:pt idx="1270">
                  <c:v>2</c:v>
                </c:pt>
                <c:pt idx="1271">
                  <c:v>1</c:v>
                </c:pt>
                <c:pt idx="1272">
                  <c:v>5</c:v>
                </c:pt>
                <c:pt idx="1273">
                  <c:v>1</c:v>
                </c:pt>
                <c:pt idx="1274">
                  <c:v>12</c:v>
                </c:pt>
                <c:pt idx="1275">
                  <c:v>2</c:v>
                </c:pt>
                <c:pt idx="1276">
                  <c:v>5</c:v>
                </c:pt>
                <c:pt idx="1277">
                  <c:v>2</c:v>
                </c:pt>
                <c:pt idx="1278">
                  <c:v>12</c:v>
                </c:pt>
                <c:pt idx="1279">
                  <c:v>5</c:v>
                </c:pt>
                <c:pt idx="1280">
                  <c:v>10</c:v>
                </c:pt>
                <c:pt idx="1281">
                  <c:v>10</c:v>
                </c:pt>
                <c:pt idx="1282">
                  <c:v>10</c:v>
                </c:pt>
                <c:pt idx="1283">
                  <c:v>5</c:v>
                </c:pt>
                <c:pt idx="1284">
                  <c:v>4</c:v>
                </c:pt>
                <c:pt idx="1285">
                  <c:v>2</c:v>
                </c:pt>
                <c:pt idx="1286">
                  <c:v>4</c:v>
                </c:pt>
                <c:pt idx="1287">
                  <c:v>0</c:v>
                </c:pt>
                <c:pt idx="1288">
                  <c:v>7</c:v>
                </c:pt>
                <c:pt idx="1289">
                  <c:v>11</c:v>
                </c:pt>
                <c:pt idx="1290">
                  <c:v>7</c:v>
                </c:pt>
                <c:pt idx="1291">
                  <c:v>10</c:v>
                </c:pt>
                <c:pt idx="1292">
                  <c:v>2</c:v>
                </c:pt>
                <c:pt idx="1293">
                  <c:v>3</c:v>
                </c:pt>
                <c:pt idx="1294">
                  <c:v>3</c:v>
                </c:pt>
                <c:pt idx="1295">
                  <c:v>22</c:v>
                </c:pt>
                <c:pt idx="1296">
                  <c:v>7</c:v>
                </c:pt>
                <c:pt idx="1297">
                  <c:v>5</c:v>
                </c:pt>
                <c:pt idx="1298">
                  <c:v>9</c:v>
                </c:pt>
                <c:pt idx="1299">
                  <c:v>5</c:v>
                </c:pt>
                <c:pt idx="1300">
                  <c:v>10</c:v>
                </c:pt>
                <c:pt idx="1301">
                  <c:v>16</c:v>
                </c:pt>
                <c:pt idx="1302">
                  <c:v>5</c:v>
                </c:pt>
                <c:pt idx="1303">
                  <c:v>22</c:v>
                </c:pt>
                <c:pt idx="1304">
                  <c:v>7</c:v>
                </c:pt>
                <c:pt idx="1305">
                  <c:v>7</c:v>
                </c:pt>
                <c:pt idx="1306">
                  <c:v>3</c:v>
                </c:pt>
                <c:pt idx="1307">
                  <c:v>3</c:v>
                </c:pt>
                <c:pt idx="1308">
                  <c:v>4</c:v>
                </c:pt>
                <c:pt idx="1309">
                  <c:v>5</c:v>
                </c:pt>
                <c:pt idx="1310">
                  <c:v>2</c:v>
                </c:pt>
                <c:pt idx="1311">
                  <c:v>0</c:v>
                </c:pt>
                <c:pt idx="1312">
                  <c:v>1</c:v>
                </c:pt>
                <c:pt idx="1313">
                  <c:v>2</c:v>
                </c:pt>
                <c:pt idx="1314">
                  <c:v>8</c:v>
                </c:pt>
                <c:pt idx="1315">
                  <c:v>1</c:v>
                </c:pt>
                <c:pt idx="1316">
                  <c:v>7</c:v>
                </c:pt>
                <c:pt idx="1317">
                  <c:v>5</c:v>
                </c:pt>
                <c:pt idx="1318">
                  <c:v>11</c:v>
                </c:pt>
                <c:pt idx="1319">
                  <c:v>0</c:v>
                </c:pt>
                <c:pt idx="1320">
                  <c:v>6</c:v>
                </c:pt>
                <c:pt idx="1321">
                  <c:v>2</c:v>
                </c:pt>
                <c:pt idx="1322">
                  <c:v>9</c:v>
                </c:pt>
                <c:pt idx="1323">
                  <c:v>3</c:v>
                </c:pt>
                <c:pt idx="1324">
                  <c:v>7</c:v>
                </c:pt>
                <c:pt idx="1325">
                  <c:v>0</c:v>
                </c:pt>
                <c:pt idx="1326">
                  <c:v>2</c:v>
                </c:pt>
                <c:pt idx="1327">
                  <c:v>19</c:v>
                </c:pt>
                <c:pt idx="1328">
                  <c:v>9</c:v>
                </c:pt>
                <c:pt idx="1329">
                  <c:v>1</c:v>
                </c:pt>
                <c:pt idx="1330">
                  <c:v>16</c:v>
                </c:pt>
                <c:pt idx="1331">
                  <c:v>22</c:v>
                </c:pt>
                <c:pt idx="1332">
                  <c:v>1</c:v>
                </c:pt>
                <c:pt idx="1333">
                  <c:v>8</c:v>
                </c:pt>
                <c:pt idx="1334">
                  <c:v>7</c:v>
                </c:pt>
                <c:pt idx="1335">
                  <c:v>2</c:v>
                </c:pt>
                <c:pt idx="1336">
                  <c:v>5</c:v>
                </c:pt>
                <c:pt idx="1337">
                  <c:v>1</c:v>
                </c:pt>
                <c:pt idx="1338">
                  <c:v>1</c:v>
                </c:pt>
                <c:pt idx="1339">
                  <c:v>1</c:v>
                </c:pt>
                <c:pt idx="1340">
                  <c:v>10</c:v>
                </c:pt>
                <c:pt idx="1341">
                  <c:v>10</c:v>
                </c:pt>
                <c:pt idx="1342">
                  <c:v>5</c:v>
                </c:pt>
                <c:pt idx="1343">
                  <c:v>3</c:v>
                </c:pt>
                <c:pt idx="1344">
                  <c:v>5</c:v>
                </c:pt>
                <c:pt idx="1345">
                  <c:v>3</c:v>
                </c:pt>
                <c:pt idx="1346">
                  <c:v>9</c:v>
                </c:pt>
                <c:pt idx="1347">
                  <c:v>10</c:v>
                </c:pt>
                <c:pt idx="1348">
                  <c:v>19</c:v>
                </c:pt>
                <c:pt idx="1349">
                  <c:v>1</c:v>
                </c:pt>
                <c:pt idx="1350">
                  <c:v>8</c:v>
                </c:pt>
                <c:pt idx="1351">
                  <c:v>22</c:v>
                </c:pt>
                <c:pt idx="1352">
                  <c:v>2</c:v>
                </c:pt>
                <c:pt idx="1353">
                  <c:v>5</c:v>
                </c:pt>
                <c:pt idx="1354">
                  <c:v>4</c:v>
                </c:pt>
                <c:pt idx="1355">
                  <c:v>4</c:v>
                </c:pt>
                <c:pt idx="1356">
                  <c:v>5</c:v>
                </c:pt>
                <c:pt idx="1357">
                  <c:v>13</c:v>
                </c:pt>
                <c:pt idx="1358">
                  <c:v>5</c:v>
                </c:pt>
                <c:pt idx="1359">
                  <c:v>4</c:v>
                </c:pt>
                <c:pt idx="1360">
                  <c:v>2</c:v>
                </c:pt>
                <c:pt idx="1361">
                  <c:v>7</c:v>
                </c:pt>
                <c:pt idx="1362">
                  <c:v>4</c:v>
                </c:pt>
                <c:pt idx="1363">
                  <c:v>10</c:v>
                </c:pt>
                <c:pt idx="1364">
                  <c:v>7</c:v>
                </c:pt>
                <c:pt idx="1365">
                  <c:v>1</c:v>
                </c:pt>
                <c:pt idx="1366">
                  <c:v>3</c:v>
                </c:pt>
                <c:pt idx="1367">
                  <c:v>5</c:v>
                </c:pt>
                <c:pt idx="1368">
                  <c:v>15</c:v>
                </c:pt>
                <c:pt idx="1369">
                  <c:v>2</c:v>
                </c:pt>
                <c:pt idx="1370">
                  <c:v>8</c:v>
                </c:pt>
                <c:pt idx="1371">
                  <c:v>0</c:v>
                </c:pt>
                <c:pt idx="1372">
                  <c:v>10</c:v>
                </c:pt>
                <c:pt idx="1373">
                  <c:v>20</c:v>
                </c:pt>
                <c:pt idx="1374">
                  <c:v>1</c:v>
                </c:pt>
                <c:pt idx="1375">
                  <c:v>4</c:v>
                </c:pt>
                <c:pt idx="1376">
                  <c:v>5</c:v>
                </c:pt>
                <c:pt idx="1377">
                  <c:v>5</c:v>
                </c:pt>
                <c:pt idx="1378">
                  <c:v>0</c:v>
                </c:pt>
                <c:pt idx="1379">
                  <c:v>1</c:v>
                </c:pt>
                <c:pt idx="1380">
                  <c:v>5</c:v>
                </c:pt>
                <c:pt idx="1381">
                  <c:v>5</c:v>
                </c:pt>
                <c:pt idx="1382">
                  <c:v>4</c:v>
                </c:pt>
                <c:pt idx="1383">
                  <c:v>5</c:v>
                </c:pt>
                <c:pt idx="1384">
                  <c:v>14</c:v>
                </c:pt>
                <c:pt idx="1385">
                  <c:v>8</c:v>
                </c:pt>
                <c:pt idx="1386">
                  <c:v>7</c:v>
                </c:pt>
                <c:pt idx="1387">
                  <c:v>5</c:v>
                </c:pt>
                <c:pt idx="1388">
                  <c:v>5</c:v>
                </c:pt>
                <c:pt idx="1389">
                  <c:v>10</c:v>
                </c:pt>
                <c:pt idx="1390">
                  <c:v>4</c:v>
                </c:pt>
                <c:pt idx="1391">
                  <c:v>1</c:v>
                </c:pt>
                <c:pt idx="1392">
                  <c:v>10</c:v>
                </c:pt>
                <c:pt idx="1393">
                  <c:v>7</c:v>
                </c:pt>
                <c:pt idx="1394">
                  <c:v>1</c:v>
                </c:pt>
                <c:pt idx="1395">
                  <c:v>10</c:v>
                </c:pt>
                <c:pt idx="1396">
                  <c:v>2</c:v>
                </c:pt>
                <c:pt idx="1397">
                  <c:v>4</c:v>
                </c:pt>
                <c:pt idx="1398">
                  <c:v>9</c:v>
                </c:pt>
                <c:pt idx="1399">
                  <c:v>10</c:v>
                </c:pt>
                <c:pt idx="1400">
                  <c:v>6</c:v>
                </c:pt>
                <c:pt idx="1401">
                  <c:v>10</c:v>
                </c:pt>
                <c:pt idx="1402">
                  <c:v>1</c:v>
                </c:pt>
                <c:pt idx="1403">
                  <c:v>20</c:v>
                </c:pt>
                <c:pt idx="1404">
                  <c:v>20</c:v>
                </c:pt>
                <c:pt idx="1405">
                  <c:v>11</c:v>
                </c:pt>
                <c:pt idx="1406">
                  <c:v>5</c:v>
                </c:pt>
                <c:pt idx="1407">
                  <c:v>4</c:v>
                </c:pt>
                <c:pt idx="1408">
                  <c:v>5</c:v>
                </c:pt>
                <c:pt idx="1409">
                  <c:v>10</c:v>
                </c:pt>
                <c:pt idx="1410">
                  <c:v>11</c:v>
                </c:pt>
                <c:pt idx="1411">
                  <c:v>2</c:v>
                </c:pt>
                <c:pt idx="1412">
                  <c:v>12</c:v>
                </c:pt>
                <c:pt idx="1413">
                  <c:v>2</c:v>
                </c:pt>
                <c:pt idx="1414">
                  <c:v>17</c:v>
                </c:pt>
                <c:pt idx="1415">
                  <c:v>1</c:v>
                </c:pt>
                <c:pt idx="1416">
                  <c:v>15</c:v>
                </c:pt>
                <c:pt idx="1417">
                  <c:v>2</c:v>
                </c:pt>
                <c:pt idx="1418">
                  <c:v>8</c:v>
                </c:pt>
                <c:pt idx="1419">
                  <c:v>4</c:v>
                </c:pt>
                <c:pt idx="1420">
                  <c:v>5</c:v>
                </c:pt>
                <c:pt idx="1421">
                  <c:v>13</c:v>
                </c:pt>
                <c:pt idx="1422">
                  <c:v>2</c:v>
                </c:pt>
                <c:pt idx="1423">
                  <c:v>3</c:v>
                </c:pt>
                <c:pt idx="1424">
                  <c:v>10</c:v>
                </c:pt>
                <c:pt idx="1425">
                  <c:v>9</c:v>
                </c:pt>
                <c:pt idx="1426">
                  <c:v>6</c:v>
                </c:pt>
                <c:pt idx="1427">
                  <c:v>1</c:v>
                </c:pt>
                <c:pt idx="1428">
                  <c:v>2</c:v>
                </c:pt>
                <c:pt idx="1429">
                  <c:v>7</c:v>
                </c:pt>
                <c:pt idx="1430">
                  <c:v>18</c:v>
                </c:pt>
                <c:pt idx="1431">
                  <c:v>14</c:v>
                </c:pt>
                <c:pt idx="1432">
                  <c:v>16</c:v>
                </c:pt>
                <c:pt idx="1433">
                  <c:v>5</c:v>
                </c:pt>
                <c:pt idx="1434">
                  <c:v>9</c:v>
                </c:pt>
                <c:pt idx="1435">
                  <c:v>4</c:v>
                </c:pt>
                <c:pt idx="1436">
                  <c:v>2</c:v>
                </c:pt>
                <c:pt idx="1437">
                  <c:v>6</c:v>
                </c:pt>
                <c:pt idx="1438">
                  <c:v>1</c:v>
                </c:pt>
                <c:pt idx="1439">
                  <c:v>9</c:v>
                </c:pt>
                <c:pt idx="1440">
                  <c:v>4</c:v>
                </c:pt>
                <c:pt idx="1441">
                  <c:v>13</c:v>
                </c:pt>
                <c:pt idx="1442">
                  <c:v>2</c:v>
                </c:pt>
                <c:pt idx="1443">
                  <c:v>22</c:v>
                </c:pt>
                <c:pt idx="1444">
                  <c:v>10</c:v>
                </c:pt>
                <c:pt idx="1445">
                  <c:v>20</c:v>
                </c:pt>
                <c:pt idx="1446">
                  <c:v>8</c:v>
                </c:pt>
                <c:pt idx="1447">
                  <c:v>15</c:v>
                </c:pt>
                <c:pt idx="1448">
                  <c:v>5</c:v>
                </c:pt>
                <c:pt idx="1449">
                  <c:v>4</c:v>
                </c:pt>
                <c:pt idx="1450">
                  <c:v>9</c:v>
                </c:pt>
                <c:pt idx="1451">
                  <c:v>10</c:v>
                </c:pt>
                <c:pt idx="1452">
                  <c:v>6</c:v>
                </c:pt>
                <c:pt idx="1453">
                  <c:v>6</c:v>
                </c:pt>
                <c:pt idx="1454">
                  <c:v>5</c:v>
                </c:pt>
                <c:pt idx="1455">
                  <c:v>2</c:v>
                </c:pt>
                <c:pt idx="1456">
                  <c:v>10</c:v>
                </c:pt>
                <c:pt idx="1457">
                  <c:v>5</c:v>
                </c:pt>
                <c:pt idx="1458">
                  <c:v>4</c:v>
                </c:pt>
                <c:pt idx="1459">
                  <c:v>4</c:v>
                </c:pt>
                <c:pt idx="1460">
                  <c:v>5</c:v>
                </c:pt>
                <c:pt idx="1461">
                  <c:v>3</c:v>
                </c:pt>
                <c:pt idx="1462">
                  <c:v>20</c:v>
                </c:pt>
                <c:pt idx="1463">
                  <c:v>9</c:v>
                </c:pt>
                <c:pt idx="1464">
                  <c:v>4</c:v>
                </c:pt>
                <c:pt idx="1465">
                  <c:v>5</c:v>
                </c:pt>
                <c:pt idx="1466">
                  <c:v>7</c:v>
                </c:pt>
                <c:pt idx="1467">
                  <c:v>6</c:v>
                </c:pt>
                <c:pt idx="1468">
                  <c:v>9</c:v>
                </c:pt>
                <c:pt idx="1469">
                  <c:v>4</c:v>
                </c:pt>
              </c:numCache>
            </c:numRef>
          </c:xVal>
          <c:yVal>
            <c:numRef>
              <c:f>Q2a!$A$2:$A$1471</c:f>
              <c:numCache>
                <c:formatCode>General</c:formatCode>
                <c:ptCount val="1470"/>
                <c:pt idx="0">
                  <c:v>93.2</c:v>
                </c:pt>
                <c:pt idx="1">
                  <c:v>68</c:v>
                </c:pt>
                <c:pt idx="2">
                  <c:v>87</c:v>
                </c:pt>
                <c:pt idx="3">
                  <c:v>56.6</c:v>
                </c:pt>
                <c:pt idx="4">
                  <c:v>41.4</c:v>
                </c:pt>
                <c:pt idx="5">
                  <c:v>83.9</c:v>
                </c:pt>
                <c:pt idx="6">
                  <c:v>76.7</c:v>
                </c:pt>
                <c:pt idx="7">
                  <c:v>67.7</c:v>
                </c:pt>
                <c:pt idx="8">
                  <c:v>50.3</c:v>
                </c:pt>
                <c:pt idx="9">
                  <c:v>98.9</c:v>
                </c:pt>
                <c:pt idx="10">
                  <c:v>87.5</c:v>
                </c:pt>
                <c:pt idx="11">
                  <c:v>50.3</c:v>
                </c:pt>
                <c:pt idx="12">
                  <c:v>34.5</c:v>
                </c:pt>
                <c:pt idx="13">
                  <c:v>94.4</c:v>
                </c:pt>
                <c:pt idx="14">
                  <c:v>47.8</c:v>
                </c:pt>
                <c:pt idx="15">
                  <c:v>58</c:v>
                </c:pt>
                <c:pt idx="16">
                  <c:v>79.2</c:v>
                </c:pt>
                <c:pt idx="17">
                  <c:v>91.7</c:v>
                </c:pt>
                <c:pt idx="18">
                  <c:v>95.5</c:v>
                </c:pt>
                <c:pt idx="19">
                  <c:v>42.1</c:v>
                </c:pt>
                <c:pt idx="20">
                  <c:v>98.8</c:v>
                </c:pt>
                <c:pt idx="21">
                  <c:v>85.5</c:v>
                </c:pt>
                <c:pt idx="22">
                  <c:v>61.4</c:v>
                </c:pt>
                <c:pt idx="23">
                  <c:v>96</c:v>
                </c:pt>
                <c:pt idx="24">
                  <c:v>85.8</c:v>
                </c:pt>
                <c:pt idx="25">
                  <c:v>67.8</c:v>
                </c:pt>
                <c:pt idx="26">
                  <c:v>74</c:v>
                </c:pt>
                <c:pt idx="27">
                  <c:v>54.3</c:v>
                </c:pt>
                <c:pt idx="28">
                  <c:v>57.4</c:v>
                </c:pt>
                <c:pt idx="29">
                  <c:v>84.4</c:v>
                </c:pt>
                <c:pt idx="30">
                  <c:v>78.7</c:v>
                </c:pt>
                <c:pt idx="31">
                  <c:v>38.799999999999997</c:v>
                </c:pt>
                <c:pt idx="32">
                  <c:v>90</c:v>
                </c:pt>
                <c:pt idx="33">
                  <c:v>56.7</c:v>
                </c:pt>
                <c:pt idx="34">
                  <c:v>57.4</c:v>
                </c:pt>
                <c:pt idx="35">
                  <c:v>75.5</c:v>
                </c:pt>
                <c:pt idx="36">
                  <c:v>83.1</c:v>
                </c:pt>
                <c:pt idx="37">
                  <c:v>98.4</c:v>
                </c:pt>
                <c:pt idx="38">
                  <c:v>77.7</c:v>
                </c:pt>
                <c:pt idx="39">
                  <c:v>45.5</c:v>
                </c:pt>
                <c:pt idx="40">
                  <c:v>75.7</c:v>
                </c:pt>
                <c:pt idx="41">
                  <c:v>33.700000000000003</c:v>
                </c:pt>
                <c:pt idx="42">
                  <c:v>48.7</c:v>
                </c:pt>
                <c:pt idx="43">
                  <c:v>43.3</c:v>
                </c:pt>
                <c:pt idx="44">
                  <c:v>66.400000000000006</c:v>
                </c:pt>
                <c:pt idx="45">
                  <c:v>64.400000000000006</c:v>
                </c:pt>
                <c:pt idx="46">
                  <c:v>78.3</c:v>
                </c:pt>
                <c:pt idx="47">
                  <c:v>73.7</c:v>
                </c:pt>
                <c:pt idx="48">
                  <c:v>99.3</c:v>
                </c:pt>
                <c:pt idx="49">
                  <c:v>36.700000000000003</c:v>
                </c:pt>
                <c:pt idx="50">
                  <c:v>93.7</c:v>
                </c:pt>
                <c:pt idx="51">
                  <c:v>46.4</c:v>
                </c:pt>
                <c:pt idx="52">
                  <c:v>72.8</c:v>
                </c:pt>
                <c:pt idx="53">
                  <c:v>76.8</c:v>
                </c:pt>
                <c:pt idx="54">
                  <c:v>43.4</c:v>
                </c:pt>
                <c:pt idx="55">
                  <c:v>103.5</c:v>
                </c:pt>
                <c:pt idx="56">
                  <c:v>77.3</c:v>
                </c:pt>
                <c:pt idx="57">
                  <c:v>26.4</c:v>
                </c:pt>
                <c:pt idx="58">
                  <c:v>52.9</c:v>
                </c:pt>
                <c:pt idx="59">
                  <c:v>55.9</c:v>
                </c:pt>
                <c:pt idx="60">
                  <c:v>34.299999999999997</c:v>
                </c:pt>
                <c:pt idx="61">
                  <c:v>57</c:v>
                </c:pt>
                <c:pt idx="62">
                  <c:v>56.9</c:v>
                </c:pt>
                <c:pt idx="63">
                  <c:v>113.7</c:v>
                </c:pt>
                <c:pt idx="64">
                  <c:v>70.900000000000006</c:v>
                </c:pt>
                <c:pt idx="65">
                  <c:v>31.5</c:v>
                </c:pt>
                <c:pt idx="66">
                  <c:v>99.2</c:v>
                </c:pt>
                <c:pt idx="67">
                  <c:v>59.7</c:v>
                </c:pt>
                <c:pt idx="68">
                  <c:v>81.099999999999994</c:v>
                </c:pt>
                <c:pt idx="69">
                  <c:v>74.7</c:v>
                </c:pt>
                <c:pt idx="70">
                  <c:v>59.8</c:v>
                </c:pt>
                <c:pt idx="71">
                  <c:v>79.5</c:v>
                </c:pt>
                <c:pt idx="72">
                  <c:v>87.7</c:v>
                </c:pt>
                <c:pt idx="73">
                  <c:v>73</c:v>
                </c:pt>
                <c:pt idx="74">
                  <c:v>55.7</c:v>
                </c:pt>
                <c:pt idx="75">
                  <c:v>68.7</c:v>
                </c:pt>
                <c:pt idx="76">
                  <c:v>42.5</c:v>
                </c:pt>
                <c:pt idx="77">
                  <c:v>47</c:v>
                </c:pt>
                <c:pt idx="78">
                  <c:v>33.5</c:v>
                </c:pt>
                <c:pt idx="79">
                  <c:v>77.8</c:v>
                </c:pt>
                <c:pt idx="80">
                  <c:v>57</c:v>
                </c:pt>
                <c:pt idx="81">
                  <c:v>34.200000000000003</c:v>
                </c:pt>
                <c:pt idx="82">
                  <c:v>70.7</c:v>
                </c:pt>
                <c:pt idx="83">
                  <c:v>83.1</c:v>
                </c:pt>
                <c:pt idx="84">
                  <c:v>97.5</c:v>
                </c:pt>
                <c:pt idx="85">
                  <c:v>53.2</c:v>
                </c:pt>
                <c:pt idx="86">
                  <c:v>62</c:v>
                </c:pt>
                <c:pt idx="87">
                  <c:v>98.8</c:v>
                </c:pt>
                <c:pt idx="88">
                  <c:v>106.7</c:v>
                </c:pt>
                <c:pt idx="89">
                  <c:v>70.3</c:v>
                </c:pt>
                <c:pt idx="90">
                  <c:v>93.4</c:v>
                </c:pt>
                <c:pt idx="91">
                  <c:v>73</c:v>
                </c:pt>
                <c:pt idx="92">
                  <c:v>65.7</c:v>
                </c:pt>
                <c:pt idx="93">
                  <c:v>42</c:v>
                </c:pt>
                <c:pt idx="94">
                  <c:v>94.7</c:v>
                </c:pt>
                <c:pt idx="95">
                  <c:v>62.8</c:v>
                </c:pt>
                <c:pt idx="96">
                  <c:v>35.1</c:v>
                </c:pt>
                <c:pt idx="97">
                  <c:v>46.5</c:v>
                </c:pt>
                <c:pt idx="98">
                  <c:v>62.9</c:v>
                </c:pt>
                <c:pt idx="99">
                  <c:v>69.099999999999994</c:v>
                </c:pt>
                <c:pt idx="100">
                  <c:v>60.099999999999994</c:v>
                </c:pt>
                <c:pt idx="101">
                  <c:v>71.7</c:v>
                </c:pt>
                <c:pt idx="102">
                  <c:v>61.7</c:v>
                </c:pt>
                <c:pt idx="103">
                  <c:v>52.2</c:v>
                </c:pt>
                <c:pt idx="104">
                  <c:v>100.7</c:v>
                </c:pt>
                <c:pt idx="105">
                  <c:v>34.1</c:v>
                </c:pt>
                <c:pt idx="106">
                  <c:v>73.599999999999994</c:v>
                </c:pt>
                <c:pt idx="107">
                  <c:v>45.2</c:v>
                </c:pt>
                <c:pt idx="108">
                  <c:v>65.400000000000006</c:v>
                </c:pt>
                <c:pt idx="109">
                  <c:v>59</c:v>
                </c:pt>
                <c:pt idx="110">
                  <c:v>39.1</c:v>
                </c:pt>
                <c:pt idx="111">
                  <c:v>67.3</c:v>
                </c:pt>
                <c:pt idx="112">
                  <c:v>28.5</c:v>
                </c:pt>
                <c:pt idx="113">
                  <c:v>55.5</c:v>
                </c:pt>
                <c:pt idx="114">
                  <c:v>45.7</c:v>
                </c:pt>
                <c:pt idx="115">
                  <c:v>90.5</c:v>
                </c:pt>
                <c:pt idx="116">
                  <c:v>52.7</c:v>
                </c:pt>
                <c:pt idx="117">
                  <c:v>98.3</c:v>
                </c:pt>
                <c:pt idx="118">
                  <c:v>39.700000000000003</c:v>
                </c:pt>
                <c:pt idx="119">
                  <c:v>104.5</c:v>
                </c:pt>
                <c:pt idx="120">
                  <c:v>103</c:v>
                </c:pt>
                <c:pt idx="121">
                  <c:v>99.9</c:v>
                </c:pt>
                <c:pt idx="122">
                  <c:v>70.5</c:v>
                </c:pt>
                <c:pt idx="123">
                  <c:v>65</c:v>
                </c:pt>
                <c:pt idx="124">
                  <c:v>75.900000000000006</c:v>
                </c:pt>
                <c:pt idx="125">
                  <c:v>49.5</c:v>
                </c:pt>
                <c:pt idx="126">
                  <c:v>122</c:v>
                </c:pt>
                <c:pt idx="127">
                  <c:v>45</c:v>
                </c:pt>
                <c:pt idx="128">
                  <c:v>101.4</c:v>
                </c:pt>
                <c:pt idx="129">
                  <c:v>106.5</c:v>
                </c:pt>
                <c:pt idx="130">
                  <c:v>74.099999999999994</c:v>
                </c:pt>
                <c:pt idx="131">
                  <c:v>78.400000000000006</c:v>
                </c:pt>
                <c:pt idx="132">
                  <c:v>67.400000000000006</c:v>
                </c:pt>
                <c:pt idx="133">
                  <c:v>97.3</c:v>
                </c:pt>
                <c:pt idx="134">
                  <c:v>66.599999999999994</c:v>
                </c:pt>
                <c:pt idx="135">
                  <c:v>86.1</c:v>
                </c:pt>
                <c:pt idx="136">
                  <c:v>55.8</c:v>
                </c:pt>
                <c:pt idx="137">
                  <c:v>57.5</c:v>
                </c:pt>
                <c:pt idx="138">
                  <c:v>42.4</c:v>
                </c:pt>
                <c:pt idx="139">
                  <c:v>50.7</c:v>
                </c:pt>
                <c:pt idx="140">
                  <c:v>44.5</c:v>
                </c:pt>
                <c:pt idx="141">
                  <c:v>87.2</c:v>
                </c:pt>
                <c:pt idx="142">
                  <c:v>29.1</c:v>
                </c:pt>
                <c:pt idx="143">
                  <c:v>78.5</c:v>
                </c:pt>
                <c:pt idx="144">
                  <c:v>40.6</c:v>
                </c:pt>
                <c:pt idx="145">
                  <c:v>86.1</c:v>
                </c:pt>
                <c:pt idx="146">
                  <c:v>38.5</c:v>
                </c:pt>
                <c:pt idx="147">
                  <c:v>95.9</c:v>
                </c:pt>
                <c:pt idx="148">
                  <c:v>97.5</c:v>
                </c:pt>
                <c:pt idx="149">
                  <c:v>79.7</c:v>
                </c:pt>
                <c:pt idx="150">
                  <c:v>68</c:v>
                </c:pt>
                <c:pt idx="151">
                  <c:v>101</c:v>
                </c:pt>
                <c:pt idx="152">
                  <c:v>33.9</c:v>
                </c:pt>
                <c:pt idx="153">
                  <c:v>71.900000000000006</c:v>
                </c:pt>
                <c:pt idx="154">
                  <c:v>49.3</c:v>
                </c:pt>
                <c:pt idx="155">
                  <c:v>48</c:v>
                </c:pt>
                <c:pt idx="156">
                  <c:v>34.700000000000003</c:v>
                </c:pt>
                <c:pt idx="157">
                  <c:v>70.7</c:v>
                </c:pt>
                <c:pt idx="158">
                  <c:v>75.400000000000006</c:v>
                </c:pt>
                <c:pt idx="159">
                  <c:v>77.8</c:v>
                </c:pt>
                <c:pt idx="160">
                  <c:v>81.400000000000006</c:v>
                </c:pt>
                <c:pt idx="161">
                  <c:v>58.4</c:v>
                </c:pt>
                <c:pt idx="162">
                  <c:v>45.5</c:v>
                </c:pt>
                <c:pt idx="163">
                  <c:v>81.5</c:v>
                </c:pt>
                <c:pt idx="164">
                  <c:v>74.7</c:v>
                </c:pt>
                <c:pt idx="165">
                  <c:v>56.5</c:v>
                </c:pt>
                <c:pt idx="166">
                  <c:v>62.3</c:v>
                </c:pt>
                <c:pt idx="167">
                  <c:v>48</c:v>
                </c:pt>
                <c:pt idx="168">
                  <c:v>64.599999999999994</c:v>
                </c:pt>
                <c:pt idx="169">
                  <c:v>46.5</c:v>
                </c:pt>
                <c:pt idx="170">
                  <c:v>49.5</c:v>
                </c:pt>
                <c:pt idx="171">
                  <c:v>100</c:v>
                </c:pt>
                <c:pt idx="172">
                  <c:v>35.6</c:v>
                </c:pt>
                <c:pt idx="173">
                  <c:v>74.400000000000006</c:v>
                </c:pt>
                <c:pt idx="174">
                  <c:v>28.5</c:v>
                </c:pt>
                <c:pt idx="175">
                  <c:v>63.400000000000006</c:v>
                </c:pt>
                <c:pt idx="176">
                  <c:v>92.1</c:v>
                </c:pt>
                <c:pt idx="177">
                  <c:v>47.7</c:v>
                </c:pt>
                <c:pt idx="178">
                  <c:v>108.8</c:v>
                </c:pt>
                <c:pt idx="179">
                  <c:v>76.400000000000006</c:v>
                </c:pt>
                <c:pt idx="180">
                  <c:v>92.8</c:v>
                </c:pt>
                <c:pt idx="181">
                  <c:v>97.1</c:v>
                </c:pt>
                <c:pt idx="182">
                  <c:v>67.8</c:v>
                </c:pt>
                <c:pt idx="183">
                  <c:v>88.1</c:v>
                </c:pt>
                <c:pt idx="184">
                  <c:v>59.8</c:v>
                </c:pt>
                <c:pt idx="185">
                  <c:v>77.599999999999994</c:v>
                </c:pt>
                <c:pt idx="186">
                  <c:v>60</c:v>
                </c:pt>
                <c:pt idx="187">
                  <c:v>77.8</c:v>
                </c:pt>
                <c:pt idx="188">
                  <c:v>52</c:v>
                </c:pt>
                <c:pt idx="189">
                  <c:v>102.9</c:v>
                </c:pt>
                <c:pt idx="190">
                  <c:v>88.1</c:v>
                </c:pt>
                <c:pt idx="191">
                  <c:v>103.9</c:v>
                </c:pt>
                <c:pt idx="192">
                  <c:v>45.7</c:v>
                </c:pt>
                <c:pt idx="193">
                  <c:v>40.5</c:v>
                </c:pt>
                <c:pt idx="194">
                  <c:v>79</c:v>
                </c:pt>
                <c:pt idx="195">
                  <c:v>65.599999999999994</c:v>
                </c:pt>
                <c:pt idx="196">
                  <c:v>41.2</c:v>
                </c:pt>
                <c:pt idx="197">
                  <c:v>39.5</c:v>
                </c:pt>
                <c:pt idx="198">
                  <c:v>88.7</c:v>
                </c:pt>
                <c:pt idx="199">
                  <c:v>58.9</c:v>
                </c:pt>
                <c:pt idx="200">
                  <c:v>61.4</c:v>
                </c:pt>
                <c:pt idx="201">
                  <c:v>91.9</c:v>
                </c:pt>
                <c:pt idx="202">
                  <c:v>41.5</c:v>
                </c:pt>
                <c:pt idx="203">
                  <c:v>98.9</c:v>
                </c:pt>
                <c:pt idx="204">
                  <c:v>65.7</c:v>
                </c:pt>
                <c:pt idx="205">
                  <c:v>42</c:v>
                </c:pt>
                <c:pt idx="206">
                  <c:v>57.8</c:v>
                </c:pt>
                <c:pt idx="207">
                  <c:v>78.599999999999994</c:v>
                </c:pt>
                <c:pt idx="208">
                  <c:v>65.099999999999994</c:v>
                </c:pt>
                <c:pt idx="209">
                  <c:v>99.8</c:v>
                </c:pt>
                <c:pt idx="210">
                  <c:v>41.8</c:v>
                </c:pt>
                <c:pt idx="211">
                  <c:v>95.7</c:v>
                </c:pt>
                <c:pt idx="212">
                  <c:v>94.9</c:v>
                </c:pt>
                <c:pt idx="213">
                  <c:v>88</c:v>
                </c:pt>
                <c:pt idx="214">
                  <c:v>86.5</c:v>
                </c:pt>
                <c:pt idx="215">
                  <c:v>70.7</c:v>
                </c:pt>
                <c:pt idx="216">
                  <c:v>56.2</c:v>
                </c:pt>
                <c:pt idx="217">
                  <c:v>89.2</c:v>
                </c:pt>
                <c:pt idx="218">
                  <c:v>70.3</c:v>
                </c:pt>
                <c:pt idx="219">
                  <c:v>56.2</c:v>
                </c:pt>
                <c:pt idx="220">
                  <c:v>71.099999999999994</c:v>
                </c:pt>
                <c:pt idx="221">
                  <c:v>49.1</c:v>
                </c:pt>
                <c:pt idx="222">
                  <c:v>49</c:v>
                </c:pt>
                <c:pt idx="223">
                  <c:v>87.2</c:v>
                </c:pt>
                <c:pt idx="224">
                  <c:v>93.5</c:v>
                </c:pt>
                <c:pt idx="225">
                  <c:v>70.7</c:v>
                </c:pt>
                <c:pt idx="226">
                  <c:v>47.3</c:v>
                </c:pt>
                <c:pt idx="227">
                  <c:v>49.7</c:v>
                </c:pt>
                <c:pt idx="228">
                  <c:v>99</c:v>
                </c:pt>
                <c:pt idx="229">
                  <c:v>83.8</c:v>
                </c:pt>
                <c:pt idx="230">
                  <c:v>90.4</c:v>
                </c:pt>
                <c:pt idx="231">
                  <c:v>73.400000000000006</c:v>
                </c:pt>
                <c:pt idx="232">
                  <c:v>53.4</c:v>
                </c:pt>
                <c:pt idx="233">
                  <c:v>72.900000000000006</c:v>
                </c:pt>
                <c:pt idx="234">
                  <c:v>56.5</c:v>
                </c:pt>
                <c:pt idx="235">
                  <c:v>86.9</c:v>
                </c:pt>
                <c:pt idx="236">
                  <c:v>45.3</c:v>
                </c:pt>
                <c:pt idx="237">
                  <c:v>97.1</c:v>
                </c:pt>
                <c:pt idx="238">
                  <c:v>58.8</c:v>
                </c:pt>
                <c:pt idx="239">
                  <c:v>59.099999999999994</c:v>
                </c:pt>
                <c:pt idx="240">
                  <c:v>98.1</c:v>
                </c:pt>
                <c:pt idx="241">
                  <c:v>102.1</c:v>
                </c:pt>
                <c:pt idx="242">
                  <c:v>36.700000000000003</c:v>
                </c:pt>
                <c:pt idx="243">
                  <c:v>68.3</c:v>
                </c:pt>
                <c:pt idx="244">
                  <c:v>86.8</c:v>
                </c:pt>
                <c:pt idx="245">
                  <c:v>74.400000000000006</c:v>
                </c:pt>
                <c:pt idx="246">
                  <c:v>64.400000000000006</c:v>
                </c:pt>
                <c:pt idx="247">
                  <c:v>91.7</c:v>
                </c:pt>
                <c:pt idx="248">
                  <c:v>85.1</c:v>
                </c:pt>
                <c:pt idx="249">
                  <c:v>79.099999999999994</c:v>
                </c:pt>
                <c:pt idx="250">
                  <c:v>61.7</c:v>
                </c:pt>
                <c:pt idx="251">
                  <c:v>77.3</c:v>
                </c:pt>
                <c:pt idx="252">
                  <c:v>64.2</c:v>
                </c:pt>
                <c:pt idx="253">
                  <c:v>79.099999999999994</c:v>
                </c:pt>
                <c:pt idx="254">
                  <c:v>47.1</c:v>
                </c:pt>
                <c:pt idx="255">
                  <c:v>64.8</c:v>
                </c:pt>
                <c:pt idx="256">
                  <c:v>57.3</c:v>
                </c:pt>
                <c:pt idx="257">
                  <c:v>63.7</c:v>
                </c:pt>
                <c:pt idx="258">
                  <c:v>96.7</c:v>
                </c:pt>
                <c:pt idx="259">
                  <c:v>74.5</c:v>
                </c:pt>
                <c:pt idx="260">
                  <c:v>103.5</c:v>
                </c:pt>
                <c:pt idx="261">
                  <c:v>44.6</c:v>
                </c:pt>
                <c:pt idx="262">
                  <c:v>88.2</c:v>
                </c:pt>
                <c:pt idx="263">
                  <c:v>74.900000000000006</c:v>
                </c:pt>
                <c:pt idx="264">
                  <c:v>79</c:v>
                </c:pt>
                <c:pt idx="265">
                  <c:v>78</c:v>
                </c:pt>
                <c:pt idx="266">
                  <c:v>70.3</c:v>
                </c:pt>
                <c:pt idx="267">
                  <c:v>89.2</c:v>
                </c:pt>
                <c:pt idx="268">
                  <c:v>88</c:v>
                </c:pt>
                <c:pt idx="269">
                  <c:v>57.5</c:v>
                </c:pt>
                <c:pt idx="270">
                  <c:v>101.2</c:v>
                </c:pt>
                <c:pt idx="271">
                  <c:v>90</c:v>
                </c:pt>
                <c:pt idx="272">
                  <c:v>97.5</c:v>
                </c:pt>
                <c:pt idx="273">
                  <c:v>101.5</c:v>
                </c:pt>
                <c:pt idx="274">
                  <c:v>102.1</c:v>
                </c:pt>
                <c:pt idx="275">
                  <c:v>78.5</c:v>
                </c:pt>
                <c:pt idx="276">
                  <c:v>75.900000000000006</c:v>
                </c:pt>
                <c:pt idx="277">
                  <c:v>44.6</c:v>
                </c:pt>
                <c:pt idx="278">
                  <c:v>88.2</c:v>
                </c:pt>
                <c:pt idx="279">
                  <c:v>103</c:v>
                </c:pt>
                <c:pt idx="280">
                  <c:v>43.5</c:v>
                </c:pt>
                <c:pt idx="281">
                  <c:v>113</c:v>
                </c:pt>
                <c:pt idx="282">
                  <c:v>51</c:v>
                </c:pt>
                <c:pt idx="283">
                  <c:v>39</c:v>
                </c:pt>
                <c:pt idx="284">
                  <c:v>58.5</c:v>
                </c:pt>
                <c:pt idx="285">
                  <c:v>53.9</c:v>
                </c:pt>
                <c:pt idx="286">
                  <c:v>38.700000000000003</c:v>
                </c:pt>
                <c:pt idx="287">
                  <c:v>83.4</c:v>
                </c:pt>
                <c:pt idx="288">
                  <c:v>42.1</c:v>
                </c:pt>
                <c:pt idx="289">
                  <c:v>69.5</c:v>
                </c:pt>
                <c:pt idx="290">
                  <c:v>32.1</c:v>
                </c:pt>
                <c:pt idx="291">
                  <c:v>35.6</c:v>
                </c:pt>
                <c:pt idx="292">
                  <c:v>85.4</c:v>
                </c:pt>
                <c:pt idx="293">
                  <c:v>48.6</c:v>
                </c:pt>
                <c:pt idx="294">
                  <c:v>50.8</c:v>
                </c:pt>
                <c:pt idx="295">
                  <c:v>91</c:v>
                </c:pt>
                <c:pt idx="296">
                  <c:v>54</c:v>
                </c:pt>
                <c:pt idx="297">
                  <c:v>103.7</c:v>
                </c:pt>
                <c:pt idx="298">
                  <c:v>81.7</c:v>
                </c:pt>
                <c:pt idx="299">
                  <c:v>86.8</c:v>
                </c:pt>
                <c:pt idx="300">
                  <c:v>103.4</c:v>
                </c:pt>
                <c:pt idx="301">
                  <c:v>69</c:v>
                </c:pt>
                <c:pt idx="302">
                  <c:v>73.599999999999994</c:v>
                </c:pt>
                <c:pt idx="303">
                  <c:v>105.6</c:v>
                </c:pt>
                <c:pt idx="304">
                  <c:v>60.6</c:v>
                </c:pt>
                <c:pt idx="305">
                  <c:v>53.3</c:v>
                </c:pt>
                <c:pt idx="306">
                  <c:v>100.1</c:v>
                </c:pt>
                <c:pt idx="307">
                  <c:v>88</c:v>
                </c:pt>
                <c:pt idx="308">
                  <c:v>30.5</c:v>
                </c:pt>
                <c:pt idx="309">
                  <c:v>84.5</c:v>
                </c:pt>
                <c:pt idx="310">
                  <c:v>63.4</c:v>
                </c:pt>
                <c:pt idx="311">
                  <c:v>113.8</c:v>
                </c:pt>
                <c:pt idx="312">
                  <c:v>28.4</c:v>
                </c:pt>
                <c:pt idx="313">
                  <c:v>81</c:v>
                </c:pt>
                <c:pt idx="314">
                  <c:v>108.7</c:v>
                </c:pt>
                <c:pt idx="315">
                  <c:v>38.6</c:v>
                </c:pt>
                <c:pt idx="316">
                  <c:v>89.9</c:v>
                </c:pt>
                <c:pt idx="317">
                  <c:v>90.6</c:v>
                </c:pt>
                <c:pt idx="318">
                  <c:v>82.8</c:v>
                </c:pt>
                <c:pt idx="319">
                  <c:v>69.099999999999994</c:v>
                </c:pt>
                <c:pt idx="320">
                  <c:v>72.5</c:v>
                </c:pt>
                <c:pt idx="321">
                  <c:v>77.900000000000006</c:v>
                </c:pt>
                <c:pt idx="322">
                  <c:v>78.900000000000006</c:v>
                </c:pt>
                <c:pt idx="323">
                  <c:v>81.099999999999994</c:v>
                </c:pt>
                <c:pt idx="324">
                  <c:v>71</c:v>
                </c:pt>
                <c:pt idx="325">
                  <c:v>55</c:v>
                </c:pt>
                <c:pt idx="326">
                  <c:v>68.7</c:v>
                </c:pt>
                <c:pt idx="327">
                  <c:v>36.700000000000003</c:v>
                </c:pt>
                <c:pt idx="328">
                  <c:v>50.9</c:v>
                </c:pt>
                <c:pt idx="329">
                  <c:v>44.1</c:v>
                </c:pt>
                <c:pt idx="330">
                  <c:v>88.3</c:v>
                </c:pt>
                <c:pt idx="331">
                  <c:v>71.5</c:v>
                </c:pt>
                <c:pt idx="332">
                  <c:v>33.799999999999997</c:v>
                </c:pt>
                <c:pt idx="333">
                  <c:v>43.7</c:v>
                </c:pt>
                <c:pt idx="334">
                  <c:v>82</c:v>
                </c:pt>
                <c:pt idx="335">
                  <c:v>54.8</c:v>
                </c:pt>
                <c:pt idx="336">
                  <c:v>76.900000000000006</c:v>
                </c:pt>
                <c:pt idx="337">
                  <c:v>32.1</c:v>
                </c:pt>
                <c:pt idx="338">
                  <c:v>37</c:v>
                </c:pt>
                <c:pt idx="339">
                  <c:v>61.6</c:v>
                </c:pt>
                <c:pt idx="340">
                  <c:v>65.2</c:v>
                </c:pt>
                <c:pt idx="341">
                  <c:v>94.7</c:v>
                </c:pt>
                <c:pt idx="342">
                  <c:v>41.7</c:v>
                </c:pt>
                <c:pt idx="343">
                  <c:v>38.9</c:v>
                </c:pt>
                <c:pt idx="344">
                  <c:v>73.2</c:v>
                </c:pt>
                <c:pt idx="345">
                  <c:v>85.8</c:v>
                </c:pt>
                <c:pt idx="346">
                  <c:v>93.5</c:v>
                </c:pt>
                <c:pt idx="347">
                  <c:v>99</c:v>
                </c:pt>
                <c:pt idx="348">
                  <c:v>44.7</c:v>
                </c:pt>
                <c:pt idx="349">
                  <c:v>63.8</c:v>
                </c:pt>
                <c:pt idx="350">
                  <c:v>49.1</c:v>
                </c:pt>
                <c:pt idx="351">
                  <c:v>80.599999999999994</c:v>
                </c:pt>
                <c:pt idx="352">
                  <c:v>91</c:v>
                </c:pt>
                <c:pt idx="353">
                  <c:v>50.9</c:v>
                </c:pt>
                <c:pt idx="354">
                  <c:v>81.400000000000006</c:v>
                </c:pt>
                <c:pt idx="355">
                  <c:v>62.6</c:v>
                </c:pt>
                <c:pt idx="356">
                  <c:v>98.7</c:v>
                </c:pt>
                <c:pt idx="357">
                  <c:v>96.1</c:v>
                </c:pt>
                <c:pt idx="358">
                  <c:v>45.7</c:v>
                </c:pt>
                <c:pt idx="359">
                  <c:v>57.1</c:v>
                </c:pt>
                <c:pt idx="360">
                  <c:v>90.1</c:v>
                </c:pt>
                <c:pt idx="361">
                  <c:v>45.9</c:v>
                </c:pt>
                <c:pt idx="362">
                  <c:v>41.1</c:v>
                </c:pt>
                <c:pt idx="363">
                  <c:v>29.700000000000003</c:v>
                </c:pt>
                <c:pt idx="364">
                  <c:v>101.5</c:v>
                </c:pt>
                <c:pt idx="365">
                  <c:v>30.7</c:v>
                </c:pt>
                <c:pt idx="366">
                  <c:v>61.6</c:v>
                </c:pt>
                <c:pt idx="367">
                  <c:v>102.8</c:v>
                </c:pt>
                <c:pt idx="368">
                  <c:v>67.2</c:v>
                </c:pt>
                <c:pt idx="369">
                  <c:v>38.4</c:v>
                </c:pt>
                <c:pt idx="370">
                  <c:v>90.7</c:v>
                </c:pt>
                <c:pt idx="371">
                  <c:v>56.1</c:v>
                </c:pt>
                <c:pt idx="372">
                  <c:v>97.7</c:v>
                </c:pt>
                <c:pt idx="373">
                  <c:v>85.5</c:v>
                </c:pt>
                <c:pt idx="374">
                  <c:v>96.9</c:v>
                </c:pt>
                <c:pt idx="375">
                  <c:v>34.5</c:v>
                </c:pt>
                <c:pt idx="376">
                  <c:v>91.9</c:v>
                </c:pt>
                <c:pt idx="377">
                  <c:v>97.4</c:v>
                </c:pt>
                <c:pt idx="378">
                  <c:v>65.5</c:v>
                </c:pt>
                <c:pt idx="379">
                  <c:v>95.5</c:v>
                </c:pt>
                <c:pt idx="380">
                  <c:v>75.5</c:v>
                </c:pt>
                <c:pt idx="381">
                  <c:v>72.7</c:v>
                </c:pt>
                <c:pt idx="382">
                  <c:v>77.2</c:v>
                </c:pt>
                <c:pt idx="383">
                  <c:v>44.4</c:v>
                </c:pt>
                <c:pt idx="384">
                  <c:v>68</c:v>
                </c:pt>
                <c:pt idx="385">
                  <c:v>35.700000000000003</c:v>
                </c:pt>
                <c:pt idx="386">
                  <c:v>107.6</c:v>
                </c:pt>
                <c:pt idx="387">
                  <c:v>49.5</c:v>
                </c:pt>
                <c:pt idx="388">
                  <c:v>98.5</c:v>
                </c:pt>
                <c:pt idx="389">
                  <c:v>44.7</c:v>
                </c:pt>
                <c:pt idx="390">
                  <c:v>76.5</c:v>
                </c:pt>
                <c:pt idx="391">
                  <c:v>78.7</c:v>
                </c:pt>
                <c:pt idx="392">
                  <c:v>88.8</c:v>
                </c:pt>
                <c:pt idx="393">
                  <c:v>74.099999999999994</c:v>
                </c:pt>
                <c:pt idx="394">
                  <c:v>40.1</c:v>
                </c:pt>
                <c:pt idx="395">
                  <c:v>63.1</c:v>
                </c:pt>
                <c:pt idx="396">
                  <c:v>72.5</c:v>
                </c:pt>
                <c:pt idx="397">
                  <c:v>97.5</c:v>
                </c:pt>
                <c:pt idx="398">
                  <c:v>76.099999999999994</c:v>
                </c:pt>
                <c:pt idx="399">
                  <c:v>100.8</c:v>
                </c:pt>
                <c:pt idx="400">
                  <c:v>61.7</c:v>
                </c:pt>
                <c:pt idx="401">
                  <c:v>90.9</c:v>
                </c:pt>
                <c:pt idx="402">
                  <c:v>86.5</c:v>
                </c:pt>
                <c:pt idx="403">
                  <c:v>56</c:v>
                </c:pt>
                <c:pt idx="404">
                  <c:v>86</c:v>
                </c:pt>
                <c:pt idx="405">
                  <c:v>92.4</c:v>
                </c:pt>
                <c:pt idx="406">
                  <c:v>37.5</c:v>
                </c:pt>
                <c:pt idx="407">
                  <c:v>70.400000000000006</c:v>
                </c:pt>
                <c:pt idx="408">
                  <c:v>33.5</c:v>
                </c:pt>
                <c:pt idx="409">
                  <c:v>95.5</c:v>
                </c:pt>
                <c:pt idx="410">
                  <c:v>46.5</c:v>
                </c:pt>
                <c:pt idx="411">
                  <c:v>61.3</c:v>
                </c:pt>
                <c:pt idx="412">
                  <c:v>94</c:v>
                </c:pt>
                <c:pt idx="413">
                  <c:v>92.2</c:v>
                </c:pt>
                <c:pt idx="414">
                  <c:v>60.5</c:v>
                </c:pt>
                <c:pt idx="415">
                  <c:v>34.4</c:v>
                </c:pt>
                <c:pt idx="416">
                  <c:v>37.700000000000003</c:v>
                </c:pt>
                <c:pt idx="417">
                  <c:v>93</c:v>
                </c:pt>
                <c:pt idx="418">
                  <c:v>92.1</c:v>
                </c:pt>
                <c:pt idx="419">
                  <c:v>56.5</c:v>
                </c:pt>
                <c:pt idx="420">
                  <c:v>100</c:v>
                </c:pt>
                <c:pt idx="421">
                  <c:v>72.400000000000006</c:v>
                </c:pt>
                <c:pt idx="422">
                  <c:v>52.7</c:v>
                </c:pt>
                <c:pt idx="423">
                  <c:v>75.3</c:v>
                </c:pt>
                <c:pt idx="424">
                  <c:v>56.7</c:v>
                </c:pt>
                <c:pt idx="425">
                  <c:v>106.9</c:v>
                </c:pt>
                <c:pt idx="426">
                  <c:v>56.7</c:v>
                </c:pt>
                <c:pt idx="427">
                  <c:v>92.6</c:v>
                </c:pt>
                <c:pt idx="428">
                  <c:v>68.5</c:v>
                </c:pt>
                <c:pt idx="429">
                  <c:v>53.1</c:v>
                </c:pt>
                <c:pt idx="430">
                  <c:v>49.5</c:v>
                </c:pt>
                <c:pt idx="431">
                  <c:v>42.7</c:v>
                </c:pt>
                <c:pt idx="432">
                  <c:v>66.900000000000006</c:v>
                </c:pt>
                <c:pt idx="433">
                  <c:v>91.1</c:v>
                </c:pt>
                <c:pt idx="434">
                  <c:v>42.1</c:v>
                </c:pt>
                <c:pt idx="435">
                  <c:v>55.9</c:v>
                </c:pt>
                <c:pt idx="436">
                  <c:v>40.799999999999997</c:v>
                </c:pt>
                <c:pt idx="437">
                  <c:v>59.1</c:v>
                </c:pt>
                <c:pt idx="438">
                  <c:v>72.599999999999994</c:v>
                </c:pt>
                <c:pt idx="439">
                  <c:v>66.7</c:v>
                </c:pt>
                <c:pt idx="440">
                  <c:v>40.1</c:v>
                </c:pt>
                <c:pt idx="441">
                  <c:v>98.4</c:v>
                </c:pt>
                <c:pt idx="442">
                  <c:v>39</c:v>
                </c:pt>
                <c:pt idx="443">
                  <c:v>100.4</c:v>
                </c:pt>
                <c:pt idx="444">
                  <c:v>43.3</c:v>
                </c:pt>
                <c:pt idx="445">
                  <c:v>90</c:v>
                </c:pt>
                <c:pt idx="446">
                  <c:v>65.8</c:v>
                </c:pt>
                <c:pt idx="447">
                  <c:v>92.7</c:v>
                </c:pt>
                <c:pt idx="448">
                  <c:v>89</c:v>
                </c:pt>
                <c:pt idx="449">
                  <c:v>53.6</c:v>
                </c:pt>
                <c:pt idx="450">
                  <c:v>76.2</c:v>
                </c:pt>
                <c:pt idx="451">
                  <c:v>58</c:v>
                </c:pt>
                <c:pt idx="452">
                  <c:v>66.599999999999994</c:v>
                </c:pt>
                <c:pt idx="453">
                  <c:v>57.9</c:v>
                </c:pt>
                <c:pt idx="454">
                  <c:v>36.1</c:v>
                </c:pt>
                <c:pt idx="455">
                  <c:v>99.2</c:v>
                </c:pt>
                <c:pt idx="456">
                  <c:v>47.5</c:v>
                </c:pt>
                <c:pt idx="457">
                  <c:v>64</c:v>
                </c:pt>
                <c:pt idx="458">
                  <c:v>58.7</c:v>
                </c:pt>
                <c:pt idx="459">
                  <c:v>62.599999999999994</c:v>
                </c:pt>
                <c:pt idx="460">
                  <c:v>45</c:v>
                </c:pt>
                <c:pt idx="461">
                  <c:v>83.5</c:v>
                </c:pt>
                <c:pt idx="462">
                  <c:v>81</c:v>
                </c:pt>
                <c:pt idx="463">
                  <c:v>61.7</c:v>
                </c:pt>
                <c:pt idx="464">
                  <c:v>63.2</c:v>
                </c:pt>
                <c:pt idx="465">
                  <c:v>87.4</c:v>
                </c:pt>
                <c:pt idx="466">
                  <c:v>103.6</c:v>
                </c:pt>
                <c:pt idx="467">
                  <c:v>75.3</c:v>
                </c:pt>
                <c:pt idx="468">
                  <c:v>80</c:v>
                </c:pt>
                <c:pt idx="469">
                  <c:v>62.8</c:v>
                </c:pt>
                <c:pt idx="470">
                  <c:v>39.4</c:v>
                </c:pt>
                <c:pt idx="471">
                  <c:v>76.7</c:v>
                </c:pt>
                <c:pt idx="472">
                  <c:v>69.2</c:v>
                </c:pt>
                <c:pt idx="473">
                  <c:v>74.7</c:v>
                </c:pt>
                <c:pt idx="474">
                  <c:v>88.2</c:v>
                </c:pt>
                <c:pt idx="475">
                  <c:v>69.5</c:v>
                </c:pt>
                <c:pt idx="476">
                  <c:v>94.7</c:v>
                </c:pt>
                <c:pt idx="477">
                  <c:v>121.4</c:v>
                </c:pt>
                <c:pt idx="478">
                  <c:v>44.9</c:v>
                </c:pt>
                <c:pt idx="479">
                  <c:v>54.2</c:v>
                </c:pt>
                <c:pt idx="480">
                  <c:v>74.7</c:v>
                </c:pt>
                <c:pt idx="481">
                  <c:v>82.2</c:v>
                </c:pt>
                <c:pt idx="482">
                  <c:v>48.1</c:v>
                </c:pt>
                <c:pt idx="483">
                  <c:v>56.1</c:v>
                </c:pt>
                <c:pt idx="484">
                  <c:v>70.900000000000006</c:v>
                </c:pt>
                <c:pt idx="485">
                  <c:v>69.5</c:v>
                </c:pt>
                <c:pt idx="486">
                  <c:v>72.099999999999994</c:v>
                </c:pt>
                <c:pt idx="487">
                  <c:v>83.7</c:v>
                </c:pt>
                <c:pt idx="488">
                  <c:v>88</c:v>
                </c:pt>
                <c:pt idx="489">
                  <c:v>45.7</c:v>
                </c:pt>
                <c:pt idx="490">
                  <c:v>43</c:v>
                </c:pt>
                <c:pt idx="491">
                  <c:v>72.599999999999994</c:v>
                </c:pt>
                <c:pt idx="492">
                  <c:v>42.1</c:v>
                </c:pt>
                <c:pt idx="493">
                  <c:v>51.4</c:v>
                </c:pt>
                <c:pt idx="494">
                  <c:v>31.6</c:v>
                </c:pt>
                <c:pt idx="495">
                  <c:v>87.8</c:v>
                </c:pt>
                <c:pt idx="496">
                  <c:v>51.1</c:v>
                </c:pt>
                <c:pt idx="497">
                  <c:v>31.4</c:v>
                </c:pt>
                <c:pt idx="498">
                  <c:v>70.400000000000006</c:v>
                </c:pt>
                <c:pt idx="499">
                  <c:v>42.5</c:v>
                </c:pt>
                <c:pt idx="500">
                  <c:v>91.2</c:v>
                </c:pt>
                <c:pt idx="501">
                  <c:v>71.7</c:v>
                </c:pt>
                <c:pt idx="502">
                  <c:v>43.8</c:v>
                </c:pt>
                <c:pt idx="503">
                  <c:v>49</c:v>
                </c:pt>
                <c:pt idx="504">
                  <c:v>100.7</c:v>
                </c:pt>
                <c:pt idx="505">
                  <c:v>68.099999999999994</c:v>
                </c:pt>
                <c:pt idx="506">
                  <c:v>43</c:v>
                </c:pt>
                <c:pt idx="507">
                  <c:v>66.2</c:v>
                </c:pt>
                <c:pt idx="508">
                  <c:v>93.9</c:v>
                </c:pt>
                <c:pt idx="509">
                  <c:v>39.1</c:v>
                </c:pt>
                <c:pt idx="510">
                  <c:v>94.3</c:v>
                </c:pt>
                <c:pt idx="511">
                  <c:v>45.1</c:v>
                </c:pt>
                <c:pt idx="512">
                  <c:v>56.8</c:v>
                </c:pt>
                <c:pt idx="513">
                  <c:v>27.700000000000003</c:v>
                </c:pt>
                <c:pt idx="514">
                  <c:v>72</c:v>
                </c:pt>
                <c:pt idx="515">
                  <c:v>41.7</c:v>
                </c:pt>
                <c:pt idx="516">
                  <c:v>60.1</c:v>
                </c:pt>
                <c:pt idx="517">
                  <c:v>59.1</c:v>
                </c:pt>
                <c:pt idx="518">
                  <c:v>50.9</c:v>
                </c:pt>
                <c:pt idx="519">
                  <c:v>83</c:v>
                </c:pt>
                <c:pt idx="520">
                  <c:v>57.4</c:v>
                </c:pt>
                <c:pt idx="521">
                  <c:v>70.2</c:v>
                </c:pt>
                <c:pt idx="522">
                  <c:v>80.7</c:v>
                </c:pt>
                <c:pt idx="523">
                  <c:v>83</c:v>
                </c:pt>
                <c:pt idx="524">
                  <c:v>51.6</c:v>
                </c:pt>
                <c:pt idx="525">
                  <c:v>66.400000000000006</c:v>
                </c:pt>
                <c:pt idx="526">
                  <c:v>94</c:v>
                </c:pt>
                <c:pt idx="527">
                  <c:v>62</c:v>
                </c:pt>
                <c:pt idx="528">
                  <c:v>47.8</c:v>
                </c:pt>
                <c:pt idx="529">
                  <c:v>39.299999999999997</c:v>
                </c:pt>
                <c:pt idx="530">
                  <c:v>74.3</c:v>
                </c:pt>
                <c:pt idx="531">
                  <c:v>43.9</c:v>
                </c:pt>
                <c:pt idx="532">
                  <c:v>46.9</c:v>
                </c:pt>
                <c:pt idx="533">
                  <c:v>55.6</c:v>
                </c:pt>
                <c:pt idx="534">
                  <c:v>62.5</c:v>
                </c:pt>
                <c:pt idx="535">
                  <c:v>87.7</c:v>
                </c:pt>
                <c:pt idx="536">
                  <c:v>85.4</c:v>
                </c:pt>
                <c:pt idx="537">
                  <c:v>38.299999999999997</c:v>
                </c:pt>
                <c:pt idx="538">
                  <c:v>74.400000000000006</c:v>
                </c:pt>
                <c:pt idx="539">
                  <c:v>55.4</c:v>
                </c:pt>
                <c:pt idx="540">
                  <c:v>66.900000000000006</c:v>
                </c:pt>
                <c:pt idx="541">
                  <c:v>68.599999999999994</c:v>
                </c:pt>
                <c:pt idx="542">
                  <c:v>76.7</c:v>
                </c:pt>
                <c:pt idx="543">
                  <c:v>52.5</c:v>
                </c:pt>
                <c:pt idx="544">
                  <c:v>59.400000000000006</c:v>
                </c:pt>
                <c:pt idx="545">
                  <c:v>104.6</c:v>
                </c:pt>
                <c:pt idx="546">
                  <c:v>99.7</c:v>
                </c:pt>
                <c:pt idx="547">
                  <c:v>53.4</c:v>
                </c:pt>
                <c:pt idx="548">
                  <c:v>48.4</c:v>
                </c:pt>
                <c:pt idx="549">
                  <c:v>99.5</c:v>
                </c:pt>
                <c:pt idx="550">
                  <c:v>39.799999999999997</c:v>
                </c:pt>
                <c:pt idx="551">
                  <c:v>49.6</c:v>
                </c:pt>
                <c:pt idx="552">
                  <c:v>88</c:v>
                </c:pt>
                <c:pt idx="553">
                  <c:v>83.8</c:v>
                </c:pt>
                <c:pt idx="554">
                  <c:v>59.9</c:v>
                </c:pt>
                <c:pt idx="555">
                  <c:v>84.4</c:v>
                </c:pt>
                <c:pt idx="556">
                  <c:v>87.4</c:v>
                </c:pt>
                <c:pt idx="557">
                  <c:v>61.7</c:v>
                </c:pt>
                <c:pt idx="558">
                  <c:v>87</c:v>
                </c:pt>
                <c:pt idx="559">
                  <c:v>87.7</c:v>
                </c:pt>
                <c:pt idx="560">
                  <c:v>32</c:v>
                </c:pt>
                <c:pt idx="561">
                  <c:v>54.8</c:v>
                </c:pt>
                <c:pt idx="562">
                  <c:v>65</c:v>
                </c:pt>
                <c:pt idx="563">
                  <c:v>36.200000000000003</c:v>
                </c:pt>
                <c:pt idx="564">
                  <c:v>51.6</c:v>
                </c:pt>
                <c:pt idx="565">
                  <c:v>80.400000000000006</c:v>
                </c:pt>
                <c:pt idx="566">
                  <c:v>75.5</c:v>
                </c:pt>
                <c:pt idx="567">
                  <c:v>64.2</c:v>
                </c:pt>
                <c:pt idx="568">
                  <c:v>76.5</c:v>
                </c:pt>
                <c:pt idx="569">
                  <c:v>83</c:v>
                </c:pt>
                <c:pt idx="570">
                  <c:v>43.8</c:v>
                </c:pt>
                <c:pt idx="571">
                  <c:v>72.400000000000006</c:v>
                </c:pt>
                <c:pt idx="572">
                  <c:v>71.599999999999994</c:v>
                </c:pt>
                <c:pt idx="573">
                  <c:v>40.799999999999997</c:v>
                </c:pt>
                <c:pt idx="574">
                  <c:v>74.8</c:v>
                </c:pt>
                <c:pt idx="575">
                  <c:v>93.5</c:v>
                </c:pt>
                <c:pt idx="576">
                  <c:v>86.8</c:v>
                </c:pt>
                <c:pt idx="577">
                  <c:v>80.5</c:v>
                </c:pt>
                <c:pt idx="578">
                  <c:v>80.5</c:v>
                </c:pt>
                <c:pt idx="579">
                  <c:v>90.2</c:v>
                </c:pt>
                <c:pt idx="580">
                  <c:v>74.099999999999994</c:v>
                </c:pt>
                <c:pt idx="581">
                  <c:v>39.4</c:v>
                </c:pt>
                <c:pt idx="582">
                  <c:v>43.6</c:v>
                </c:pt>
                <c:pt idx="583">
                  <c:v>95.1</c:v>
                </c:pt>
                <c:pt idx="584">
                  <c:v>82.8</c:v>
                </c:pt>
                <c:pt idx="585">
                  <c:v>58</c:v>
                </c:pt>
                <c:pt idx="586">
                  <c:v>60.7</c:v>
                </c:pt>
                <c:pt idx="587">
                  <c:v>85.5</c:v>
                </c:pt>
                <c:pt idx="588">
                  <c:v>66.8</c:v>
                </c:pt>
                <c:pt idx="589">
                  <c:v>31.700000000000003</c:v>
                </c:pt>
                <c:pt idx="590">
                  <c:v>58.1</c:v>
                </c:pt>
                <c:pt idx="591">
                  <c:v>71.099999999999994</c:v>
                </c:pt>
                <c:pt idx="592">
                  <c:v>46.2</c:v>
                </c:pt>
                <c:pt idx="593">
                  <c:v>41.3</c:v>
                </c:pt>
                <c:pt idx="594">
                  <c:v>88</c:v>
                </c:pt>
                <c:pt idx="595">
                  <c:v>47.7</c:v>
                </c:pt>
                <c:pt idx="596">
                  <c:v>41.4</c:v>
                </c:pt>
                <c:pt idx="597">
                  <c:v>40.799999999999997</c:v>
                </c:pt>
                <c:pt idx="598">
                  <c:v>47.4</c:v>
                </c:pt>
                <c:pt idx="599">
                  <c:v>39.5</c:v>
                </c:pt>
                <c:pt idx="600">
                  <c:v>107.8</c:v>
                </c:pt>
                <c:pt idx="601">
                  <c:v>51.7</c:v>
                </c:pt>
                <c:pt idx="602">
                  <c:v>47</c:v>
                </c:pt>
                <c:pt idx="603">
                  <c:v>95.7</c:v>
                </c:pt>
                <c:pt idx="604">
                  <c:v>104.3</c:v>
                </c:pt>
                <c:pt idx="605">
                  <c:v>47.8</c:v>
                </c:pt>
                <c:pt idx="606">
                  <c:v>103.5</c:v>
                </c:pt>
                <c:pt idx="607">
                  <c:v>49.3</c:v>
                </c:pt>
                <c:pt idx="608">
                  <c:v>43.3</c:v>
                </c:pt>
                <c:pt idx="609">
                  <c:v>96.8</c:v>
                </c:pt>
                <c:pt idx="610">
                  <c:v>43.3</c:v>
                </c:pt>
                <c:pt idx="611">
                  <c:v>64.599999999999994</c:v>
                </c:pt>
                <c:pt idx="612">
                  <c:v>81.599999999999994</c:v>
                </c:pt>
                <c:pt idx="613">
                  <c:v>90.1</c:v>
                </c:pt>
                <c:pt idx="614">
                  <c:v>88.6</c:v>
                </c:pt>
                <c:pt idx="615">
                  <c:v>50</c:v>
                </c:pt>
                <c:pt idx="616">
                  <c:v>80</c:v>
                </c:pt>
                <c:pt idx="617">
                  <c:v>53.5</c:v>
                </c:pt>
                <c:pt idx="618">
                  <c:v>67.8</c:v>
                </c:pt>
                <c:pt idx="619">
                  <c:v>54.3</c:v>
                </c:pt>
                <c:pt idx="620">
                  <c:v>57.2</c:v>
                </c:pt>
                <c:pt idx="621">
                  <c:v>63.599999999999994</c:v>
                </c:pt>
                <c:pt idx="622">
                  <c:v>76.5</c:v>
                </c:pt>
                <c:pt idx="623">
                  <c:v>78.5</c:v>
                </c:pt>
                <c:pt idx="624">
                  <c:v>76.5</c:v>
                </c:pt>
                <c:pt idx="625">
                  <c:v>72.5</c:v>
                </c:pt>
                <c:pt idx="626">
                  <c:v>94.5</c:v>
                </c:pt>
                <c:pt idx="627">
                  <c:v>87.3</c:v>
                </c:pt>
                <c:pt idx="628">
                  <c:v>66.7</c:v>
                </c:pt>
                <c:pt idx="629">
                  <c:v>66.5</c:v>
                </c:pt>
                <c:pt idx="630">
                  <c:v>34.4</c:v>
                </c:pt>
                <c:pt idx="631">
                  <c:v>59.099999999999994</c:v>
                </c:pt>
                <c:pt idx="632">
                  <c:v>31.4</c:v>
                </c:pt>
                <c:pt idx="633">
                  <c:v>80.5</c:v>
                </c:pt>
                <c:pt idx="634">
                  <c:v>96.5</c:v>
                </c:pt>
                <c:pt idx="635">
                  <c:v>72.900000000000006</c:v>
                </c:pt>
                <c:pt idx="636">
                  <c:v>98</c:v>
                </c:pt>
                <c:pt idx="637">
                  <c:v>63.1</c:v>
                </c:pt>
                <c:pt idx="638">
                  <c:v>90.5</c:v>
                </c:pt>
                <c:pt idx="639">
                  <c:v>38.799999999999997</c:v>
                </c:pt>
                <c:pt idx="640">
                  <c:v>49.5</c:v>
                </c:pt>
                <c:pt idx="641">
                  <c:v>55</c:v>
                </c:pt>
                <c:pt idx="642">
                  <c:v>99.4</c:v>
                </c:pt>
                <c:pt idx="643">
                  <c:v>93.5</c:v>
                </c:pt>
                <c:pt idx="644">
                  <c:v>47.2</c:v>
                </c:pt>
                <c:pt idx="645">
                  <c:v>45.1</c:v>
                </c:pt>
                <c:pt idx="646">
                  <c:v>74.400000000000006</c:v>
                </c:pt>
                <c:pt idx="647">
                  <c:v>87.1</c:v>
                </c:pt>
                <c:pt idx="648">
                  <c:v>57.5</c:v>
                </c:pt>
                <c:pt idx="649">
                  <c:v>80.400000000000006</c:v>
                </c:pt>
                <c:pt idx="650">
                  <c:v>36.5</c:v>
                </c:pt>
                <c:pt idx="651">
                  <c:v>34.9</c:v>
                </c:pt>
                <c:pt idx="652">
                  <c:v>34</c:v>
                </c:pt>
                <c:pt idx="653">
                  <c:v>119.7</c:v>
                </c:pt>
                <c:pt idx="654">
                  <c:v>45.5</c:v>
                </c:pt>
                <c:pt idx="655">
                  <c:v>54.8</c:v>
                </c:pt>
                <c:pt idx="656">
                  <c:v>82.7</c:v>
                </c:pt>
                <c:pt idx="657">
                  <c:v>64.8</c:v>
                </c:pt>
                <c:pt idx="658">
                  <c:v>61.599999999999994</c:v>
                </c:pt>
                <c:pt idx="659">
                  <c:v>100.8</c:v>
                </c:pt>
                <c:pt idx="660">
                  <c:v>52.7</c:v>
                </c:pt>
                <c:pt idx="661">
                  <c:v>55.7</c:v>
                </c:pt>
                <c:pt idx="662">
                  <c:v>50.4</c:v>
                </c:pt>
                <c:pt idx="663">
                  <c:v>65.7</c:v>
                </c:pt>
                <c:pt idx="664">
                  <c:v>74.2</c:v>
                </c:pt>
                <c:pt idx="665">
                  <c:v>62.099999999999994</c:v>
                </c:pt>
                <c:pt idx="666">
                  <c:v>31.1</c:v>
                </c:pt>
                <c:pt idx="667">
                  <c:v>56.9</c:v>
                </c:pt>
                <c:pt idx="668">
                  <c:v>78.400000000000006</c:v>
                </c:pt>
                <c:pt idx="669">
                  <c:v>66.400000000000006</c:v>
                </c:pt>
                <c:pt idx="670">
                  <c:v>76.7</c:v>
                </c:pt>
                <c:pt idx="671">
                  <c:v>83.7</c:v>
                </c:pt>
                <c:pt idx="672">
                  <c:v>71.5</c:v>
                </c:pt>
                <c:pt idx="673">
                  <c:v>97.1</c:v>
                </c:pt>
                <c:pt idx="674">
                  <c:v>36.200000000000003</c:v>
                </c:pt>
                <c:pt idx="675">
                  <c:v>45.9</c:v>
                </c:pt>
                <c:pt idx="676">
                  <c:v>53</c:v>
                </c:pt>
                <c:pt idx="677">
                  <c:v>69.2</c:v>
                </c:pt>
                <c:pt idx="678">
                  <c:v>51</c:v>
                </c:pt>
                <c:pt idx="679">
                  <c:v>51.3</c:v>
                </c:pt>
                <c:pt idx="680">
                  <c:v>69.2</c:v>
                </c:pt>
                <c:pt idx="681">
                  <c:v>90.5</c:v>
                </c:pt>
                <c:pt idx="682">
                  <c:v>72.099999999999994</c:v>
                </c:pt>
                <c:pt idx="683">
                  <c:v>31.700000000000003</c:v>
                </c:pt>
                <c:pt idx="684">
                  <c:v>67.7</c:v>
                </c:pt>
                <c:pt idx="685">
                  <c:v>56.9</c:v>
                </c:pt>
                <c:pt idx="686">
                  <c:v>66.599999999999994</c:v>
                </c:pt>
                <c:pt idx="687">
                  <c:v>86.7</c:v>
                </c:pt>
                <c:pt idx="688">
                  <c:v>32.700000000000003</c:v>
                </c:pt>
                <c:pt idx="689">
                  <c:v>84.7</c:v>
                </c:pt>
                <c:pt idx="690">
                  <c:v>42.3</c:v>
                </c:pt>
                <c:pt idx="691">
                  <c:v>30.700000000000003</c:v>
                </c:pt>
                <c:pt idx="692">
                  <c:v>98.6</c:v>
                </c:pt>
                <c:pt idx="693">
                  <c:v>57.2</c:v>
                </c:pt>
                <c:pt idx="694">
                  <c:v>45.5</c:v>
                </c:pt>
                <c:pt idx="695">
                  <c:v>55.8</c:v>
                </c:pt>
                <c:pt idx="696">
                  <c:v>63.3</c:v>
                </c:pt>
                <c:pt idx="697">
                  <c:v>86.1</c:v>
                </c:pt>
                <c:pt idx="698">
                  <c:v>89.5</c:v>
                </c:pt>
                <c:pt idx="699">
                  <c:v>76.3</c:v>
                </c:pt>
                <c:pt idx="700">
                  <c:v>51.7</c:v>
                </c:pt>
                <c:pt idx="701">
                  <c:v>56.9</c:v>
                </c:pt>
                <c:pt idx="702">
                  <c:v>67.599999999999994</c:v>
                </c:pt>
                <c:pt idx="703">
                  <c:v>83.5</c:v>
                </c:pt>
                <c:pt idx="704">
                  <c:v>99</c:v>
                </c:pt>
                <c:pt idx="705">
                  <c:v>46.6</c:v>
                </c:pt>
                <c:pt idx="706">
                  <c:v>95.7</c:v>
                </c:pt>
                <c:pt idx="707">
                  <c:v>72.3</c:v>
                </c:pt>
                <c:pt idx="708">
                  <c:v>88.9</c:v>
                </c:pt>
                <c:pt idx="709">
                  <c:v>43.1</c:v>
                </c:pt>
                <c:pt idx="710">
                  <c:v>45</c:v>
                </c:pt>
                <c:pt idx="711">
                  <c:v>87</c:v>
                </c:pt>
                <c:pt idx="712">
                  <c:v>55.1</c:v>
                </c:pt>
                <c:pt idx="713">
                  <c:v>94.5</c:v>
                </c:pt>
                <c:pt idx="714">
                  <c:v>69.5</c:v>
                </c:pt>
                <c:pt idx="715">
                  <c:v>83.2</c:v>
                </c:pt>
                <c:pt idx="716">
                  <c:v>76.599999999999994</c:v>
                </c:pt>
                <c:pt idx="717">
                  <c:v>38.4</c:v>
                </c:pt>
                <c:pt idx="718">
                  <c:v>43.3</c:v>
                </c:pt>
                <c:pt idx="719">
                  <c:v>84.3</c:v>
                </c:pt>
                <c:pt idx="720">
                  <c:v>46.5</c:v>
                </c:pt>
                <c:pt idx="721">
                  <c:v>98.4</c:v>
                </c:pt>
                <c:pt idx="722">
                  <c:v>67.400000000000006</c:v>
                </c:pt>
                <c:pt idx="723">
                  <c:v>80.599999999999994</c:v>
                </c:pt>
                <c:pt idx="724">
                  <c:v>43.8</c:v>
                </c:pt>
                <c:pt idx="725">
                  <c:v>36.799999999999997</c:v>
                </c:pt>
                <c:pt idx="726">
                  <c:v>98.8</c:v>
                </c:pt>
                <c:pt idx="727">
                  <c:v>73</c:v>
                </c:pt>
                <c:pt idx="728">
                  <c:v>63</c:v>
                </c:pt>
                <c:pt idx="729">
                  <c:v>63.2</c:v>
                </c:pt>
                <c:pt idx="730">
                  <c:v>73.599999999999994</c:v>
                </c:pt>
                <c:pt idx="731">
                  <c:v>93.7</c:v>
                </c:pt>
                <c:pt idx="732">
                  <c:v>62.1</c:v>
                </c:pt>
                <c:pt idx="733">
                  <c:v>37.6</c:v>
                </c:pt>
                <c:pt idx="734">
                  <c:v>96.8</c:v>
                </c:pt>
                <c:pt idx="735">
                  <c:v>98.4</c:v>
                </c:pt>
                <c:pt idx="736">
                  <c:v>88.5</c:v>
                </c:pt>
                <c:pt idx="737">
                  <c:v>43.4</c:v>
                </c:pt>
                <c:pt idx="738">
                  <c:v>79.7</c:v>
                </c:pt>
                <c:pt idx="739">
                  <c:v>49.1</c:v>
                </c:pt>
                <c:pt idx="740">
                  <c:v>47.1</c:v>
                </c:pt>
                <c:pt idx="741">
                  <c:v>90.7</c:v>
                </c:pt>
                <c:pt idx="742">
                  <c:v>64.7</c:v>
                </c:pt>
                <c:pt idx="743">
                  <c:v>67.5</c:v>
                </c:pt>
                <c:pt idx="744">
                  <c:v>61.7</c:v>
                </c:pt>
                <c:pt idx="745">
                  <c:v>62.599999999999994</c:v>
                </c:pt>
                <c:pt idx="746">
                  <c:v>69.7</c:v>
                </c:pt>
                <c:pt idx="747">
                  <c:v>37.700000000000003</c:v>
                </c:pt>
                <c:pt idx="748">
                  <c:v>80.400000000000006</c:v>
                </c:pt>
                <c:pt idx="749">
                  <c:v>79.400000000000006</c:v>
                </c:pt>
                <c:pt idx="750">
                  <c:v>56.4</c:v>
                </c:pt>
                <c:pt idx="751">
                  <c:v>107.6</c:v>
                </c:pt>
                <c:pt idx="752">
                  <c:v>54.9</c:v>
                </c:pt>
                <c:pt idx="753">
                  <c:v>91.7</c:v>
                </c:pt>
                <c:pt idx="754">
                  <c:v>89.4</c:v>
                </c:pt>
                <c:pt idx="755">
                  <c:v>96.3</c:v>
                </c:pt>
                <c:pt idx="756">
                  <c:v>74.599999999999994</c:v>
                </c:pt>
                <c:pt idx="757">
                  <c:v>85.5</c:v>
                </c:pt>
                <c:pt idx="758">
                  <c:v>65.2</c:v>
                </c:pt>
                <c:pt idx="759">
                  <c:v>40.200000000000003</c:v>
                </c:pt>
                <c:pt idx="760">
                  <c:v>48.5</c:v>
                </c:pt>
                <c:pt idx="761">
                  <c:v>81.7</c:v>
                </c:pt>
                <c:pt idx="762">
                  <c:v>54.1</c:v>
                </c:pt>
                <c:pt idx="763">
                  <c:v>82.7</c:v>
                </c:pt>
                <c:pt idx="764">
                  <c:v>74.7</c:v>
                </c:pt>
                <c:pt idx="765">
                  <c:v>45.4</c:v>
                </c:pt>
                <c:pt idx="766">
                  <c:v>62.599999999999994</c:v>
                </c:pt>
                <c:pt idx="767">
                  <c:v>37.799999999999997</c:v>
                </c:pt>
                <c:pt idx="768">
                  <c:v>78.900000000000006</c:v>
                </c:pt>
                <c:pt idx="769">
                  <c:v>69.5</c:v>
                </c:pt>
                <c:pt idx="770">
                  <c:v>41.4</c:v>
                </c:pt>
                <c:pt idx="771">
                  <c:v>47.3</c:v>
                </c:pt>
                <c:pt idx="772">
                  <c:v>66.5</c:v>
                </c:pt>
                <c:pt idx="773">
                  <c:v>60.8</c:v>
                </c:pt>
                <c:pt idx="774">
                  <c:v>46.3</c:v>
                </c:pt>
                <c:pt idx="775">
                  <c:v>79.7</c:v>
                </c:pt>
                <c:pt idx="776">
                  <c:v>50.4</c:v>
                </c:pt>
                <c:pt idx="777">
                  <c:v>36.700000000000003</c:v>
                </c:pt>
                <c:pt idx="778">
                  <c:v>80.2</c:v>
                </c:pt>
                <c:pt idx="779">
                  <c:v>36</c:v>
                </c:pt>
                <c:pt idx="780">
                  <c:v>79</c:v>
                </c:pt>
                <c:pt idx="781">
                  <c:v>62.5</c:v>
                </c:pt>
                <c:pt idx="782">
                  <c:v>89.2</c:v>
                </c:pt>
                <c:pt idx="783">
                  <c:v>50</c:v>
                </c:pt>
                <c:pt idx="784">
                  <c:v>78.3</c:v>
                </c:pt>
                <c:pt idx="785">
                  <c:v>68.7</c:v>
                </c:pt>
                <c:pt idx="786">
                  <c:v>89.1</c:v>
                </c:pt>
                <c:pt idx="787">
                  <c:v>67.099999999999994</c:v>
                </c:pt>
                <c:pt idx="788">
                  <c:v>64.599999999999994</c:v>
                </c:pt>
                <c:pt idx="789">
                  <c:v>105</c:v>
                </c:pt>
                <c:pt idx="790">
                  <c:v>36.1</c:v>
                </c:pt>
                <c:pt idx="791">
                  <c:v>86.6</c:v>
                </c:pt>
                <c:pt idx="792">
                  <c:v>63.1</c:v>
                </c:pt>
                <c:pt idx="793">
                  <c:v>52.8</c:v>
                </c:pt>
                <c:pt idx="794">
                  <c:v>49.2</c:v>
                </c:pt>
                <c:pt idx="795">
                  <c:v>83.7</c:v>
                </c:pt>
                <c:pt idx="796">
                  <c:v>31.9</c:v>
                </c:pt>
                <c:pt idx="797">
                  <c:v>37.700000000000003</c:v>
                </c:pt>
                <c:pt idx="798">
                  <c:v>51.4</c:v>
                </c:pt>
                <c:pt idx="799">
                  <c:v>50.4</c:v>
                </c:pt>
                <c:pt idx="800">
                  <c:v>45.7</c:v>
                </c:pt>
                <c:pt idx="801">
                  <c:v>76</c:v>
                </c:pt>
                <c:pt idx="802">
                  <c:v>32.1</c:v>
                </c:pt>
                <c:pt idx="803">
                  <c:v>40</c:v>
                </c:pt>
                <c:pt idx="804">
                  <c:v>38.5</c:v>
                </c:pt>
                <c:pt idx="805">
                  <c:v>75.5</c:v>
                </c:pt>
                <c:pt idx="806">
                  <c:v>92.6</c:v>
                </c:pt>
                <c:pt idx="807">
                  <c:v>73.599999999999994</c:v>
                </c:pt>
                <c:pt idx="808">
                  <c:v>97.9</c:v>
                </c:pt>
                <c:pt idx="809">
                  <c:v>99.3</c:v>
                </c:pt>
                <c:pt idx="810">
                  <c:v>60.4</c:v>
                </c:pt>
                <c:pt idx="811">
                  <c:v>32.700000000000003</c:v>
                </c:pt>
                <c:pt idx="812">
                  <c:v>88.6</c:v>
                </c:pt>
                <c:pt idx="813">
                  <c:v>96.6</c:v>
                </c:pt>
                <c:pt idx="814">
                  <c:v>58</c:v>
                </c:pt>
                <c:pt idx="815">
                  <c:v>66.400000000000006</c:v>
                </c:pt>
                <c:pt idx="816">
                  <c:v>73.5</c:v>
                </c:pt>
                <c:pt idx="817">
                  <c:v>85.7</c:v>
                </c:pt>
                <c:pt idx="818">
                  <c:v>68.400000000000006</c:v>
                </c:pt>
                <c:pt idx="819">
                  <c:v>70.5</c:v>
                </c:pt>
                <c:pt idx="820">
                  <c:v>57.5</c:v>
                </c:pt>
                <c:pt idx="821">
                  <c:v>62.3</c:v>
                </c:pt>
                <c:pt idx="822">
                  <c:v>97.1</c:v>
                </c:pt>
                <c:pt idx="823">
                  <c:v>65.900000000000006</c:v>
                </c:pt>
                <c:pt idx="824">
                  <c:v>56.7</c:v>
                </c:pt>
                <c:pt idx="825">
                  <c:v>81</c:v>
                </c:pt>
                <c:pt idx="826">
                  <c:v>41.9</c:v>
                </c:pt>
                <c:pt idx="827">
                  <c:v>36.1</c:v>
                </c:pt>
                <c:pt idx="828">
                  <c:v>80</c:v>
                </c:pt>
                <c:pt idx="829">
                  <c:v>75.5</c:v>
                </c:pt>
                <c:pt idx="830">
                  <c:v>41.7</c:v>
                </c:pt>
                <c:pt idx="831">
                  <c:v>73.400000000000006</c:v>
                </c:pt>
                <c:pt idx="832">
                  <c:v>56.2</c:v>
                </c:pt>
                <c:pt idx="833">
                  <c:v>57.8</c:v>
                </c:pt>
                <c:pt idx="834">
                  <c:v>74.2</c:v>
                </c:pt>
                <c:pt idx="835">
                  <c:v>103.5</c:v>
                </c:pt>
                <c:pt idx="836">
                  <c:v>52.7</c:v>
                </c:pt>
                <c:pt idx="837">
                  <c:v>100.6</c:v>
                </c:pt>
                <c:pt idx="838">
                  <c:v>53.7</c:v>
                </c:pt>
                <c:pt idx="839">
                  <c:v>49.2</c:v>
                </c:pt>
                <c:pt idx="840">
                  <c:v>63.6</c:v>
                </c:pt>
                <c:pt idx="841">
                  <c:v>51.8</c:v>
                </c:pt>
                <c:pt idx="842">
                  <c:v>74.7</c:v>
                </c:pt>
                <c:pt idx="843">
                  <c:v>87.6</c:v>
                </c:pt>
                <c:pt idx="844">
                  <c:v>79</c:v>
                </c:pt>
                <c:pt idx="845">
                  <c:v>87.7</c:v>
                </c:pt>
                <c:pt idx="846">
                  <c:v>48.9</c:v>
                </c:pt>
                <c:pt idx="847">
                  <c:v>106.1</c:v>
                </c:pt>
                <c:pt idx="848">
                  <c:v>48.4</c:v>
                </c:pt>
                <c:pt idx="849">
                  <c:v>87.8</c:v>
                </c:pt>
                <c:pt idx="850">
                  <c:v>76.7</c:v>
                </c:pt>
                <c:pt idx="851">
                  <c:v>95.5</c:v>
                </c:pt>
                <c:pt idx="852">
                  <c:v>61</c:v>
                </c:pt>
                <c:pt idx="853">
                  <c:v>54.7</c:v>
                </c:pt>
                <c:pt idx="854">
                  <c:v>80.099999999999994</c:v>
                </c:pt>
                <c:pt idx="855">
                  <c:v>65.8</c:v>
                </c:pt>
                <c:pt idx="856">
                  <c:v>88.4</c:v>
                </c:pt>
                <c:pt idx="857">
                  <c:v>95.2</c:v>
                </c:pt>
                <c:pt idx="858">
                  <c:v>54.9</c:v>
                </c:pt>
                <c:pt idx="859">
                  <c:v>67.5</c:v>
                </c:pt>
                <c:pt idx="860">
                  <c:v>43</c:v>
                </c:pt>
                <c:pt idx="861">
                  <c:v>87.2</c:v>
                </c:pt>
                <c:pt idx="862">
                  <c:v>74</c:v>
                </c:pt>
                <c:pt idx="863">
                  <c:v>102.5</c:v>
                </c:pt>
                <c:pt idx="864">
                  <c:v>95.7</c:v>
                </c:pt>
                <c:pt idx="865">
                  <c:v>63.8</c:v>
                </c:pt>
                <c:pt idx="866">
                  <c:v>62</c:v>
                </c:pt>
                <c:pt idx="867">
                  <c:v>31.4</c:v>
                </c:pt>
                <c:pt idx="868">
                  <c:v>82.2</c:v>
                </c:pt>
                <c:pt idx="869">
                  <c:v>54.8</c:v>
                </c:pt>
                <c:pt idx="870">
                  <c:v>93.9</c:v>
                </c:pt>
                <c:pt idx="871">
                  <c:v>97.7</c:v>
                </c:pt>
                <c:pt idx="872">
                  <c:v>89</c:v>
                </c:pt>
                <c:pt idx="873">
                  <c:v>64.900000000000006</c:v>
                </c:pt>
                <c:pt idx="874">
                  <c:v>56</c:v>
                </c:pt>
                <c:pt idx="875">
                  <c:v>46</c:v>
                </c:pt>
                <c:pt idx="876">
                  <c:v>44.4</c:v>
                </c:pt>
                <c:pt idx="877">
                  <c:v>64.2</c:v>
                </c:pt>
                <c:pt idx="878">
                  <c:v>81.8</c:v>
                </c:pt>
                <c:pt idx="879">
                  <c:v>54.7</c:v>
                </c:pt>
                <c:pt idx="880">
                  <c:v>78.400000000000006</c:v>
                </c:pt>
                <c:pt idx="881">
                  <c:v>38.6</c:v>
                </c:pt>
                <c:pt idx="882">
                  <c:v>76.900000000000006</c:v>
                </c:pt>
                <c:pt idx="883">
                  <c:v>69.8</c:v>
                </c:pt>
                <c:pt idx="884">
                  <c:v>87.5</c:v>
                </c:pt>
                <c:pt idx="885">
                  <c:v>59.8</c:v>
                </c:pt>
                <c:pt idx="886">
                  <c:v>65.7</c:v>
                </c:pt>
                <c:pt idx="887">
                  <c:v>55.7</c:v>
                </c:pt>
                <c:pt idx="888">
                  <c:v>82.1</c:v>
                </c:pt>
                <c:pt idx="889">
                  <c:v>43.3</c:v>
                </c:pt>
                <c:pt idx="890">
                  <c:v>56.5</c:v>
                </c:pt>
                <c:pt idx="891">
                  <c:v>79</c:v>
                </c:pt>
                <c:pt idx="892">
                  <c:v>91.7</c:v>
                </c:pt>
                <c:pt idx="893">
                  <c:v>99.1</c:v>
                </c:pt>
                <c:pt idx="894">
                  <c:v>92</c:v>
                </c:pt>
                <c:pt idx="895">
                  <c:v>79.2</c:v>
                </c:pt>
                <c:pt idx="896">
                  <c:v>103</c:v>
                </c:pt>
                <c:pt idx="897">
                  <c:v>52.2</c:v>
                </c:pt>
                <c:pt idx="898">
                  <c:v>101.6</c:v>
                </c:pt>
                <c:pt idx="899">
                  <c:v>85.7</c:v>
                </c:pt>
                <c:pt idx="900">
                  <c:v>53.7</c:v>
                </c:pt>
                <c:pt idx="901">
                  <c:v>76.7</c:v>
                </c:pt>
                <c:pt idx="902">
                  <c:v>79.5</c:v>
                </c:pt>
                <c:pt idx="903">
                  <c:v>81.2</c:v>
                </c:pt>
                <c:pt idx="904">
                  <c:v>76.7</c:v>
                </c:pt>
                <c:pt idx="905">
                  <c:v>91.9</c:v>
                </c:pt>
                <c:pt idx="906">
                  <c:v>89.7</c:v>
                </c:pt>
                <c:pt idx="907">
                  <c:v>103.4</c:v>
                </c:pt>
                <c:pt idx="908">
                  <c:v>83.3</c:v>
                </c:pt>
                <c:pt idx="909">
                  <c:v>52.7</c:v>
                </c:pt>
                <c:pt idx="910">
                  <c:v>47.7</c:v>
                </c:pt>
                <c:pt idx="911">
                  <c:v>68.7</c:v>
                </c:pt>
                <c:pt idx="912">
                  <c:v>53.6</c:v>
                </c:pt>
                <c:pt idx="913">
                  <c:v>105.8</c:v>
                </c:pt>
                <c:pt idx="914">
                  <c:v>55.099999999999994</c:v>
                </c:pt>
                <c:pt idx="915">
                  <c:v>46.4</c:v>
                </c:pt>
                <c:pt idx="916">
                  <c:v>40.700000000000003</c:v>
                </c:pt>
                <c:pt idx="917">
                  <c:v>83.1</c:v>
                </c:pt>
                <c:pt idx="918">
                  <c:v>98.3</c:v>
                </c:pt>
                <c:pt idx="919">
                  <c:v>73.3</c:v>
                </c:pt>
                <c:pt idx="920">
                  <c:v>53.7</c:v>
                </c:pt>
                <c:pt idx="921">
                  <c:v>41.8</c:v>
                </c:pt>
                <c:pt idx="922">
                  <c:v>109.5</c:v>
                </c:pt>
                <c:pt idx="923">
                  <c:v>63</c:v>
                </c:pt>
                <c:pt idx="924">
                  <c:v>63.099999999999994</c:v>
                </c:pt>
                <c:pt idx="925">
                  <c:v>73.7</c:v>
                </c:pt>
                <c:pt idx="926">
                  <c:v>70.7</c:v>
                </c:pt>
                <c:pt idx="927">
                  <c:v>59.2</c:v>
                </c:pt>
                <c:pt idx="928">
                  <c:v>80</c:v>
                </c:pt>
                <c:pt idx="929">
                  <c:v>48.4</c:v>
                </c:pt>
                <c:pt idx="930">
                  <c:v>44.9</c:v>
                </c:pt>
                <c:pt idx="931">
                  <c:v>72.599999999999994</c:v>
                </c:pt>
                <c:pt idx="932">
                  <c:v>38.9</c:v>
                </c:pt>
                <c:pt idx="933">
                  <c:v>86.1</c:v>
                </c:pt>
                <c:pt idx="934">
                  <c:v>41.4</c:v>
                </c:pt>
                <c:pt idx="935">
                  <c:v>63</c:v>
                </c:pt>
                <c:pt idx="936">
                  <c:v>83</c:v>
                </c:pt>
                <c:pt idx="937">
                  <c:v>102.3</c:v>
                </c:pt>
                <c:pt idx="938">
                  <c:v>89.4</c:v>
                </c:pt>
                <c:pt idx="939">
                  <c:v>86</c:v>
                </c:pt>
                <c:pt idx="940">
                  <c:v>96.5</c:v>
                </c:pt>
                <c:pt idx="941">
                  <c:v>54.3</c:v>
                </c:pt>
                <c:pt idx="942">
                  <c:v>67.900000000000006</c:v>
                </c:pt>
                <c:pt idx="943">
                  <c:v>48.9</c:v>
                </c:pt>
                <c:pt idx="944">
                  <c:v>61.3</c:v>
                </c:pt>
                <c:pt idx="945">
                  <c:v>40.1</c:v>
                </c:pt>
                <c:pt idx="946">
                  <c:v>55.5</c:v>
                </c:pt>
                <c:pt idx="947">
                  <c:v>64.599999999999994</c:v>
                </c:pt>
                <c:pt idx="948">
                  <c:v>96.3</c:v>
                </c:pt>
                <c:pt idx="949">
                  <c:v>37.6</c:v>
                </c:pt>
                <c:pt idx="950">
                  <c:v>59</c:v>
                </c:pt>
                <c:pt idx="951">
                  <c:v>53.3</c:v>
                </c:pt>
                <c:pt idx="952">
                  <c:v>51.1</c:v>
                </c:pt>
                <c:pt idx="953">
                  <c:v>91.1</c:v>
                </c:pt>
                <c:pt idx="954">
                  <c:v>46</c:v>
                </c:pt>
                <c:pt idx="955">
                  <c:v>71.3</c:v>
                </c:pt>
                <c:pt idx="956">
                  <c:v>103.9</c:v>
                </c:pt>
                <c:pt idx="957">
                  <c:v>76.8</c:v>
                </c:pt>
                <c:pt idx="958">
                  <c:v>92.3</c:v>
                </c:pt>
                <c:pt idx="959">
                  <c:v>104.3</c:v>
                </c:pt>
                <c:pt idx="960">
                  <c:v>72.3</c:v>
                </c:pt>
                <c:pt idx="961">
                  <c:v>88.3</c:v>
                </c:pt>
                <c:pt idx="962">
                  <c:v>102.1</c:v>
                </c:pt>
                <c:pt idx="963">
                  <c:v>35.9</c:v>
                </c:pt>
                <c:pt idx="964">
                  <c:v>73</c:v>
                </c:pt>
                <c:pt idx="965">
                  <c:v>69.099999999999994</c:v>
                </c:pt>
                <c:pt idx="966">
                  <c:v>55</c:v>
                </c:pt>
                <c:pt idx="967">
                  <c:v>90.8</c:v>
                </c:pt>
                <c:pt idx="968">
                  <c:v>93.5</c:v>
                </c:pt>
                <c:pt idx="969">
                  <c:v>61</c:v>
                </c:pt>
                <c:pt idx="970">
                  <c:v>98.7</c:v>
                </c:pt>
                <c:pt idx="971">
                  <c:v>85.5</c:v>
                </c:pt>
                <c:pt idx="972">
                  <c:v>97</c:v>
                </c:pt>
                <c:pt idx="973">
                  <c:v>66.3</c:v>
                </c:pt>
                <c:pt idx="974">
                  <c:v>47.2</c:v>
                </c:pt>
                <c:pt idx="975">
                  <c:v>93.3</c:v>
                </c:pt>
                <c:pt idx="976">
                  <c:v>76.3</c:v>
                </c:pt>
                <c:pt idx="977">
                  <c:v>95.5</c:v>
                </c:pt>
                <c:pt idx="978">
                  <c:v>97.4</c:v>
                </c:pt>
                <c:pt idx="979">
                  <c:v>91.6</c:v>
                </c:pt>
                <c:pt idx="980">
                  <c:v>90.7</c:v>
                </c:pt>
                <c:pt idx="981">
                  <c:v>64.8</c:v>
                </c:pt>
                <c:pt idx="982">
                  <c:v>59.8</c:v>
                </c:pt>
                <c:pt idx="983">
                  <c:v>107.8</c:v>
                </c:pt>
                <c:pt idx="984">
                  <c:v>51.5</c:v>
                </c:pt>
                <c:pt idx="985">
                  <c:v>100</c:v>
                </c:pt>
                <c:pt idx="986">
                  <c:v>42.5</c:v>
                </c:pt>
                <c:pt idx="987">
                  <c:v>54.8</c:v>
                </c:pt>
                <c:pt idx="988">
                  <c:v>74.2</c:v>
                </c:pt>
                <c:pt idx="989">
                  <c:v>53.2</c:v>
                </c:pt>
                <c:pt idx="990">
                  <c:v>64.5</c:v>
                </c:pt>
                <c:pt idx="991">
                  <c:v>33.1</c:v>
                </c:pt>
                <c:pt idx="992">
                  <c:v>75.2</c:v>
                </c:pt>
                <c:pt idx="993">
                  <c:v>95.1</c:v>
                </c:pt>
                <c:pt idx="994">
                  <c:v>57.5</c:v>
                </c:pt>
                <c:pt idx="995">
                  <c:v>82</c:v>
                </c:pt>
                <c:pt idx="996">
                  <c:v>97.2</c:v>
                </c:pt>
                <c:pt idx="997">
                  <c:v>51.6</c:v>
                </c:pt>
                <c:pt idx="998">
                  <c:v>38.799999999999997</c:v>
                </c:pt>
                <c:pt idx="999">
                  <c:v>45</c:v>
                </c:pt>
                <c:pt idx="1000">
                  <c:v>57.5</c:v>
                </c:pt>
                <c:pt idx="1001">
                  <c:v>96.1</c:v>
                </c:pt>
                <c:pt idx="1002">
                  <c:v>61.4</c:v>
                </c:pt>
                <c:pt idx="1003">
                  <c:v>83.1</c:v>
                </c:pt>
                <c:pt idx="1004">
                  <c:v>104.9</c:v>
                </c:pt>
                <c:pt idx="1005">
                  <c:v>58</c:v>
                </c:pt>
                <c:pt idx="1006">
                  <c:v>99.8</c:v>
                </c:pt>
                <c:pt idx="1007">
                  <c:v>84.6</c:v>
                </c:pt>
                <c:pt idx="1008">
                  <c:v>68</c:v>
                </c:pt>
                <c:pt idx="1009">
                  <c:v>77.3</c:v>
                </c:pt>
                <c:pt idx="1010">
                  <c:v>85.9</c:v>
                </c:pt>
                <c:pt idx="1011">
                  <c:v>97.5</c:v>
                </c:pt>
                <c:pt idx="1012">
                  <c:v>50.7</c:v>
                </c:pt>
                <c:pt idx="1013">
                  <c:v>75.099999999999994</c:v>
                </c:pt>
                <c:pt idx="1014">
                  <c:v>95.1</c:v>
                </c:pt>
                <c:pt idx="1015">
                  <c:v>93.8</c:v>
                </c:pt>
                <c:pt idx="1016">
                  <c:v>34.700000000000003</c:v>
                </c:pt>
                <c:pt idx="1017">
                  <c:v>94.5</c:v>
                </c:pt>
                <c:pt idx="1018">
                  <c:v>44</c:v>
                </c:pt>
                <c:pt idx="1019">
                  <c:v>100.1</c:v>
                </c:pt>
                <c:pt idx="1020">
                  <c:v>78.2</c:v>
                </c:pt>
                <c:pt idx="1021">
                  <c:v>70.099999999999994</c:v>
                </c:pt>
                <c:pt idx="1022">
                  <c:v>88.2</c:v>
                </c:pt>
                <c:pt idx="1023">
                  <c:v>92.1</c:v>
                </c:pt>
                <c:pt idx="1024">
                  <c:v>96</c:v>
                </c:pt>
                <c:pt idx="1025">
                  <c:v>40.5</c:v>
                </c:pt>
                <c:pt idx="1026">
                  <c:v>99.8</c:v>
                </c:pt>
                <c:pt idx="1027">
                  <c:v>89.5</c:v>
                </c:pt>
                <c:pt idx="1028">
                  <c:v>87.8</c:v>
                </c:pt>
                <c:pt idx="1029">
                  <c:v>86.6</c:v>
                </c:pt>
                <c:pt idx="1030">
                  <c:v>40.1</c:v>
                </c:pt>
                <c:pt idx="1031">
                  <c:v>56.9</c:v>
                </c:pt>
                <c:pt idx="1032">
                  <c:v>49.7</c:v>
                </c:pt>
                <c:pt idx="1033">
                  <c:v>107</c:v>
                </c:pt>
                <c:pt idx="1034">
                  <c:v>94.9</c:v>
                </c:pt>
                <c:pt idx="1035">
                  <c:v>98.1</c:v>
                </c:pt>
                <c:pt idx="1036">
                  <c:v>90.4</c:v>
                </c:pt>
                <c:pt idx="1037">
                  <c:v>52.1</c:v>
                </c:pt>
                <c:pt idx="1038">
                  <c:v>97.4</c:v>
                </c:pt>
                <c:pt idx="1039">
                  <c:v>53.4</c:v>
                </c:pt>
                <c:pt idx="1040">
                  <c:v>61.3</c:v>
                </c:pt>
                <c:pt idx="1041">
                  <c:v>87.5</c:v>
                </c:pt>
                <c:pt idx="1042">
                  <c:v>93.5</c:v>
                </c:pt>
                <c:pt idx="1043">
                  <c:v>45.3</c:v>
                </c:pt>
                <c:pt idx="1044">
                  <c:v>98.1</c:v>
                </c:pt>
                <c:pt idx="1045">
                  <c:v>70.099999999999994</c:v>
                </c:pt>
                <c:pt idx="1046">
                  <c:v>52.5</c:v>
                </c:pt>
                <c:pt idx="1047">
                  <c:v>56.8</c:v>
                </c:pt>
                <c:pt idx="1048">
                  <c:v>90.1</c:v>
                </c:pt>
                <c:pt idx="1049">
                  <c:v>97.4</c:v>
                </c:pt>
                <c:pt idx="1050">
                  <c:v>82.4</c:v>
                </c:pt>
                <c:pt idx="1051">
                  <c:v>79.7</c:v>
                </c:pt>
                <c:pt idx="1052">
                  <c:v>64.7</c:v>
                </c:pt>
                <c:pt idx="1053">
                  <c:v>101.4</c:v>
                </c:pt>
                <c:pt idx="1054">
                  <c:v>40.6</c:v>
                </c:pt>
                <c:pt idx="1055">
                  <c:v>80.8</c:v>
                </c:pt>
                <c:pt idx="1056">
                  <c:v>94.1</c:v>
                </c:pt>
                <c:pt idx="1057">
                  <c:v>54.5</c:v>
                </c:pt>
                <c:pt idx="1058">
                  <c:v>45.5</c:v>
                </c:pt>
                <c:pt idx="1059">
                  <c:v>76.7</c:v>
                </c:pt>
                <c:pt idx="1060">
                  <c:v>84</c:v>
                </c:pt>
                <c:pt idx="1061">
                  <c:v>78.7</c:v>
                </c:pt>
                <c:pt idx="1062">
                  <c:v>82.4</c:v>
                </c:pt>
                <c:pt idx="1063">
                  <c:v>84</c:v>
                </c:pt>
                <c:pt idx="1064">
                  <c:v>49.5</c:v>
                </c:pt>
                <c:pt idx="1065">
                  <c:v>27.1</c:v>
                </c:pt>
                <c:pt idx="1066">
                  <c:v>85.5</c:v>
                </c:pt>
                <c:pt idx="1067">
                  <c:v>76.5</c:v>
                </c:pt>
                <c:pt idx="1068">
                  <c:v>38</c:v>
                </c:pt>
                <c:pt idx="1069">
                  <c:v>72.7</c:v>
                </c:pt>
                <c:pt idx="1070">
                  <c:v>57.8</c:v>
                </c:pt>
                <c:pt idx="1071">
                  <c:v>45.1</c:v>
                </c:pt>
                <c:pt idx="1072">
                  <c:v>99.1</c:v>
                </c:pt>
                <c:pt idx="1073">
                  <c:v>101.6</c:v>
                </c:pt>
                <c:pt idx="1074">
                  <c:v>64</c:v>
                </c:pt>
                <c:pt idx="1075">
                  <c:v>67.5</c:v>
                </c:pt>
                <c:pt idx="1076">
                  <c:v>96.8</c:v>
                </c:pt>
                <c:pt idx="1077">
                  <c:v>106.3</c:v>
                </c:pt>
                <c:pt idx="1078">
                  <c:v>46</c:v>
                </c:pt>
                <c:pt idx="1079">
                  <c:v>33.4</c:v>
                </c:pt>
                <c:pt idx="1080">
                  <c:v>60.1</c:v>
                </c:pt>
                <c:pt idx="1081">
                  <c:v>98.7</c:v>
                </c:pt>
                <c:pt idx="1082">
                  <c:v>99.8</c:v>
                </c:pt>
                <c:pt idx="1083">
                  <c:v>89.5</c:v>
                </c:pt>
                <c:pt idx="1084">
                  <c:v>66</c:v>
                </c:pt>
                <c:pt idx="1085">
                  <c:v>37.9</c:v>
                </c:pt>
                <c:pt idx="1086">
                  <c:v>105.4</c:v>
                </c:pt>
                <c:pt idx="1087">
                  <c:v>57.7</c:v>
                </c:pt>
                <c:pt idx="1088">
                  <c:v>68.7</c:v>
                </c:pt>
                <c:pt idx="1089">
                  <c:v>54</c:v>
                </c:pt>
                <c:pt idx="1090">
                  <c:v>43.9</c:v>
                </c:pt>
                <c:pt idx="1091">
                  <c:v>47.5</c:v>
                </c:pt>
                <c:pt idx="1092">
                  <c:v>100.5</c:v>
                </c:pt>
                <c:pt idx="1093">
                  <c:v>49</c:v>
                </c:pt>
                <c:pt idx="1094">
                  <c:v>52.6</c:v>
                </c:pt>
                <c:pt idx="1095">
                  <c:v>84.5</c:v>
                </c:pt>
                <c:pt idx="1096">
                  <c:v>47.7</c:v>
                </c:pt>
                <c:pt idx="1097">
                  <c:v>57.7</c:v>
                </c:pt>
                <c:pt idx="1098">
                  <c:v>68.400000000000006</c:v>
                </c:pt>
                <c:pt idx="1099">
                  <c:v>73</c:v>
                </c:pt>
                <c:pt idx="1100">
                  <c:v>101.5</c:v>
                </c:pt>
                <c:pt idx="1101">
                  <c:v>71.900000000000006</c:v>
                </c:pt>
                <c:pt idx="1102">
                  <c:v>67.099999999999994</c:v>
                </c:pt>
                <c:pt idx="1103">
                  <c:v>101.6</c:v>
                </c:pt>
                <c:pt idx="1104">
                  <c:v>91.7</c:v>
                </c:pt>
                <c:pt idx="1105">
                  <c:v>47.4</c:v>
                </c:pt>
                <c:pt idx="1106">
                  <c:v>71</c:v>
                </c:pt>
                <c:pt idx="1107">
                  <c:v>75.2</c:v>
                </c:pt>
                <c:pt idx="1108">
                  <c:v>70.099999999999994</c:v>
                </c:pt>
                <c:pt idx="1109">
                  <c:v>35.799999999999997</c:v>
                </c:pt>
                <c:pt idx="1110">
                  <c:v>64.7</c:v>
                </c:pt>
                <c:pt idx="1111">
                  <c:v>101.1</c:v>
                </c:pt>
                <c:pt idx="1112">
                  <c:v>84.5</c:v>
                </c:pt>
                <c:pt idx="1113">
                  <c:v>66.2</c:v>
                </c:pt>
                <c:pt idx="1114">
                  <c:v>70.599999999999994</c:v>
                </c:pt>
                <c:pt idx="1115">
                  <c:v>35.700000000000003</c:v>
                </c:pt>
                <c:pt idx="1116">
                  <c:v>85.2</c:v>
                </c:pt>
                <c:pt idx="1117">
                  <c:v>46.4</c:v>
                </c:pt>
                <c:pt idx="1118">
                  <c:v>89.7</c:v>
                </c:pt>
                <c:pt idx="1119">
                  <c:v>86.3</c:v>
                </c:pt>
                <c:pt idx="1120">
                  <c:v>92.1</c:v>
                </c:pt>
                <c:pt idx="1121">
                  <c:v>73.7</c:v>
                </c:pt>
                <c:pt idx="1122">
                  <c:v>89</c:v>
                </c:pt>
                <c:pt idx="1123">
                  <c:v>49.5</c:v>
                </c:pt>
                <c:pt idx="1124">
                  <c:v>42.9</c:v>
                </c:pt>
                <c:pt idx="1125">
                  <c:v>91.2</c:v>
                </c:pt>
                <c:pt idx="1126">
                  <c:v>54.7</c:v>
                </c:pt>
                <c:pt idx="1127">
                  <c:v>46.4</c:v>
                </c:pt>
                <c:pt idx="1128">
                  <c:v>77.099999999999994</c:v>
                </c:pt>
                <c:pt idx="1129">
                  <c:v>93.7</c:v>
                </c:pt>
                <c:pt idx="1130">
                  <c:v>53</c:v>
                </c:pt>
                <c:pt idx="1131">
                  <c:v>97.6</c:v>
                </c:pt>
                <c:pt idx="1132">
                  <c:v>87.5</c:v>
                </c:pt>
                <c:pt idx="1133">
                  <c:v>91.2</c:v>
                </c:pt>
                <c:pt idx="1134">
                  <c:v>63.7</c:v>
                </c:pt>
                <c:pt idx="1135">
                  <c:v>74.2</c:v>
                </c:pt>
                <c:pt idx="1136">
                  <c:v>46.7</c:v>
                </c:pt>
                <c:pt idx="1137">
                  <c:v>82.8</c:v>
                </c:pt>
                <c:pt idx="1138">
                  <c:v>57</c:v>
                </c:pt>
                <c:pt idx="1139">
                  <c:v>37.1</c:v>
                </c:pt>
                <c:pt idx="1140">
                  <c:v>41.4</c:v>
                </c:pt>
                <c:pt idx="1141">
                  <c:v>52.2</c:v>
                </c:pt>
                <c:pt idx="1142">
                  <c:v>52</c:v>
                </c:pt>
                <c:pt idx="1143">
                  <c:v>59</c:v>
                </c:pt>
                <c:pt idx="1144">
                  <c:v>57.5</c:v>
                </c:pt>
                <c:pt idx="1145">
                  <c:v>73.099999999999994</c:v>
                </c:pt>
                <c:pt idx="1146">
                  <c:v>48.3</c:v>
                </c:pt>
                <c:pt idx="1147">
                  <c:v>90.3</c:v>
                </c:pt>
                <c:pt idx="1148">
                  <c:v>80.900000000000006</c:v>
                </c:pt>
                <c:pt idx="1149">
                  <c:v>71.900000000000006</c:v>
                </c:pt>
                <c:pt idx="1150">
                  <c:v>59.2</c:v>
                </c:pt>
                <c:pt idx="1151">
                  <c:v>42.5</c:v>
                </c:pt>
                <c:pt idx="1152">
                  <c:v>98.4</c:v>
                </c:pt>
                <c:pt idx="1153">
                  <c:v>65</c:v>
                </c:pt>
                <c:pt idx="1154">
                  <c:v>101.5</c:v>
                </c:pt>
                <c:pt idx="1155">
                  <c:v>83</c:v>
                </c:pt>
                <c:pt idx="1156">
                  <c:v>92.6</c:v>
                </c:pt>
                <c:pt idx="1157">
                  <c:v>61.8</c:v>
                </c:pt>
                <c:pt idx="1158">
                  <c:v>87.8</c:v>
                </c:pt>
                <c:pt idx="1159">
                  <c:v>87.3</c:v>
                </c:pt>
                <c:pt idx="1160">
                  <c:v>66</c:v>
                </c:pt>
                <c:pt idx="1161">
                  <c:v>52.5</c:v>
                </c:pt>
                <c:pt idx="1162">
                  <c:v>64.099999999999994</c:v>
                </c:pt>
                <c:pt idx="1163">
                  <c:v>76.599999999999994</c:v>
                </c:pt>
                <c:pt idx="1164">
                  <c:v>81.8</c:v>
                </c:pt>
                <c:pt idx="1165">
                  <c:v>39</c:v>
                </c:pt>
                <c:pt idx="1166">
                  <c:v>90.4</c:v>
                </c:pt>
                <c:pt idx="1167">
                  <c:v>55.4</c:v>
                </c:pt>
                <c:pt idx="1168">
                  <c:v>31.200000000000003</c:v>
                </c:pt>
                <c:pt idx="1169">
                  <c:v>88.1</c:v>
                </c:pt>
                <c:pt idx="1170">
                  <c:v>89.8</c:v>
                </c:pt>
                <c:pt idx="1171">
                  <c:v>70.8</c:v>
                </c:pt>
                <c:pt idx="1172">
                  <c:v>45.5</c:v>
                </c:pt>
                <c:pt idx="1173">
                  <c:v>44.1</c:v>
                </c:pt>
                <c:pt idx="1174">
                  <c:v>81.900000000000006</c:v>
                </c:pt>
                <c:pt idx="1175">
                  <c:v>69.5</c:v>
                </c:pt>
                <c:pt idx="1176">
                  <c:v>74.8</c:v>
                </c:pt>
                <c:pt idx="1177">
                  <c:v>59.8</c:v>
                </c:pt>
                <c:pt idx="1178">
                  <c:v>32.4</c:v>
                </c:pt>
                <c:pt idx="1179">
                  <c:v>73.7</c:v>
                </c:pt>
                <c:pt idx="1180">
                  <c:v>79.8</c:v>
                </c:pt>
                <c:pt idx="1181">
                  <c:v>46.5</c:v>
                </c:pt>
                <c:pt idx="1182">
                  <c:v>35.1</c:v>
                </c:pt>
                <c:pt idx="1183">
                  <c:v>82.5</c:v>
                </c:pt>
                <c:pt idx="1184">
                  <c:v>98</c:v>
                </c:pt>
                <c:pt idx="1185">
                  <c:v>74.8</c:v>
                </c:pt>
                <c:pt idx="1186">
                  <c:v>38.700000000000003</c:v>
                </c:pt>
                <c:pt idx="1187">
                  <c:v>99.1</c:v>
                </c:pt>
                <c:pt idx="1188">
                  <c:v>45</c:v>
                </c:pt>
                <c:pt idx="1189">
                  <c:v>97.2</c:v>
                </c:pt>
                <c:pt idx="1190">
                  <c:v>51.3</c:v>
                </c:pt>
                <c:pt idx="1191">
                  <c:v>74</c:v>
                </c:pt>
                <c:pt idx="1192">
                  <c:v>70.400000000000006</c:v>
                </c:pt>
                <c:pt idx="1193">
                  <c:v>44.8</c:v>
                </c:pt>
                <c:pt idx="1194">
                  <c:v>49.1</c:v>
                </c:pt>
                <c:pt idx="1195">
                  <c:v>41.6</c:v>
                </c:pt>
                <c:pt idx="1196">
                  <c:v>76.400000000000006</c:v>
                </c:pt>
                <c:pt idx="1197">
                  <c:v>55.4</c:v>
                </c:pt>
                <c:pt idx="1198">
                  <c:v>35.200000000000003</c:v>
                </c:pt>
                <c:pt idx="1199">
                  <c:v>82.1</c:v>
                </c:pt>
                <c:pt idx="1200">
                  <c:v>40.4</c:v>
                </c:pt>
                <c:pt idx="1201">
                  <c:v>91.5</c:v>
                </c:pt>
                <c:pt idx="1202">
                  <c:v>87</c:v>
                </c:pt>
                <c:pt idx="1203">
                  <c:v>50.8</c:v>
                </c:pt>
                <c:pt idx="1204">
                  <c:v>96.3</c:v>
                </c:pt>
                <c:pt idx="1205">
                  <c:v>95.7</c:v>
                </c:pt>
                <c:pt idx="1206">
                  <c:v>80.900000000000006</c:v>
                </c:pt>
                <c:pt idx="1207">
                  <c:v>96.8</c:v>
                </c:pt>
                <c:pt idx="1208">
                  <c:v>67.5</c:v>
                </c:pt>
                <c:pt idx="1209">
                  <c:v>92.7</c:v>
                </c:pt>
                <c:pt idx="1210">
                  <c:v>88.8</c:v>
                </c:pt>
                <c:pt idx="1211">
                  <c:v>35.200000000000003</c:v>
                </c:pt>
                <c:pt idx="1212">
                  <c:v>42</c:v>
                </c:pt>
                <c:pt idx="1213">
                  <c:v>96.1</c:v>
                </c:pt>
                <c:pt idx="1214">
                  <c:v>96.6</c:v>
                </c:pt>
                <c:pt idx="1215">
                  <c:v>77.5</c:v>
                </c:pt>
                <c:pt idx="1216">
                  <c:v>75</c:v>
                </c:pt>
                <c:pt idx="1217">
                  <c:v>65.5</c:v>
                </c:pt>
                <c:pt idx="1218">
                  <c:v>42</c:v>
                </c:pt>
                <c:pt idx="1219">
                  <c:v>46.5</c:v>
                </c:pt>
                <c:pt idx="1220">
                  <c:v>60.1</c:v>
                </c:pt>
                <c:pt idx="1221">
                  <c:v>90.1</c:v>
                </c:pt>
                <c:pt idx="1222">
                  <c:v>58.7</c:v>
                </c:pt>
                <c:pt idx="1223">
                  <c:v>98.1</c:v>
                </c:pt>
                <c:pt idx="1224">
                  <c:v>64.099999999999994</c:v>
                </c:pt>
                <c:pt idx="1225">
                  <c:v>62.7</c:v>
                </c:pt>
                <c:pt idx="1226">
                  <c:v>59.5</c:v>
                </c:pt>
                <c:pt idx="1227">
                  <c:v>72.5</c:v>
                </c:pt>
                <c:pt idx="1228">
                  <c:v>62.1</c:v>
                </c:pt>
                <c:pt idx="1229">
                  <c:v>87.7</c:v>
                </c:pt>
                <c:pt idx="1230">
                  <c:v>95.2</c:v>
                </c:pt>
                <c:pt idx="1231">
                  <c:v>41</c:v>
                </c:pt>
                <c:pt idx="1232">
                  <c:v>53.9</c:v>
                </c:pt>
                <c:pt idx="1233">
                  <c:v>40</c:v>
                </c:pt>
                <c:pt idx="1234">
                  <c:v>87.7</c:v>
                </c:pt>
                <c:pt idx="1235">
                  <c:v>76</c:v>
                </c:pt>
                <c:pt idx="1236">
                  <c:v>92.4</c:v>
                </c:pt>
                <c:pt idx="1237">
                  <c:v>34</c:v>
                </c:pt>
                <c:pt idx="1238">
                  <c:v>53.1</c:v>
                </c:pt>
                <c:pt idx="1239">
                  <c:v>33.5</c:v>
                </c:pt>
                <c:pt idx="1240">
                  <c:v>78.3</c:v>
                </c:pt>
                <c:pt idx="1241">
                  <c:v>82.8</c:v>
                </c:pt>
                <c:pt idx="1242">
                  <c:v>102.7</c:v>
                </c:pt>
                <c:pt idx="1243">
                  <c:v>59.5</c:v>
                </c:pt>
                <c:pt idx="1244">
                  <c:v>84.3</c:v>
                </c:pt>
                <c:pt idx="1245">
                  <c:v>60.4</c:v>
                </c:pt>
                <c:pt idx="1246">
                  <c:v>68.8</c:v>
                </c:pt>
                <c:pt idx="1247">
                  <c:v>54.5</c:v>
                </c:pt>
                <c:pt idx="1248">
                  <c:v>71.2</c:v>
                </c:pt>
                <c:pt idx="1249">
                  <c:v>53.4</c:v>
                </c:pt>
                <c:pt idx="1250">
                  <c:v>67.099999999999994</c:v>
                </c:pt>
                <c:pt idx="1251">
                  <c:v>98.9</c:v>
                </c:pt>
                <c:pt idx="1252">
                  <c:v>95.5</c:v>
                </c:pt>
                <c:pt idx="1253">
                  <c:v>69.7</c:v>
                </c:pt>
                <c:pt idx="1254">
                  <c:v>83.5</c:v>
                </c:pt>
                <c:pt idx="1255">
                  <c:v>69</c:v>
                </c:pt>
                <c:pt idx="1256">
                  <c:v>79.2</c:v>
                </c:pt>
                <c:pt idx="1257">
                  <c:v>70.7</c:v>
                </c:pt>
                <c:pt idx="1258">
                  <c:v>91.7</c:v>
                </c:pt>
                <c:pt idx="1259">
                  <c:v>62.9</c:v>
                </c:pt>
                <c:pt idx="1260">
                  <c:v>69.900000000000006</c:v>
                </c:pt>
                <c:pt idx="1261">
                  <c:v>55.7</c:v>
                </c:pt>
                <c:pt idx="1262">
                  <c:v>33.700000000000003</c:v>
                </c:pt>
                <c:pt idx="1263">
                  <c:v>60.5</c:v>
                </c:pt>
                <c:pt idx="1264">
                  <c:v>60.7</c:v>
                </c:pt>
                <c:pt idx="1265">
                  <c:v>96.3</c:v>
                </c:pt>
                <c:pt idx="1266">
                  <c:v>97.5</c:v>
                </c:pt>
                <c:pt idx="1267">
                  <c:v>92.5</c:v>
                </c:pt>
                <c:pt idx="1268">
                  <c:v>57.1</c:v>
                </c:pt>
                <c:pt idx="1269">
                  <c:v>103.3</c:v>
                </c:pt>
                <c:pt idx="1270">
                  <c:v>33.4</c:v>
                </c:pt>
                <c:pt idx="1271">
                  <c:v>31.7</c:v>
                </c:pt>
                <c:pt idx="1272">
                  <c:v>43.5</c:v>
                </c:pt>
                <c:pt idx="1273">
                  <c:v>74.7</c:v>
                </c:pt>
                <c:pt idx="1274">
                  <c:v>99.4</c:v>
                </c:pt>
                <c:pt idx="1275">
                  <c:v>54.4</c:v>
                </c:pt>
                <c:pt idx="1276">
                  <c:v>49.5</c:v>
                </c:pt>
                <c:pt idx="1277">
                  <c:v>42.4</c:v>
                </c:pt>
                <c:pt idx="1278">
                  <c:v>93.4</c:v>
                </c:pt>
                <c:pt idx="1279">
                  <c:v>97.5</c:v>
                </c:pt>
                <c:pt idx="1280">
                  <c:v>96</c:v>
                </c:pt>
                <c:pt idx="1281">
                  <c:v>86</c:v>
                </c:pt>
                <c:pt idx="1282">
                  <c:v>97</c:v>
                </c:pt>
                <c:pt idx="1283">
                  <c:v>85.5</c:v>
                </c:pt>
                <c:pt idx="1284">
                  <c:v>67.8</c:v>
                </c:pt>
                <c:pt idx="1285">
                  <c:v>99.4</c:v>
                </c:pt>
                <c:pt idx="1286">
                  <c:v>101.8</c:v>
                </c:pt>
                <c:pt idx="1287">
                  <c:v>95</c:v>
                </c:pt>
                <c:pt idx="1288">
                  <c:v>94.9</c:v>
                </c:pt>
                <c:pt idx="1289">
                  <c:v>107.7</c:v>
                </c:pt>
                <c:pt idx="1290">
                  <c:v>97.9</c:v>
                </c:pt>
                <c:pt idx="1291">
                  <c:v>65</c:v>
                </c:pt>
                <c:pt idx="1292">
                  <c:v>84.4</c:v>
                </c:pt>
                <c:pt idx="1293">
                  <c:v>54.1</c:v>
                </c:pt>
                <c:pt idx="1294">
                  <c:v>87.1</c:v>
                </c:pt>
                <c:pt idx="1295">
                  <c:v>91.4</c:v>
                </c:pt>
                <c:pt idx="1296">
                  <c:v>68.900000000000006</c:v>
                </c:pt>
                <c:pt idx="1297">
                  <c:v>67.5</c:v>
                </c:pt>
                <c:pt idx="1298">
                  <c:v>72.3</c:v>
                </c:pt>
                <c:pt idx="1299">
                  <c:v>55.5</c:v>
                </c:pt>
                <c:pt idx="1300">
                  <c:v>99</c:v>
                </c:pt>
                <c:pt idx="1301">
                  <c:v>63.2</c:v>
                </c:pt>
                <c:pt idx="1302">
                  <c:v>94.5</c:v>
                </c:pt>
                <c:pt idx="1303">
                  <c:v>102.4</c:v>
                </c:pt>
                <c:pt idx="1304">
                  <c:v>51.9</c:v>
                </c:pt>
                <c:pt idx="1305">
                  <c:v>72.900000000000006</c:v>
                </c:pt>
                <c:pt idx="1306">
                  <c:v>70.099999999999994</c:v>
                </c:pt>
                <c:pt idx="1307">
                  <c:v>69.099999999999994</c:v>
                </c:pt>
                <c:pt idx="1308">
                  <c:v>74.8</c:v>
                </c:pt>
                <c:pt idx="1309">
                  <c:v>49.5</c:v>
                </c:pt>
                <c:pt idx="1310">
                  <c:v>83.4</c:v>
                </c:pt>
                <c:pt idx="1311">
                  <c:v>33</c:v>
                </c:pt>
                <c:pt idx="1312">
                  <c:v>89.7</c:v>
                </c:pt>
                <c:pt idx="1313">
                  <c:v>52.4</c:v>
                </c:pt>
                <c:pt idx="1314">
                  <c:v>72.599999999999994</c:v>
                </c:pt>
                <c:pt idx="1315">
                  <c:v>68.7</c:v>
                </c:pt>
                <c:pt idx="1316">
                  <c:v>96.9</c:v>
                </c:pt>
                <c:pt idx="1317">
                  <c:v>51.5</c:v>
                </c:pt>
                <c:pt idx="1318">
                  <c:v>47.7</c:v>
                </c:pt>
                <c:pt idx="1319">
                  <c:v>79</c:v>
                </c:pt>
                <c:pt idx="1320">
                  <c:v>42.2</c:v>
                </c:pt>
                <c:pt idx="1321">
                  <c:v>65.400000000000006</c:v>
                </c:pt>
                <c:pt idx="1322">
                  <c:v>88.3</c:v>
                </c:pt>
                <c:pt idx="1323">
                  <c:v>45.1</c:v>
                </c:pt>
                <c:pt idx="1324">
                  <c:v>97.9</c:v>
                </c:pt>
                <c:pt idx="1325">
                  <c:v>81</c:v>
                </c:pt>
                <c:pt idx="1326">
                  <c:v>78.400000000000006</c:v>
                </c:pt>
                <c:pt idx="1327">
                  <c:v>58.3</c:v>
                </c:pt>
                <c:pt idx="1328">
                  <c:v>42.3</c:v>
                </c:pt>
                <c:pt idx="1329">
                  <c:v>87.7</c:v>
                </c:pt>
                <c:pt idx="1330">
                  <c:v>92.2</c:v>
                </c:pt>
                <c:pt idx="1331">
                  <c:v>106.4</c:v>
                </c:pt>
                <c:pt idx="1332">
                  <c:v>68.7</c:v>
                </c:pt>
                <c:pt idx="1333">
                  <c:v>69.599999999999994</c:v>
                </c:pt>
                <c:pt idx="1334">
                  <c:v>81.900000000000006</c:v>
                </c:pt>
                <c:pt idx="1335">
                  <c:v>42.4</c:v>
                </c:pt>
                <c:pt idx="1336">
                  <c:v>101.5</c:v>
                </c:pt>
                <c:pt idx="1337">
                  <c:v>78.7</c:v>
                </c:pt>
                <c:pt idx="1338">
                  <c:v>89.7</c:v>
                </c:pt>
                <c:pt idx="1339">
                  <c:v>70.7</c:v>
                </c:pt>
                <c:pt idx="1340">
                  <c:v>65</c:v>
                </c:pt>
                <c:pt idx="1341">
                  <c:v>96</c:v>
                </c:pt>
                <c:pt idx="1342">
                  <c:v>62.5</c:v>
                </c:pt>
                <c:pt idx="1343">
                  <c:v>61.1</c:v>
                </c:pt>
                <c:pt idx="1344">
                  <c:v>76.5</c:v>
                </c:pt>
                <c:pt idx="1345">
                  <c:v>41.1</c:v>
                </c:pt>
                <c:pt idx="1346">
                  <c:v>99.3</c:v>
                </c:pt>
                <c:pt idx="1347">
                  <c:v>101</c:v>
                </c:pt>
                <c:pt idx="1348">
                  <c:v>111.3</c:v>
                </c:pt>
                <c:pt idx="1349">
                  <c:v>85.7</c:v>
                </c:pt>
                <c:pt idx="1350">
                  <c:v>94.6</c:v>
                </c:pt>
                <c:pt idx="1351">
                  <c:v>73.400000000000006</c:v>
                </c:pt>
                <c:pt idx="1352">
                  <c:v>79.400000000000006</c:v>
                </c:pt>
                <c:pt idx="1353">
                  <c:v>83.5</c:v>
                </c:pt>
                <c:pt idx="1354">
                  <c:v>99.8</c:v>
                </c:pt>
                <c:pt idx="1355">
                  <c:v>35.799999999999997</c:v>
                </c:pt>
                <c:pt idx="1356">
                  <c:v>57.5</c:v>
                </c:pt>
                <c:pt idx="1357">
                  <c:v>92.1</c:v>
                </c:pt>
                <c:pt idx="1358">
                  <c:v>84.5</c:v>
                </c:pt>
                <c:pt idx="1359">
                  <c:v>72.8</c:v>
                </c:pt>
                <c:pt idx="1360">
                  <c:v>63.4</c:v>
                </c:pt>
                <c:pt idx="1361">
                  <c:v>65.900000000000006</c:v>
                </c:pt>
                <c:pt idx="1362">
                  <c:v>46.8</c:v>
                </c:pt>
                <c:pt idx="1363">
                  <c:v>50</c:v>
                </c:pt>
                <c:pt idx="1364">
                  <c:v>41.9</c:v>
                </c:pt>
                <c:pt idx="1365">
                  <c:v>45.7</c:v>
                </c:pt>
                <c:pt idx="1366">
                  <c:v>34.1</c:v>
                </c:pt>
                <c:pt idx="1367">
                  <c:v>44.5</c:v>
                </c:pt>
                <c:pt idx="1368">
                  <c:v>91.5</c:v>
                </c:pt>
                <c:pt idx="1369">
                  <c:v>80.400000000000006</c:v>
                </c:pt>
                <c:pt idx="1370">
                  <c:v>69.599999999999994</c:v>
                </c:pt>
                <c:pt idx="1371">
                  <c:v>89</c:v>
                </c:pt>
                <c:pt idx="1372">
                  <c:v>94</c:v>
                </c:pt>
                <c:pt idx="1373">
                  <c:v>67</c:v>
                </c:pt>
                <c:pt idx="1374">
                  <c:v>67.7</c:v>
                </c:pt>
                <c:pt idx="1375">
                  <c:v>44.8</c:v>
                </c:pt>
                <c:pt idx="1376">
                  <c:v>74.5</c:v>
                </c:pt>
                <c:pt idx="1377">
                  <c:v>45.5</c:v>
                </c:pt>
                <c:pt idx="1378">
                  <c:v>72</c:v>
                </c:pt>
                <c:pt idx="1379">
                  <c:v>58.7</c:v>
                </c:pt>
                <c:pt idx="1380">
                  <c:v>74.5</c:v>
                </c:pt>
                <c:pt idx="1381">
                  <c:v>52.5</c:v>
                </c:pt>
                <c:pt idx="1382">
                  <c:v>45.8</c:v>
                </c:pt>
                <c:pt idx="1383">
                  <c:v>69.5</c:v>
                </c:pt>
                <c:pt idx="1384">
                  <c:v>41.8</c:v>
                </c:pt>
                <c:pt idx="1385">
                  <c:v>44.6</c:v>
                </c:pt>
                <c:pt idx="1386">
                  <c:v>99.9</c:v>
                </c:pt>
                <c:pt idx="1387">
                  <c:v>92.5</c:v>
                </c:pt>
                <c:pt idx="1388">
                  <c:v>37.5</c:v>
                </c:pt>
                <c:pt idx="1389">
                  <c:v>55</c:v>
                </c:pt>
                <c:pt idx="1390">
                  <c:v>34.799999999999997</c:v>
                </c:pt>
                <c:pt idx="1391">
                  <c:v>59.7</c:v>
                </c:pt>
                <c:pt idx="1392">
                  <c:v>57</c:v>
                </c:pt>
                <c:pt idx="1393">
                  <c:v>48.9</c:v>
                </c:pt>
                <c:pt idx="1394">
                  <c:v>56.7</c:v>
                </c:pt>
                <c:pt idx="1395">
                  <c:v>65</c:v>
                </c:pt>
                <c:pt idx="1396">
                  <c:v>62.400000000000006</c:v>
                </c:pt>
                <c:pt idx="1397">
                  <c:v>69.8</c:v>
                </c:pt>
                <c:pt idx="1398">
                  <c:v>42.3</c:v>
                </c:pt>
                <c:pt idx="1399">
                  <c:v>37</c:v>
                </c:pt>
                <c:pt idx="1400">
                  <c:v>87.2</c:v>
                </c:pt>
                <c:pt idx="1401">
                  <c:v>73</c:v>
                </c:pt>
                <c:pt idx="1402">
                  <c:v>54.7</c:v>
                </c:pt>
                <c:pt idx="1403">
                  <c:v>91</c:v>
                </c:pt>
                <c:pt idx="1404">
                  <c:v>51</c:v>
                </c:pt>
                <c:pt idx="1405">
                  <c:v>47.7</c:v>
                </c:pt>
                <c:pt idx="1406">
                  <c:v>75.5</c:v>
                </c:pt>
                <c:pt idx="1407">
                  <c:v>47.8</c:v>
                </c:pt>
                <c:pt idx="1408">
                  <c:v>81.5</c:v>
                </c:pt>
                <c:pt idx="1409">
                  <c:v>80</c:v>
                </c:pt>
                <c:pt idx="1410">
                  <c:v>99.7</c:v>
                </c:pt>
                <c:pt idx="1411">
                  <c:v>83.4</c:v>
                </c:pt>
                <c:pt idx="1412">
                  <c:v>84.4</c:v>
                </c:pt>
                <c:pt idx="1413">
                  <c:v>53.4</c:v>
                </c:pt>
                <c:pt idx="1414">
                  <c:v>95.9</c:v>
                </c:pt>
                <c:pt idx="1415">
                  <c:v>59.7</c:v>
                </c:pt>
                <c:pt idx="1416">
                  <c:v>96.5</c:v>
                </c:pt>
                <c:pt idx="1417">
                  <c:v>55.4</c:v>
                </c:pt>
                <c:pt idx="1418">
                  <c:v>77.599999999999994</c:v>
                </c:pt>
                <c:pt idx="1419">
                  <c:v>32.799999999999997</c:v>
                </c:pt>
                <c:pt idx="1420">
                  <c:v>79.5</c:v>
                </c:pt>
                <c:pt idx="1421">
                  <c:v>107.1</c:v>
                </c:pt>
                <c:pt idx="1422">
                  <c:v>39.4</c:v>
                </c:pt>
                <c:pt idx="1423">
                  <c:v>65.099999999999994</c:v>
                </c:pt>
                <c:pt idx="1424">
                  <c:v>55</c:v>
                </c:pt>
                <c:pt idx="1425">
                  <c:v>96.3</c:v>
                </c:pt>
                <c:pt idx="1426">
                  <c:v>53.2</c:v>
                </c:pt>
                <c:pt idx="1427">
                  <c:v>83.7</c:v>
                </c:pt>
                <c:pt idx="1428">
                  <c:v>69.400000000000006</c:v>
                </c:pt>
                <c:pt idx="1429">
                  <c:v>56.9</c:v>
                </c:pt>
                <c:pt idx="1430">
                  <c:v>111.6</c:v>
                </c:pt>
                <c:pt idx="1431">
                  <c:v>57.8</c:v>
                </c:pt>
                <c:pt idx="1432">
                  <c:v>48.2</c:v>
                </c:pt>
                <c:pt idx="1433">
                  <c:v>83.5</c:v>
                </c:pt>
                <c:pt idx="1434">
                  <c:v>46.3</c:v>
                </c:pt>
                <c:pt idx="1435">
                  <c:v>39.799999999999997</c:v>
                </c:pt>
                <c:pt idx="1436">
                  <c:v>54.4</c:v>
                </c:pt>
                <c:pt idx="1437">
                  <c:v>91.2</c:v>
                </c:pt>
                <c:pt idx="1438">
                  <c:v>33.700000000000003</c:v>
                </c:pt>
                <c:pt idx="1439">
                  <c:v>100.3</c:v>
                </c:pt>
                <c:pt idx="1440">
                  <c:v>99.8</c:v>
                </c:pt>
                <c:pt idx="1441">
                  <c:v>66.099999999999994</c:v>
                </c:pt>
                <c:pt idx="1442">
                  <c:v>32.4</c:v>
                </c:pt>
                <c:pt idx="1443">
                  <c:v>71.400000000000006</c:v>
                </c:pt>
                <c:pt idx="1444">
                  <c:v>79</c:v>
                </c:pt>
                <c:pt idx="1445">
                  <c:v>74</c:v>
                </c:pt>
                <c:pt idx="1446">
                  <c:v>100.6</c:v>
                </c:pt>
                <c:pt idx="1447">
                  <c:v>98.5</c:v>
                </c:pt>
                <c:pt idx="1448">
                  <c:v>60.5</c:v>
                </c:pt>
                <c:pt idx="1449">
                  <c:v>80.8</c:v>
                </c:pt>
                <c:pt idx="1450">
                  <c:v>32.299999999999997</c:v>
                </c:pt>
                <c:pt idx="1451">
                  <c:v>107</c:v>
                </c:pt>
                <c:pt idx="1452">
                  <c:v>98.2</c:v>
                </c:pt>
                <c:pt idx="1453">
                  <c:v>104.2</c:v>
                </c:pt>
                <c:pt idx="1454">
                  <c:v>53.5</c:v>
                </c:pt>
                <c:pt idx="1455">
                  <c:v>53.4</c:v>
                </c:pt>
                <c:pt idx="1456">
                  <c:v>82</c:v>
                </c:pt>
                <c:pt idx="1457">
                  <c:v>101.5</c:v>
                </c:pt>
                <c:pt idx="1458">
                  <c:v>64.8</c:v>
                </c:pt>
                <c:pt idx="1459">
                  <c:v>43.8</c:v>
                </c:pt>
                <c:pt idx="1460">
                  <c:v>76.5</c:v>
                </c:pt>
                <c:pt idx="1461">
                  <c:v>36.1</c:v>
                </c:pt>
                <c:pt idx="1462">
                  <c:v>74</c:v>
                </c:pt>
                <c:pt idx="1463">
                  <c:v>80.3</c:v>
                </c:pt>
                <c:pt idx="1464">
                  <c:v>32.799999999999997</c:v>
                </c:pt>
                <c:pt idx="1465">
                  <c:v>44.5</c:v>
                </c:pt>
                <c:pt idx="1466">
                  <c:v>46.9</c:v>
                </c:pt>
                <c:pt idx="1467">
                  <c:v>86.2</c:v>
                </c:pt>
                <c:pt idx="1468">
                  <c:v>69.3</c:v>
                </c:pt>
                <c:pt idx="1469">
                  <c:v>84.8</c:v>
                </c:pt>
              </c:numCache>
            </c:numRef>
          </c:yVal>
          <c:smooth val="0"/>
          <c:extLst>
            <c:ext xmlns:c16="http://schemas.microsoft.com/office/drawing/2014/chart" uri="{C3380CC4-5D6E-409C-BE32-E72D297353CC}">
              <c16:uniqueId val="{00000002-D6ED-41BF-B9C9-362E7DC5EEB9}"/>
            </c:ext>
          </c:extLst>
        </c:ser>
        <c:dLbls>
          <c:showLegendKey val="0"/>
          <c:showVal val="0"/>
          <c:showCatName val="0"/>
          <c:showSerName val="0"/>
          <c:showPercent val="0"/>
          <c:showBubbleSize val="0"/>
        </c:dLbls>
        <c:axId val="949392016"/>
        <c:axId val="949391032"/>
      </c:scatterChart>
      <c:valAx>
        <c:axId val="9493920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Years at Company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391032"/>
        <c:crosses val="autoZero"/>
        <c:crossBetween val="midCat"/>
      </c:valAx>
      <c:valAx>
        <c:axId val="949391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Hourly Rate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3920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Hourly Rate by Hours PerWeek</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34925" cap="rnd">
                <a:solidFill>
                  <a:srgbClr val="FF0000"/>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1140283037654639"/>
                  <c:y val="-0.4280539559083145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Q2a!$B$2:$B$1471</c:f>
              <c:numCache>
                <c:formatCode>General</c:formatCode>
                <c:ptCount val="1470"/>
                <c:pt idx="0">
                  <c:v>50</c:v>
                </c:pt>
                <c:pt idx="1">
                  <c:v>35</c:v>
                </c:pt>
                <c:pt idx="2">
                  <c:v>49</c:v>
                </c:pt>
                <c:pt idx="3">
                  <c:v>52</c:v>
                </c:pt>
                <c:pt idx="4">
                  <c:v>35</c:v>
                </c:pt>
                <c:pt idx="5">
                  <c:v>40</c:v>
                </c:pt>
                <c:pt idx="6">
                  <c:v>52</c:v>
                </c:pt>
                <c:pt idx="7">
                  <c:v>39</c:v>
                </c:pt>
                <c:pt idx="8">
                  <c:v>36</c:v>
                </c:pt>
                <c:pt idx="9">
                  <c:v>39</c:v>
                </c:pt>
                <c:pt idx="10">
                  <c:v>34</c:v>
                </c:pt>
                <c:pt idx="11">
                  <c:v>54</c:v>
                </c:pt>
                <c:pt idx="12">
                  <c:v>39</c:v>
                </c:pt>
                <c:pt idx="13">
                  <c:v>35</c:v>
                </c:pt>
                <c:pt idx="14">
                  <c:v>55</c:v>
                </c:pt>
                <c:pt idx="15">
                  <c:v>35</c:v>
                </c:pt>
                <c:pt idx="16">
                  <c:v>53</c:v>
                </c:pt>
                <c:pt idx="17">
                  <c:v>51</c:v>
                </c:pt>
                <c:pt idx="18">
                  <c:v>39</c:v>
                </c:pt>
                <c:pt idx="19">
                  <c:v>52</c:v>
                </c:pt>
                <c:pt idx="20">
                  <c:v>35</c:v>
                </c:pt>
                <c:pt idx="21">
                  <c:v>39</c:v>
                </c:pt>
                <c:pt idx="22">
                  <c:v>37</c:v>
                </c:pt>
                <c:pt idx="23">
                  <c:v>39</c:v>
                </c:pt>
                <c:pt idx="24">
                  <c:v>39</c:v>
                </c:pt>
                <c:pt idx="25">
                  <c:v>35</c:v>
                </c:pt>
                <c:pt idx="26">
                  <c:v>54</c:v>
                </c:pt>
                <c:pt idx="27">
                  <c:v>35</c:v>
                </c:pt>
                <c:pt idx="28">
                  <c:v>38</c:v>
                </c:pt>
                <c:pt idx="29">
                  <c:v>35</c:v>
                </c:pt>
                <c:pt idx="30">
                  <c:v>35</c:v>
                </c:pt>
                <c:pt idx="31">
                  <c:v>54</c:v>
                </c:pt>
                <c:pt idx="32">
                  <c:v>35</c:v>
                </c:pt>
                <c:pt idx="33">
                  <c:v>34</c:v>
                </c:pt>
                <c:pt idx="34">
                  <c:v>52</c:v>
                </c:pt>
                <c:pt idx="35">
                  <c:v>37</c:v>
                </c:pt>
                <c:pt idx="36">
                  <c:v>54</c:v>
                </c:pt>
                <c:pt idx="37">
                  <c:v>39</c:v>
                </c:pt>
                <c:pt idx="38">
                  <c:v>52</c:v>
                </c:pt>
                <c:pt idx="39">
                  <c:v>38</c:v>
                </c:pt>
                <c:pt idx="40">
                  <c:v>36</c:v>
                </c:pt>
                <c:pt idx="41">
                  <c:v>38</c:v>
                </c:pt>
                <c:pt idx="42">
                  <c:v>38</c:v>
                </c:pt>
                <c:pt idx="43">
                  <c:v>37</c:v>
                </c:pt>
                <c:pt idx="44">
                  <c:v>40</c:v>
                </c:pt>
                <c:pt idx="45">
                  <c:v>36</c:v>
                </c:pt>
                <c:pt idx="46">
                  <c:v>37</c:v>
                </c:pt>
                <c:pt idx="47">
                  <c:v>40</c:v>
                </c:pt>
                <c:pt idx="48">
                  <c:v>54</c:v>
                </c:pt>
                <c:pt idx="49">
                  <c:v>38</c:v>
                </c:pt>
                <c:pt idx="50">
                  <c:v>54</c:v>
                </c:pt>
                <c:pt idx="51">
                  <c:v>53</c:v>
                </c:pt>
                <c:pt idx="52">
                  <c:v>54</c:v>
                </c:pt>
                <c:pt idx="53">
                  <c:v>49</c:v>
                </c:pt>
                <c:pt idx="54">
                  <c:v>54</c:v>
                </c:pt>
                <c:pt idx="55">
                  <c:v>49</c:v>
                </c:pt>
                <c:pt idx="56">
                  <c:v>37</c:v>
                </c:pt>
                <c:pt idx="57">
                  <c:v>48</c:v>
                </c:pt>
                <c:pt idx="58">
                  <c:v>40</c:v>
                </c:pt>
                <c:pt idx="59">
                  <c:v>36</c:v>
                </c:pt>
                <c:pt idx="60">
                  <c:v>51</c:v>
                </c:pt>
                <c:pt idx="61">
                  <c:v>36</c:v>
                </c:pt>
                <c:pt idx="62">
                  <c:v>50</c:v>
                </c:pt>
                <c:pt idx="63">
                  <c:v>36</c:v>
                </c:pt>
                <c:pt idx="64">
                  <c:v>35</c:v>
                </c:pt>
                <c:pt idx="65">
                  <c:v>52</c:v>
                </c:pt>
                <c:pt idx="66">
                  <c:v>35</c:v>
                </c:pt>
                <c:pt idx="67">
                  <c:v>35</c:v>
                </c:pt>
                <c:pt idx="68">
                  <c:v>38</c:v>
                </c:pt>
                <c:pt idx="69">
                  <c:v>54</c:v>
                </c:pt>
                <c:pt idx="70">
                  <c:v>35</c:v>
                </c:pt>
                <c:pt idx="71">
                  <c:v>38</c:v>
                </c:pt>
                <c:pt idx="72">
                  <c:v>38</c:v>
                </c:pt>
                <c:pt idx="73">
                  <c:v>39</c:v>
                </c:pt>
                <c:pt idx="74">
                  <c:v>39</c:v>
                </c:pt>
                <c:pt idx="75">
                  <c:v>37</c:v>
                </c:pt>
                <c:pt idx="76">
                  <c:v>37</c:v>
                </c:pt>
                <c:pt idx="77">
                  <c:v>48</c:v>
                </c:pt>
                <c:pt idx="78">
                  <c:v>36</c:v>
                </c:pt>
                <c:pt idx="79">
                  <c:v>51</c:v>
                </c:pt>
                <c:pt idx="80">
                  <c:v>53</c:v>
                </c:pt>
                <c:pt idx="81">
                  <c:v>39</c:v>
                </c:pt>
                <c:pt idx="82">
                  <c:v>40</c:v>
                </c:pt>
                <c:pt idx="83">
                  <c:v>52</c:v>
                </c:pt>
                <c:pt idx="84">
                  <c:v>36</c:v>
                </c:pt>
                <c:pt idx="85">
                  <c:v>36</c:v>
                </c:pt>
                <c:pt idx="86">
                  <c:v>39</c:v>
                </c:pt>
                <c:pt idx="87">
                  <c:v>40</c:v>
                </c:pt>
                <c:pt idx="88">
                  <c:v>38</c:v>
                </c:pt>
                <c:pt idx="89">
                  <c:v>39</c:v>
                </c:pt>
                <c:pt idx="90">
                  <c:v>40</c:v>
                </c:pt>
                <c:pt idx="91">
                  <c:v>48</c:v>
                </c:pt>
                <c:pt idx="92">
                  <c:v>51</c:v>
                </c:pt>
                <c:pt idx="93">
                  <c:v>49</c:v>
                </c:pt>
                <c:pt idx="94">
                  <c:v>37</c:v>
                </c:pt>
                <c:pt idx="95">
                  <c:v>35</c:v>
                </c:pt>
                <c:pt idx="96">
                  <c:v>38</c:v>
                </c:pt>
                <c:pt idx="97">
                  <c:v>35</c:v>
                </c:pt>
                <c:pt idx="98">
                  <c:v>35</c:v>
                </c:pt>
                <c:pt idx="99">
                  <c:v>37</c:v>
                </c:pt>
                <c:pt idx="100">
                  <c:v>52</c:v>
                </c:pt>
                <c:pt idx="101">
                  <c:v>36</c:v>
                </c:pt>
                <c:pt idx="102">
                  <c:v>54</c:v>
                </c:pt>
                <c:pt idx="103">
                  <c:v>36</c:v>
                </c:pt>
                <c:pt idx="104">
                  <c:v>37</c:v>
                </c:pt>
                <c:pt idx="105">
                  <c:v>37</c:v>
                </c:pt>
                <c:pt idx="106">
                  <c:v>50</c:v>
                </c:pt>
                <c:pt idx="107">
                  <c:v>53</c:v>
                </c:pt>
                <c:pt idx="108">
                  <c:v>37</c:v>
                </c:pt>
                <c:pt idx="109">
                  <c:v>35</c:v>
                </c:pt>
                <c:pt idx="110">
                  <c:v>35</c:v>
                </c:pt>
                <c:pt idx="111">
                  <c:v>52</c:v>
                </c:pt>
                <c:pt idx="112">
                  <c:v>49</c:v>
                </c:pt>
                <c:pt idx="113">
                  <c:v>34</c:v>
                </c:pt>
                <c:pt idx="114">
                  <c:v>39</c:v>
                </c:pt>
                <c:pt idx="115">
                  <c:v>38</c:v>
                </c:pt>
                <c:pt idx="116">
                  <c:v>35</c:v>
                </c:pt>
                <c:pt idx="117">
                  <c:v>39</c:v>
                </c:pt>
                <c:pt idx="118">
                  <c:v>36</c:v>
                </c:pt>
                <c:pt idx="119">
                  <c:v>52</c:v>
                </c:pt>
                <c:pt idx="120">
                  <c:v>40</c:v>
                </c:pt>
                <c:pt idx="121">
                  <c:v>38</c:v>
                </c:pt>
                <c:pt idx="122">
                  <c:v>51</c:v>
                </c:pt>
                <c:pt idx="123">
                  <c:v>38</c:v>
                </c:pt>
                <c:pt idx="124">
                  <c:v>52</c:v>
                </c:pt>
                <c:pt idx="125">
                  <c:v>39</c:v>
                </c:pt>
                <c:pt idx="126">
                  <c:v>34</c:v>
                </c:pt>
                <c:pt idx="127">
                  <c:v>52</c:v>
                </c:pt>
                <c:pt idx="128">
                  <c:v>37</c:v>
                </c:pt>
                <c:pt idx="129">
                  <c:v>39</c:v>
                </c:pt>
                <c:pt idx="130">
                  <c:v>35</c:v>
                </c:pt>
                <c:pt idx="131">
                  <c:v>36</c:v>
                </c:pt>
                <c:pt idx="132">
                  <c:v>53</c:v>
                </c:pt>
                <c:pt idx="133">
                  <c:v>49</c:v>
                </c:pt>
                <c:pt idx="134">
                  <c:v>36</c:v>
                </c:pt>
                <c:pt idx="135">
                  <c:v>35</c:v>
                </c:pt>
                <c:pt idx="136">
                  <c:v>34</c:v>
                </c:pt>
                <c:pt idx="137">
                  <c:v>37</c:v>
                </c:pt>
                <c:pt idx="138">
                  <c:v>39</c:v>
                </c:pt>
                <c:pt idx="139">
                  <c:v>49</c:v>
                </c:pt>
                <c:pt idx="140">
                  <c:v>35</c:v>
                </c:pt>
                <c:pt idx="141">
                  <c:v>39</c:v>
                </c:pt>
                <c:pt idx="142">
                  <c:v>48</c:v>
                </c:pt>
                <c:pt idx="143">
                  <c:v>34</c:v>
                </c:pt>
                <c:pt idx="144">
                  <c:v>38</c:v>
                </c:pt>
                <c:pt idx="145">
                  <c:v>35</c:v>
                </c:pt>
                <c:pt idx="146">
                  <c:v>37</c:v>
                </c:pt>
                <c:pt idx="147">
                  <c:v>39</c:v>
                </c:pt>
                <c:pt idx="148">
                  <c:v>35</c:v>
                </c:pt>
                <c:pt idx="149">
                  <c:v>37</c:v>
                </c:pt>
                <c:pt idx="150">
                  <c:v>36</c:v>
                </c:pt>
                <c:pt idx="151">
                  <c:v>36</c:v>
                </c:pt>
                <c:pt idx="152">
                  <c:v>53</c:v>
                </c:pt>
                <c:pt idx="153">
                  <c:v>37</c:v>
                </c:pt>
                <c:pt idx="154">
                  <c:v>36</c:v>
                </c:pt>
                <c:pt idx="155">
                  <c:v>35</c:v>
                </c:pt>
                <c:pt idx="156">
                  <c:v>39</c:v>
                </c:pt>
                <c:pt idx="157">
                  <c:v>51</c:v>
                </c:pt>
                <c:pt idx="158">
                  <c:v>37</c:v>
                </c:pt>
                <c:pt idx="159">
                  <c:v>40</c:v>
                </c:pt>
                <c:pt idx="160">
                  <c:v>40</c:v>
                </c:pt>
                <c:pt idx="161">
                  <c:v>36</c:v>
                </c:pt>
                <c:pt idx="162">
                  <c:v>35</c:v>
                </c:pt>
                <c:pt idx="163">
                  <c:v>50</c:v>
                </c:pt>
                <c:pt idx="164">
                  <c:v>54</c:v>
                </c:pt>
                <c:pt idx="165">
                  <c:v>35</c:v>
                </c:pt>
                <c:pt idx="166">
                  <c:v>40</c:v>
                </c:pt>
                <c:pt idx="167">
                  <c:v>38</c:v>
                </c:pt>
                <c:pt idx="168">
                  <c:v>36</c:v>
                </c:pt>
                <c:pt idx="169">
                  <c:v>36</c:v>
                </c:pt>
                <c:pt idx="170">
                  <c:v>50</c:v>
                </c:pt>
                <c:pt idx="171">
                  <c:v>36</c:v>
                </c:pt>
                <c:pt idx="172">
                  <c:v>36</c:v>
                </c:pt>
                <c:pt idx="173">
                  <c:v>40</c:v>
                </c:pt>
                <c:pt idx="174">
                  <c:v>48</c:v>
                </c:pt>
                <c:pt idx="175">
                  <c:v>54</c:v>
                </c:pt>
                <c:pt idx="176">
                  <c:v>38</c:v>
                </c:pt>
                <c:pt idx="177">
                  <c:v>38</c:v>
                </c:pt>
                <c:pt idx="178">
                  <c:v>38</c:v>
                </c:pt>
                <c:pt idx="179">
                  <c:v>36</c:v>
                </c:pt>
                <c:pt idx="180">
                  <c:v>49</c:v>
                </c:pt>
                <c:pt idx="181">
                  <c:v>34</c:v>
                </c:pt>
                <c:pt idx="182">
                  <c:v>55</c:v>
                </c:pt>
                <c:pt idx="183">
                  <c:v>34</c:v>
                </c:pt>
                <c:pt idx="184">
                  <c:v>34</c:v>
                </c:pt>
                <c:pt idx="185">
                  <c:v>34</c:v>
                </c:pt>
                <c:pt idx="186">
                  <c:v>39</c:v>
                </c:pt>
                <c:pt idx="187">
                  <c:v>39</c:v>
                </c:pt>
                <c:pt idx="188">
                  <c:v>34</c:v>
                </c:pt>
                <c:pt idx="189">
                  <c:v>37</c:v>
                </c:pt>
                <c:pt idx="190">
                  <c:v>39</c:v>
                </c:pt>
                <c:pt idx="191">
                  <c:v>36</c:v>
                </c:pt>
                <c:pt idx="192">
                  <c:v>51</c:v>
                </c:pt>
                <c:pt idx="193">
                  <c:v>35</c:v>
                </c:pt>
                <c:pt idx="194">
                  <c:v>35</c:v>
                </c:pt>
                <c:pt idx="195">
                  <c:v>50</c:v>
                </c:pt>
                <c:pt idx="196">
                  <c:v>38</c:v>
                </c:pt>
                <c:pt idx="197">
                  <c:v>37</c:v>
                </c:pt>
                <c:pt idx="198">
                  <c:v>37</c:v>
                </c:pt>
                <c:pt idx="199">
                  <c:v>36</c:v>
                </c:pt>
                <c:pt idx="200">
                  <c:v>36</c:v>
                </c:pt>
                <c:pt idx="201">
                  <c:v>53</c:v>
                </c:pt>
                <c:pt idx="202">
                  <c:v>51</c:v>
                </c:pt>
                <c:pt idx="203">
                  <c:v>53</c:v>
                </c:pt>
                <c:pt idx="204">
                  <c:v>51</c:v>
                </c:pt>
                <c:pt idx="205">
                  <c:v>36</c:v>
                </c:pt>
                <c:pt idx="206">
                  <c:v>49</c:v>
                </c:pt>
                <c:pt idx="207">
                  <c:v>37</c:v>
                </c:pt>
                <c:pt idx="208">
                  <c:v>36</c:v>
                </c:pt>
                <c:pt idx="209">
                  <c:v>36</c:v>
                </c:pt>
                <c:pt idx="210">
                  <c:v>37</c:v>
                </c:pt>
                <c:pt idx="211">
                  <c:v>38</c:v>
                </c:pt>
                <c:pt idx="212">
                  <c:v>36</c:v>
                </c:pt>
                <c:pt idx="213">
                  <c:v>40</c:v>
                </c:pt>
                <c:pt idx="214">
                  <c:v>48</c:v>
                </c:pt>
                <c:pt idx="215">
                  <c:v>49</c:v>
                </c:pt>
                <c:pt idx="216">
                  <c:v>35</c:v>
                </c:pt>
                <c:pt idx="217">
                  <c:v>38</c:v>
                </c:pt>
                <c:pt idx="218">
                  <c:v>36</c:v>
                </c:pt>
                <c:pt idx="219">
                  <c:v>35</c:v>
                </c:pt>
                <c:pt idx="220">
                  <c:v>37</c:v>
                </c:pt>
                <c:pt idx="221">
                  <c:v>35</c:v>
                </c:pt>
                <c:pt idx="222">
                  <c:v>51</c:v>
                </c:pt>
                <c:pt idx="223">
                  <c:v>36</c:v>
                </c:pt>
                <c:pt idx="224">
                  <c:v>35</c:v>
                </c:pt>
                <c:pt idx="225">
                  <c:v>37</c:v>
                </c:pt>
                <c:pt idx="226">
                  <c:v>37</c:v>
                </c:pt>
                <c:pt idx="227">
                  <c:v>38</c:v>
                </c:pt>
                <c:pt idx="228">
                  <c:v>35</c:v>
                </c:pt>
                <c:pt idx="229">
                  <c:v>49</c:v>
                </c:pt>
                <c:pt idx="230">
                  <c:v>39</c:v>
                </c:pt>
                <c:pt idx="231">
                  <c:v>38</c:v>
                </c:pt>
                <c:pt idx="232">
                  <c:v>38</c:v>
                </c:pt>
                <c:pt idx="233">
                  <c:v>36</c:v>
                </c:pt>
                <c:pt idx="234">
                  <c:v>52</c:v>
                </c:pt>
                <c:pt idx="235">
                  <c:v>51</c:v>
                </c:pt>
                <c:pt idx="236">
                  <c:v>37</c:v>
                </c:pt>
                <c:pt idx="237">
                  <c:v>55</c:v>
                </c:pt>
                <c:pt idx="238">
                  <c:v>38</c:v>
                </c:pt>
                <c:pt idx="239">
                  <c:v>49</c:v>
                </c:pt>
                <c:pt idx="240">
                  <c:v>39</c:v>
                </c:pt>
                <c:pt idx="241">
                  <c:v>38</c:v>
                </c:pt>
                <c:pt idx="242">
                  <c:v>37</c:v>
                </c:pt>
                <c:pt idx="243">
                  <c:v>39</c:v>
                </c:pt>
                <c:pt idx="244">
                  <c:v>39</c:v>
                </c:pt>
                <c:pt idx="245">
                  <c:v>38</c:v>
                </c:pt>
                <c:pt idx="246">
                  <c:v>39</c:v>
                </c:pt>
                <c:pt idx="247">
                  <c:v>38</c:v>
                </c:pt>
                <c:pt idx="248">
                  <c:v>37</c:v>
                </c:pt>
                <c:pt idx="249">
                  <c:v>37</c:v>
                </c:pt>
                <c:pt idx="250">
                  <c:v>35</c:v>
                </c:pt>
                <c:pt idx="251">
                  <c:v>39</c:v>
                </c:pt>
                <c:pt idx="252">
                  <c:v>34</c:v>
                </c:pt>
                <c:pt idx="253">
                  <c:v>53</c:v>
                </c:pt>
                <c:pt idx="254">
                  <c:v>37</c:v>
                </c:pt>
                <c:pt idx="255">
                  <c:v>35</c:v>
                </c:pt>
                <c:pt idx="256">
                  <c:v>52</c:v>
                </c:pt>
                <c:pt idx="257">
                  <c:v>35</c:v>
                </c:pt>
                <c:pt idx="258">
                  <c:v>36</c:v>
                </c:pt>
                <c:pt idx="259">
                  <c:v>36</c:v>
                </c:pt>
                <c:pt idx="260">
                  <c:v>40</c:v>
                </c:pt>
                <c:pt idx="261">
                  <c:v>39</c:v>
                </c:pt>
                <c:pt idx="262">
                  <c:v>40</c:v>
                </c:pt>
                <c:pt idx="263">
                  <c:v>55</c:v>
                </c:pt>
                <c:pt idx="264">
                  <c:v>37</c:v>
                </c:pt>
                <c:pt idx="265">
                  <c:v>35</c:v>
                </c:pt>
                <c:pt idx="266">
                  <c:v>40</c:v>
                </c:pt>
                <c:pt idx="267">
                  <c:v>36</c:v>
                </c:pt>
                <c:pt idx="268">
                  <c:v>55</c:v>
                </c:pt>
                <c:pt idx="269">
                  <c:v>35</c:v>
                </c:pt>
                <c:pt idx="270">
                  <c:v>55</c:v>
                </c:pt>
                <c:pt idx="271">
                  <c:v>51</c:v>
                </c:pt>
                <c:pt idx="272">
                  <c:v>35</c:v>
                </c:pt>
                <c:pt idx="273">
                  <c:v>40</c:v>
                </c:pt>
                <c:pt idx="274">
                  <c:v>35</c:v>
                </c:pt>
                <c:pt idx="275">
                  <c:v>51</c:v>
                </c:pt>
                <c:pt idx="276">
                  <c:v>34</c:v>
                </c:pt>
                <c:pt idx="277">
                  <c:v>54</c:v>
                </c:pt>
                <c:pt idx="278">
                  <c:v>40</c:v>
                </c:pt>
                <c:pt idx="279">
                  <c:v>39</c:v>
                </c:pt>
                <c:pt idx="280">
                  <c:v>51</c:v>
                </c:pt>
                <c:pt idx="281">
                  <c:v>38</c:v>
                </c:pt>
                <c:pt idx="282">
                  <c:v>38</c:v>
                </c:pt>
                <c:pt idx="283">
                  <c:v>49</c:v>
                </c:pt>
                <c:pt idx="284">
                  <c:v>54</c:v>
                </c:pt>
                <c:pt idx="285">
                  <c:v>40</c:v>
                </c:pt>
                <c:pt idx="286">
                  <c:v>54</c:v>
                </c:pt>
                <c:pt idx="287">
                  <c:v>40</c:v>
                </c:pt>
                <c:pt idx="288">
                  <c:v>48</c:v>
                </c:pt>
                <c:pt idx="289">
                  <c:v>36</c:v>
                </c:pt>
                <c:pt idx="290">
                  <c:v>53</c:v>
                </c:pt>
                <c:pt idx="291">
                  <c:v>40</c:v>
                </c:pt>
                <c:pt idx="292">
                  <c:v>39</c:v>
                </c:pt>
                <c:pt idx="293">
                  <c:v>49</c:v>
                </c:pt>
                <c:pt idx="294">
                  <c:v>54</c:v>
                </c:pt>
                <c:pt idx="295">
                  <c:v>36</c:v>
                </c:pt>
                <c:pt idx="296">
                  <c:v>35</c:v>
                </c:pt>
                <c:pt idx="297">
                  <c:v>38</c:v>
                </c:pt>
                <c:pt idx="298">
                  <c:v>36</c:v>
                </c:pt>
                <c:pt idx="299">
                  <c:v>37</c:v>
                </c:pt>
                <c:pt idx="300">
                  <c:v>37</c:v>
                </c:pt>
                <c:pt idx="301">
                  <c:v>38</c:v>
                </c:pt>
                <c:pt idx="302">
                  <c:v>37</c:v>
                </c:pt>
                <c:pt idx="303">
                  <c:v>38</c:v>
                </c:pt>
                <c:pt idx="304">
                  <c:v>39</c:v>
                </c:pt>
                <c:pt idx="305">
                  <c:v>39</c:v>
                </c:pt>
                <c:pt idx="306">
                  <c:v>38</c:v>
                </c:pt>
                <c:pt idx="307">
                  <c:v>39</c:v>
                </c:pt>
                <c:pt idx="308">
                  <c:v>48</c:v>
                </c:pt>
                <c:pt idx="309">
                  <c:v>50</c:v>
                </c:pt>
                <c:pt idx="310">
                  <c:v>37</c:v>
                </c:pt>
                <c:pt idx="311">
                  <c:v>36</c:v>
                </c:pt>
                <c:pt idx="312">
                  <c:v>55</c:v>
                </c:pt>
                <c:pt idx="313">
                  <c:v>37</c:v>
                </c:pt>
                <c:pt idx="314">
                  <c:v>51</c:v>
                </c:pt>
                <c:pt idx="315">
                  <c:v>35</c:v>
                </c:pt>
                <c:pt idx="316">
                  <c:v>52</c:v>
                </c:pt>
                <c:pt idx="317">
                  <c:v>39</c:v>
                </c:pt>
                <c:pt idx="318">
                  <c:v>51</c:v>
                </c:pt>
                <c:pt idx="319">
                  <c:v>52</c:v>
                </c:pt>
                <c:pt idx="320">
                  <c:v>54</c:v>
                </c:pt>
                <c:pt idx="321">
                  <c:v>34</c:v>
                </c:pt>
                <c:pt idx="322">
                  <c:v>38</c:v>
                </c:pt>
                <c:pt idx="323">
                  <c:v>54</c:v>
                </c:pt>
                <c:pt idx="324">
                  <c:v>40</c:v>
                </c:pt>
                <c:pt idx="325">
                  <c:v>39</c:v>
                </c:pt>
                <c:pt idx="326">
                  <c:v>34</c:v>
                </c:pt>
                <c:pt idx="327">
                  <c:v>50</c:v>
                </c:pt>
                <c:pt idx="328">
                  <c:v>39</c:v>
                </c:pt>
                <c:pt idx="329">
                  <c:v>36</c:v>
                </c:pt>
                <c:pt idx="330">
                  <c:v>34</c:v>
                </c:pt>
                <c:pt idx="331">
                  <c:v>49</c:v>
                </c:pt>
                <c:pt idx="332">
                  <c:v>37</c:v>
                </c:pt>
                <c:pt idx="333">
                  <c:v>39</c:v>
                </c:pt>
                <c:pt idx="334">
                  <c:v>35</c:v>
                </c:pt>
                <c:pt idx="335">
                  <c:v>53</c:v>
                </c:pt>
                <c:pt idx="336">
                  <c:v>54</c:v>
                </c:pt>
                <c:pt idx="337">
                  <c:v>38</c:v>
                </c:pt>
                <c:pt idx="338">
                  <c:v>39</c:v>
                </c:pt>
                <c:pt idx="339">
                  <c:v>34</c:v>
                </c:pt>
                <c:pt idx="340">
                  <c:v>38</c:v>
                </c:pt>
                <c:pt idx="341">
                  <c:v>54</c:v>
                </c:pt>
                <c:pt idx="342">
                  <c:v>50</c:v>
                </c:pt>
                <c:pt idx="343">
                  <c:v>54</c:v>
                </c:pt>
                <c:pt idx="344">
                  <c:v>35</c:v>
                </c:pt>
                <c:pt idx="345">
                  <c:v>35</c:v>
                </c:pt>
                <c:pt idx="346">
                  <c:v>50</c:v>
                </c:pt>
                <c:pt idx="347">
                  <c:v>38</c:v>
                </c:pt>
                <c:pt idx="348">
                  <c:v>39</c:v>
                </c:pt>
                <c:pt idx="349">
                  <c:v>39</c:v>
                </c:pt>
                <c:pt idx="350">
                  <c:v>52</c:v>
                </c:pt>
                <c:pt idx="351">
                  <c:v>36</c:v>
                </c:pt>
                <c:pt idx="352">
                  <c:v>39</c:v>
                </c:pt>
                <c:pt idx="353">
                  <c:v>54</c:v>
                </c:pt>
                <c:pt idx="354">
                  <c:v>54</c:v>
                </c:pt>
                <c:pt idx="355">
                  <c:v>39</c:v>
                </c:pt>
                <c:pt idx="356">
                  <c:v>36</c:v>
                </c:pt>
                <c:pt idx="357">
                  <c:v>55</c:v>
                </c:pt>
                <c:pt idx="358">
                  <c:v>39</c:v>
                </c:pt>
                <c:pt idx="359">
                  <c:v>35</c:v>
                </c:pt>
                <c:pt idx="360">
                  <c:v>35</c:v>
                </c:pt>
                <c:pt idx="361">
                  <c:v>51</c:v>
                </c:pt>
                <c:pt idx="362">
                  <c:v>34</c:v>
                </c:pt>
                <c:pt idx="363">
                  <c:v>51</c:v>
                </c:pt>
                <c:pt idx="364">
                  <c:v>37</c:v>
                </c:pt>
                <c:pt idx="365">
                  <c:v>36</c:v>
                </c:pt>
                <c:pt idx="366">
                  <c:v>36</c:v>
                </c:pt>
                <c:pt idx="367">
                  <c:v>37</c:v>
                </c:pt>
                <c:pt idx="368">
                  <c:v>49</c:v>
                </c:pt>
                <c:pt idx="369">
                  <c:v>55</c:v>
                </c:pt>
                <c:pt idx="370">
                  <c:v>38</c:v>
                </c:pt>
                <c:pt idx="371">
                  <c:v>36</c:v>
                </c:pt>
                <c:pt idx="372">
                  <c:v>36</c:v>
                </c:pt>
                <c:pt idx="373">
                  <c:v>35</c:v>
                </c:pt>
                <c:pt idx="374">
                  <c:v>36</c:v>
                </c:pt>
                <c:pt idx="375">
                  <c:v>40</c:v>
                </c:pt>
                <c:pt idx="376">
                  <c:v>37</c:v>
                </c:pt>
                <c:pt idx="377">
                  <c:v>34</c:v>
                </c:pt>
                <c:pt idx="378">
                  <c:v>55</c:v>
                </c:pt>
                <c:pt idx="379">
                  <c:v>49</c:v>
                </c:pt>
                <c:pt idx="380">
                  <c:v>52</c:v>
                </c:pt>
                <c:pt idx="381">
                  <c:v>35</c:v>
                </c:pt>
                <c:pt idx="382">
                  <c:v>40</c:v>
                </c:pt>
                <c:pt idx="383">
                  <c:v>37</c:v>
                </c:pt>
                <c:pt idx="384">
                  <c:v>38</c:v>
                </c:pt>
                <c:pt idx="385">
                  <c:v>53</c:v>
                </c:pt>
                <c:pt idx="386">
                  <c:v>37</c:v>
                </c:pt>
                <c:pt idx="387">
                  <c:v>34</c:v>
                </c:pt>
                <c:pt idx="388">
                  <c:v>39</c:v>
                </c:pt>
                <c:pt idx="389">
                  <c:v>51</c:v>
                </c:pt>
                <c:pt idx="390">
                  <c:v>39</c:v>
                </c:pt>
                <c:pt idx="391">
                  <c:v>39</c:v>
                </c:pt>
                <c:pt idx="392">
                  <c:v>37</c:v>
                </c:pt>
                <c:pt idx="393">
                  <c:v>39</c:v>
                </c:pt>
                <c:pt idx="394">
                  <c:v>39</c:v>
                </c:pt>
                <c:pt idx="395">
                  <c:v>38</c:v>
                </c:pt>
                <c:pt idx="396">
                  <c:v>53</c:v>
                </c:pt>
                <c:pt idx="397">
                  <c:v>50</c:v>
                </c:pt>
                <c:pt idx="398">
                  <c:v>55</c:v>
                </c:pt>
                <c:pt idx="399">
                  <c:v>38</c:v>
                </c:pt>
                <c:pt idx="400">
                  <c:v>50</c:v>
                </c:pt>
                <c:pt idx="401">
                  <c:v>38</c:v>
                </c:pt>
                <c:pt idx="402">
                  <c:v>37</c:v>
                </c:pt>
                <c:pt idx="403">
                  <c:v>35</c:v>
                </c:pt>
                <c:pt idx="404">
                  <c:v>37</c:v>
                </c:pt>
                <c:pt idx="405">
                  <c:v>36</c:v>
                </c:pt>
                <c:pt idx="406">
                  <c:v>51</c:v>
                </c:pt>
                <c:pt idx="407">
                  <c:v>36</c:v>
                </c:pt>
                <c:pt idx="408">
                  <c:v>38</c:v>
                </c:pt>
                <c:pt idx="409">
                  <c:v>36</c:v>
                </c:pt>
                <c:pt idx="410">
                  <c:v>38</c:v>
                </c:pt>
                <c:pt idx="411">
                  <c:v>36</c:v>
                </c:pt>
                <c:pt idx="412">
                  <c:v>37</c:v>
                </c:pt>
                <c:pt idx="413">
                  <c:v>40</c:v>
                </c:pt>
                <c:pt idx="414">
                  <c:v>52</c:v>
                </c:pt>
                <c:pt idx="415">
                  <c:v>36</c:v>
                </c:pt>
                <c:pt idx="416">
                  <c:v>50</c:v>
                </c:pt>
                <c:pt idx="417">
                  <c:v>39</c:v>
                </c:pt>
                <c:pt idx="418">
                  <c:v>38</c:v>
                </c:pt>
                <c:pt idx="419">
                  <c:v>34</c:v>
                </c:pt>
                <c:pt idx="420">
                  <c:v>38</c:v>
                </c:pt>
                <c:pt idx="421">
                  <c:v>38</c:v>
                </c:pt>
                <c:pt idx="422">
                  <c:v>37</c:v>
                </c:pt>
                <c:pt idx="423">
                  <c:v>38</c:v>
                </c:pt>
                <c:pt idx="424">
                  <c:v>38</c:v>
                </c:pt>
                <c:pt idx="425">
                  <c:v>37</c:v>
                </c:pt>
                <c:pt idx="426">
                  <c:v>40</c:v>
                </c:pt>
                <c:pt idx="427">
                  <c:v>39</c:v>
                </c:pt>
                <c:pt idx="428">
                  <c:v>37</c:v>
                </c:pt>
                <c:pt idx="429">
                  <c:v>36</c:v>
                </c:pt>
                <c:pt idx="430">
                  <c:v>35</c:v>
                </c:pt>
                <c:pt idx="431">
                  <c:v>39</c:v>
                </c:pt>
                <c:pt idx="432">
                  <c:v>37</c:v>
                </c:pt>
                <c:pt idx="433">
                  <c:v>49</c:v>
                </c:pt>
                <c:pt idx="434">
                  <c:v>39</c:v>
                </c:pt>
                <c:pt idx="435">
                  <c:v>50</c:v>
                </c:pt>
                <c:pt idx="436">
                  <c:v>34</c:v>
                </c:pt>
                <c:pt idx="437">
                  <c:v>39</c:v>
                </c:pt>
                <c:pt idx="438">
                  <c:v>49</c:v>
                </c:pt>
                <c:pt idx="439">
                  <c:v>38</c:v>
                </c:pt>
                <c:pt idx="440">
                  <c:v>50</c:v>
                </c:pt>
                <c:pt idx="441">
                  <c:v>34</c:v>
                </c:pt>
                <c:pt idx="442">
                  <c:v>35</c:v>
                </c:pt>
                <c:pt idx="443">
                  <c:v>36</c:v>
                </c:pt>
                <c:pt idx="444">
                  <c:v>39</c:v>
                </c:pt>
                <c:pt idx="445">
                  <c:v>34</c:v>
                </c:pt>
                <c:pt idx="446">
                  <c:v>38</c:v>
                </c:pt>
                <c:pt idx="447">
                  <c:v>37</c:v>
                </c:pt>
                <c:pt idx="448">
                  <c:v>35</c:v>
                </c:pt>
                <c:pt idx="449">
                  <c:v>36</c:v>
                </c:pt>
                <c:pt idx="450">
                  <c:v>52</c:v>
                </c:pt>
                <c:pt idx="451">
                  <c:v>54</c:v>
                </c:pt>
                <c:pt idx="452">
                  <c:v>35</c:v>
                </c:pt>
                <c:pt idx="453">
                  <c:v>51</c:v>
                </c:pt>
                <c:pt idx="454">
                  <c:v>35</c:v>
                </c:pt>
                <c:pt idx="455">
                  <c:v>37</c:v>
                </c:pt>
                <c:pt idx="456">
                  <c:v>37</c:v>
                </c:pt>
                <c:pt idx="457">
                  <c:v>52</c:v>
                </c:pt>
                <c:pt idx="458">
                  <c:v>38</c:v>
                </c:pt>
                <c:pt idx="459">
                  <c:v>52</c:v>
                </c:pt>
                <c:pt idx="460">
                  <c:v>38</c:v>
                </c:pt>
                <c:pt idx="461">
                  <c:v>34</c:v>
                </c:pt>
                <c:pt idx="462">
                  <c:v>35</c:v>
                </c:pt>
                <c:pt idx="463">
                  <c:v>48</c:v>
                </c:pt>
                <c:pt idx="464">
                  <c:v>39</c:v>
                </c:pt>
                <c:pt idx="465">
                  <c:v>34</c:v>
                </c:pt>
                <c:pt idx="466">
                  <c:v>40</c:v>
                </c:pt>
                <c:pt idx="467">
                  <c:v>36</c:v>
                </c:pt>
                <c:pt idx="468">
                  <c:v>50</c:v>
                </c:pt>
                <c:pt idx="469">
                  <c:v>34</c:v>
                </c:pt>
                <c:pt idx="470">
                  <c:v>35</c:v>
                </c:pt>
                <c:pt idx="471">
                  <c:v>40</c:v>
                </c:pt>
                <c:pt idx="472">
                  <c:v>36</c:v>
                </c:pt>
                <c:pt idx="473">
                  <c:v>52</c:v>
                </c:pt>
                <c:pt idx="474">
                  <c:v>54</c:v>
                </c:pt>
                <c:pt idx="475">
                  <c:v>34</c:v>
                </c:pt>
                <c:pt idx="476">
                  <c:v>39</c:v>
                </c:pt>
                <c:pt idx="477">
                  <c:v>40</c:v>
                </c:pt>
                <c:pt idx="478">
                  <c:v>37</c:v>
                </c:pt>
                <c:pt idx="479">
                  <c:v>50</c:v>
                </c:pt>
                <c:pt idx="480">
                  <c:v>35</c:v>
                </c:pt>
                <c:pt idx="481">
                  <c:v>54</c:v>
                </c:pt>
                <c:pt idx="482">
                  <c:v>34</c:v>
                </c:pt>
                <c:pt idx="483">
                  <c:v>36</c:v>
                </c:pt>
                <c:pt idx="484">
                  <c:v>35</c:v>
                </c:pt>
                <c:pt idx="485">
                  <c:v>40</c:v>
                </c:pt>
                <c:pt idx="486">
                  <c:v>53</c:v>
                </c:pt>
                <c:pt idx="487">
                  <c:v>36</c:v>
                </c:pt>
                <c:pt idx="488">
                  <c:v>39</c:v>
                </c:pt>
                <c:pt idx="489">
                  <c:v>50</c:v>
                </c:pt>
                <c:pt idx="490">
                  <c:v>39</c:v>
                </c:pt>
                <c:pt idx="491">
                  <c:v>51</c:v>
                </c:pt>
                <c:pt idx="492">
                  <c:v>39</c:v>
                </c:pt>
                <c:pt idx="493">
                  <c:v>35</c:v>
                </c:pt>
                <c:pt idx="494">
                  <c:v>52</c:v>
                </c:pt>
                <c:pt idx="495">
                  <c:v>37</c:v>
                </c:pt>
                <c:pt idx="496">
                  <c:v>36</c:v>
                </c:pt>
                <c:pt idx="497">
                  <c:v>48</c:v>
                </c:pt>
                <c:pt idx="498">
                  <c:v>38</c:v>
                </c:pt>
                <c:pt idx="499">
                  <c:v>37</c:v>
                </c:pt>
                <c:pt idx="500">
                  <c:v>49</c:v>
                </c:pt>
                <c:pt idx="501">
                  <c:v>35</c:v>
                </c:pt>
                <c:pt idx="502">
                  <c:v>36</c:v>
                </c:pt>
                <c:pt idx="503">
                  <c:v>35</c:v>
                </c:pt>
                <c:pt idx="504">
                  <c:v>35</c:v>
                </c:pt>
                <c:pt idx="505">
                  <c:v>49</c:v>
                </c:pt>
                <c:pt idx="506">
                  <c:v>39</c:v>
                </c:pt>
                <c:pt idx="507">
                  <c:v>37</c:v>
                </c:pt>
                <c:pt idx="508">
                  <c:v>37</c:v>
                </c:pt>
                <c:pt idx="509">
                  <c:v>36</c:v>
                </c:pt>
                <c:pt idx="510">
                  <c:v>35</c:v>
                </c:pt>
                <c:pt idx="511">
                  <c:v>53</c:v>
                </c:pt>
                <c:pt idx="512">
                  <c:v>36</c:v>
                </c:pt>
                <c:pt idx="513">
                  <c:v>54</c:v>
                </c:pt>
                <c:pt idx="514">
                  <c:v>50</c:v>
                </c:pt>
                <c:pt idx="515">
                  <c:v>36</c:v>
                </c:pt>
                <c:pt idx="516">
                  <c:v>37</c:v>
                </c:pt>
                <c:pt idx="517">
                  <c:v>37</c:v>
                </c:pt>
                <c:pt idx="518">
                  <c:v>36</c:v>
                </c:pt>
                <c:pt idx="519">
                  <c:v>35</c:v>
                </c:pt>
                <c:pt idx="520">
                  <c:v>34</c:v>
                </c:pt>
                <c:pt idx="521">
                  <c:v>52</c:v>
                </c:pt>
                <c:pt idx="522">
                  <c:v>38</c:v>
                </c:pt>
                <c:pt idx="523">
                  <c:v>49</c:v>
                </c:pt>
                <c:pt idx="524">
                  <c:v>35</c:v>
                </c:pt>
                <c:pt idx="525">
                  <c:v>34</c:v>
                </c:pt>
                <c:pt idx="526">
                  <c:v>39</c:v>
                </c:pt>
                <c:pt idx="527">
                  <c:v>34</c:v>
                </c:pt>
                <c:pt idx="528">
                  <c:v>52</c:v>
                </c:pt>
                <c:pt idx="529">
                  <c:v>37</c:v>
                </c:pt>
                <c:pt idx="530">
                  <c:v>40</c:v>
                </c:pt>
                <c:pt idx="531">
                  <c:v>36</c:v>
                </c:pt>
                <c:pt idx="532">
                  <c:v>36</c:v>
                </c:pt>
                <c:pt idx="533">
                  <c:v>52</c:v>
                </c:pt>
                <c:pt idx="534">
                  <c:v>38</c:v>
                </c:pt>
                <c:pt idx="535">
                  <c:v>35</c:v>
                </c:pt>
                <c:pt idx="536">
                  <c:v>35</c:v>
                </c:pt>
                <c:pt idx="537">
                  <c:v>39</c:v>
                </c:pt>
                <c:pt idx="538">
                  <c:v>35</c:v>
                </c:pt>
                <c:pt idx="539">
                  <c:v>35</c:v>
                </c:pt>
                <c:pt idx="540">
                  <c:v>52</c:v>
                </c:pt>
                <c:pt idx="541">
                  <c:v>35</c:v>
                </c:pt>
                <c:pt idx="542">
                  <c:v>55</c:v>
                </c:pt>
                <c:pt idx="543">
                  <c:v>36</c:v>
                </c:pt>
                <c:pt idx="544">
                  <c:v>52</c:v>
                </c:pt>
                <c:pt idx="545">
                  <c:v>37</c:v>
                </c:pt>
                <c:pt idx="546">
                  <c:v>38</c:v>
                </c:pt>
                <c:pt idx="547">
                  <c:v>52</c:v>
                </c:pt>
                <c:pt idx="548">
                  <c:v>36</c:v>
                </c:pt>
                <c:pt idx="549">
                  <c:v>38</c:v>
                </c:pt>
                <c:pt idx="550">
                  <c:v>34</c:v>
                </c:pt>
                <c:pt idx="551">
                  <c:v>36</c:v>
                </c:pt>
                <c:pt idx="552">
                  <c:v>39</c:v>
                </c:pt>
                <c:pt idx="553">
                  <c:v>53</c:v>
                </c:pt>
                <c:pt idx="554">
                  <c:v>39</c:v>
                </c:pt>
                <c:pt idx="555">
                  <c:v>38</c:v>
                </c:pt>
                <c:pt idx="556">
                  <c:v>39</c:v>
                </c:pt>
                <c:pt idx="557">
                  <c:v>36</c:v>
                </c:pt>
                <c:pt idx="558">
                  <c:v>39</c:v>
                </c:pt>
                <c:pt idx="559">
                  <c:v>52</c:v>
                </c:pt>
                <c:pt idx="560">
                  <c:v>34</c:v>
                </c:pt>
                <c:pt idx="561">
                  <c:v>37</c:v>
                </c:pt>
                <c:pt idx="562">
                  <c:v>50</c:v>
                </c:pt>
                <c:pt idx="563">
                  <c:v>37</c:v>
                </c:pt>
                <c:pt idx="564">
                  <c:v>36</c:v>
                </c:pt>
                <c:pt idx="565">
                  <c:v>36</c:v>
                </c:pt>
                <c:pt idx="566">
                  <c:v>51</c:v>
                </c:pt>
                <c:pt idx="567">
                  <c:v>39</c:v>
                </c:pt>
                <c:pt idx="568">
                  <c:v>52</c:v>
                </c:pt>
                <c:pt idx="569">
                  <c:v>39</c:v>
                </c:pt>
                <c:pt idx="570">
                  <c:v>37</c:v>
                </c:pt>
                <c:pt idx="571">
                  <c:v>35</c:v>
                </c:pt>
                <c:pt idx="572">
                  <c:v>36</c:v>
                </c:pt>
                <c:pt idx="573">
                  <c:v>34</c:v>
                </c:pt>
                <c:pt idx="574">
                  <c:v>37</c:v>
                </c:pt>
                <c:pt idx="575">
                  <c:v>52</c:v>
                </c:pt>
                <c:pt idx="576">
                  <c:v>38</c:v>
                </c:pt>
                <c:pt idx="577">
                  <c:v>53</c:v>
                </c:pt>
                <c:pt idx="578">
                  <c:v>51</c:v>
                </c:pt>
                <c:pt idx="579">
                  <c:v>36</c:v>
                </c:pt>
                <c:pt idx="580">
                  <c:v>39</c:v>
                </c:pt>
                <c:pt idx="581">
                  <c:v>37</c:v>
                </c:pt>
                <c:pt idx="582">
                  <c:v>37</c:v>
                </c:pt>
                <c:pt idx="583">
                  <c:v>36</c:v>
                </c:pt>
                <c:pt idx="584">
                  <c:v>38</c:v>
                </c:pt>
                <c:pt idx="585">
                  <c:v>53</c:v>
                </c:pt>
                <c:pt idx="586">
                  <c:v>37</c:v>
                </c:pt>
                <c:pt idx="587">
                  <c:v>35</c:v>
                </c:pt>
                <c:pt idx="588">
                  <c:v>38</c:v>
                </c:pt>
                <c:pt idx="589">
                  <c:v>54</c:v>
                </c:pt>
                <c:pt idx="590">
                  <c:v>38</c:v>
                </c:pt>
                <c:pt idx="591">
                  <c:v>37</c:v>
                </c:pt>
                <c:pt idx="592">
                  <c:v>49</c:v>
                </c:pt>
                <c:pt idx="593">
                  <c:v>35</c:v>
                </c:pt>
                <c:pt idx="594">
                  <c:v>35</c:v>
                </c:pt>
                <c:pt idx="595">
                  <c:v>49</c:v>
                </c:pt>
                <c:pt idx="596">
                  <c:v>36</c:v>
                </c:pt>
                <c:pt idx="597">
                  <c:v>54</c:v>
                </c:pt>
                <c:pt idx="598">
                  <c:v>38</c:v>
                </c:pt>
                <c:pt idx="599">
                  <c:v>36</c:v>
                </c:pt>
                <c:pt idx="600">
                  <c:v>39</c:v>
                </c:pt>
                <c:pt idx="601">
                  <c:v>39</c:v>
                </c:pt>
                <c:pt idx="602">
                  <c:v>51</c:v>
                </c:pt>
                <c:pt idx="603">
                  <c:v>37</c:v>
                </c:pt>
                <c:pt idx="604">
                  <c:v>36</c:v>
                </c:pt>
                <c:pt idx="605">
                  <c:v>35</c:v>
                </c:pt>
                <c:pt idx="606">
                  <c:v>37</c:v>
                </c:pt>
                <c:pt idx="607">
                  <c:v>35</c:v>
                </c:pt>
                <c:pt idx="608">
                  <c:v>38</c:v>
                </c:pt>
                <c:pt idx="609">
                  <c:v>37</c:v>
                </c:pt>
                <c:pt idx="610">
                  <c:v>55</c:v>
                </c:pt>
                <c:pt idx="611">
                  <c:v>37</c:v>
                </c:pt>
                <c:pt idx="612">
                  <c:v>53</c:v>
                </c:pt>
                <c:pt idx="613">
                  <c:v>35</c:v>
                </c:pt>
                <c:pt idx="614">
                  <c:v>53</c:v>
                </c:pt>
                <c:pt idx="615">
                  <c:v>39</c:v>
                </c:pt>
                <c:pt idx="616">
                  <c:v>39</c:v>
                </c:pt>
                <c:pt idx="617">
                  <c:v>37</c:v>
                </c:pt>
                <c:pt idx="618">
                  <c:v>38</c:v>
                </c:pt>
                <c:pt idx="619">
                  <c:v>35</c:v>
                </c:pt>
                <c:pt idx="620">
                  <c:v>38</c:v>
                </c:pt>
                <c:pt idx="621">
                  <c:v>51</c:v>
                </c:pt>
                <c:pt idx="622">
                  <c:v>37</c:v>
                </c:pt>
                <c:pt idx="623">
                  <c:v>35</c:v>
                </c:pt>
                <c:pt idx="624">
                  <c:v>53</c:v>
                </c:pt>
                <c:pt idx="625">
                  <c:v>53</c:v>
                </c:pt>
                <c:pt idx="626">
                  <c:v>36</c:v>
                </c:pt>
                <c:pt idx="627">
                  <c:v>37</c:v>
                </c:pt>
                <c:pt idx="628">
                  <c:v>39</c:v>
                </c:pt>
                <c:pt idx="629">
                  <c:v>36</c:v>
                </c:pt>
                <c:pt idx="630">
                  <c:v>38</c:v>
                </c:pt>
                <c:pt idx="631">
                  <c:v>48</c:v>
                </c:pt>
                <c:pt idx="632">
                  <c:v>51</c:v>
                </c:pt>
                <c:pt idx="633">
                  <c:v>35</c:v>
                </c:pt>
                <c:pt idx="634">
                  <c:v>55</c:v>
                </c:pt>
                <c:pt idx="635">
                  <c:v>48</c:v>
                </c:pt>
                <c:pt idx="636">
                  <c:v>53</c:v>
                </c:pt>
                <c:pt idx="637">
                  <c:v>39</c:v>
                </c:pt>
                <c:pt idx="638">
                  <c:v>36</c:v>
                </c:pt>
                <c:pt idx="639">
                  <c:v>40</c:v>
                </c:pt>
                <c:pt idx="640">
                  <c:v>36</c:v>
                </c:pt>
                <c:pt idx="641">
                  <c:v>34</c:v>
                </c:pt>
                <c:pt idx="642">
                  <c:v>38</c:v>
                </c:pt>
                <c:pt idx="643">
                  <c:v>50</c:v>
                </c:pt>
                <c:pt idx="644">
                  <c:v>51</c:v>
                </c:pt>
                <c:pt idx="645">
                  <c:v>49</c:v>
                </c:pt>
                <c:pt idx="646">
                  <c:v>34</c:v>
                </c:pt>
                <c:pt idx="647">
                  <c:v>34</c:v>
                </c:pt>
                <c:pt idx="648">
                  <c:v>34</c:v>
                </c:pt>
                <c:pt idx="649">
                  <c:v>38</c:v>
                </c:pt>
                <c:pt idx="650">
                  <c:v>37</c:v>
                </c:pt>
                <c:pt idx="651">
                  <c:v>54</c:v>
                </c:pt>
                <c:pt idx="652">
                  <c:v>55</c:v>
                </c:pt>
                <c:pt idx="653">
                  <c:v>38</c:v>
                </c:pt>
                <c:pt idx="654">
                  <c:v>38</c:v>
                </c:pt>
                <c:pt idx="655">
                  <c:v>49</c:v>
                </c:pt>
                <c:pt idx="656">
                  <c:v>54</c:v>
                </c:pt>
                <c:pt idx="657">
                  <c:v>36</c:v>
                </c:pt>
                <c:pt idx="658">
                  <c:v>52</c:v>
                </c:pt>
                <c:pt idx="659">
                  <c:v>40</c:v>
                </c:pt>
                <c:pt idx="660">
                  <c:v>50</c:v>
                </c:pt>
                <c:pt idx="661">
                  <c:v>37</c:v>
                </c:pt>
                <c:pt idx="662">
                  <c:v>38</c:v>
                </c:pt>
                <c:pt idx="663">
                  <c:v>40</c:v>
                </c:pt>
                <c:pt idx="664">
                  <c:v>51</c:v>
                </c:pt>
                <c:pt idx="665">
                  <c:v>55</c:v>
                </c:pt>
                <c:pt idx="666">
                  <c:v>51</c:v>
                </c:pt>
                <c:pt idx="667">
                  <c:v>50</c:v>
                </c:pt>
                <c:pt idx="668">
                  <c:v>34</c:v>
                </c:pt>
                <c:pt idx="669">
                  <c:v>52</c:v>
                </c:pt>
                <c:pt idx="670">
                  <c:v>35</c:v>
                </c:pt>
                <c:pt idx="671">
                  <c:v>38</c:v>
                </c:pt>
                <c:pt idx="672">
                  <c:v>38</c:v>
                </c:pt>
                <c:pt idx="673">
                  <c:v>52</c:v>
                </c:pt>
                <c:pt idx="674">
                  <c:v>53</c:v>
                </c:pt>
                <c:pt idx="675">
                  <c:v>39</c:v>
                </c:pt>
                <c:pt idx="676">
                  <c:v>54</c:v>
                </c:pt>
                <c:pt idx="677">
                  <c:v>37</c:v>
                </c:pt>
                <c:pt idx="678">
                  <c:v>34</c:v>
                </c:pt>
                <c:pt idx="679">
                  <c:v>38</c:v>
                </c:pt>
                <c:pt idx="680">
                  <c:v>35</c:v>
                </c:pt>
                <c:pt idx="681">
                  <c:v>34</c:v>
                </c:pt>
                <c:pt idx="682">
                  <c:v>35</c:v>
                </c:pt>
                <c:pt idx="683">
                  <c:v>52</c:v>
                </c:pt>
                <c:pt idx="684">
                  <c:v>37</c:v>
                </c:pt>
                <c:pt idx="685">
                  <c:v>34</c:v>
                </c:pt>
                <c:pt idx="686">
                  <c:v>55</c:v>
                </c:pt>
                <c:pt idx="687">
                  <c:v>38</c:v>
                </c:pt>
                <c:pt idx="688">
                  <c:v>52</c:v>
                </c:pt>
                <c:pt idx="689">
                  <c:v>37</c:v>
                </c:pt>
                <c:pt idx="690">
                  <c:v>54</c:v>
                </c:pt>
                <c:pt idx="691">
                  <c:v>49</c:v>
                </c:pt>
                <c:pt idx="692">
                  <c:v>38</c:v>
                </c:pt>
                <c:pt idx="693">
                  <c:v>53</c:v>
                </c:pt>
                <c:pt idx="694">
                  <c:v>40</c:v>
                </c:pt>
                <c:pt idx="695">
                  <c:v>35</c:v>
                </c:pt>
                <c:pt idx="696">
                  <c:v>36</c:v>
                </c:pt>
                <c:pt idx="697">
                  <c:v>36</c:v>
                </c:pt>
                <c:pt idx="698">
                  <c:v>35</c:v>
                </c:pt>
                <c:pt idx="699">
                  <c:v>38</c:v>
                </c:pt>
                <c:pt idx="700">
                  <c:v>39</c:v>
                </c:pt>
                <c:pt idx="701">
                  <c:v>38</c:v>
                </c:pt>
                <c:pt idx="702">
                  <c:v>39</c:v>
                </c:pt>
                <c:pt idx="703">
                  <c:v>54</c:v>
                </c:pt>
                <c:pt idx="704">
                  <c:v>37</c:v>
                </c:pt>
                <c:pt idx="705">
                  <c:v>38</c:v>
                </c:pt>
                <c:pt idx="706">
                  <c:v>49</c:v>
                </c:pt>
                <c:pt idx="707">
                  <c:v>53</c:v>
                </c:pt>
                <c:pt idx="708">
                  <c:v>39</c:v>
                </c:pt>
                <c:pt idx="709">
                  <c:v>49</c:v>
                </c:pt>
                <c:pt idx="710">
                  <c:v>34</c:v>
                </c:pt>
                <c:pt idx="711">
                  <c:v>49</c:v>
                </c:pt>
                <c:pt idx="712">
                  <c:v>37</c:v>
                </c:pt>
                <c:pt idx="713">
                  <c:v>37</c:v>
                </c:pt>
                <c:pt idx="714">
                  <c:v>40</c:v>
                </c:pt>
                <c:pt idx="715">
                  <c:v>55</c:v>
                </c:pt>
                <c:pt idx="716">
                  <c:v>38</c:v>
                </c:pt>
                <c:pt idx="717">
                  <c:v>39</c:v>
                </c:pt>
                <c:pt idx="718">
                  <c:v>49</c:v>
                </c:pt>
                <c:pt idx="719">
                  <c:v>54</c:v>
                </c:pt>
                <c:pt idx="720">
                  <c:v>50</c:v>
                </c:pt>
                <c:pt idx="721">
                  <c:v>49</c:v>
                </c:pt>
                <c:pt idx="722">
                  <c:v>36</c:v>
                </c:pt>
                <c:pt idx="723">
                  <c:v>34</c:v>
                </c:pt>
                <c:pt idx="724">
                  <c:v>35</c:v>
                </c:pt>
                <c:pt idx="725">
                  <c:v>50</c:v>
                </c:pt>
                <c:pt idx="726">
                  <c:v>39</c:v>
                </c:pt>
                <c:pt idx="727">
                  <c:v>37</c:v>
                </c:pt>
                <c:pt idx="728">
                  <c:v>36</c:v>
                </c:pt>
                <c:pt idx="729">
                  <c:v>55</c:v>
                </c:pt>
                <c:pt idx="730">
                  <c:v>53</c:v>
                </c:pt>
                <c:pt idx="731">
                  <c:v>50</c:v>
                </c:pt>
                <c:pt idx="732">
                  <c:v>39</c:v>
                </c:pt>
                <c:pt idx="733">
                  <c:v>39</c:v>
                </c:pt>
                <c:pt idx="734">
                  <c:v>35</c:v>
                </c:pt>
                <c:pt idx="735">
                  <c:v>38</c:v>
                </c:pt>
                <c:pt idx="736">
                  <c:v>38</c:v>
                </c:pt>
                <c:pt idx="737">
                  <c:v>36</c:v>
                </c:pt>
                <c:pt idx="738">
                  <c:v>38</c:v>
                </c:pt>
                <c:pt idx="739">
                  <c:v>34</c:v>
                </c:pt>
                <c:pt idx="740">
                  <c:v>37</c:v>
                </c:pt>
                <c:pt idx="741">
                  <c:v>36</c:v>
                </c:pt>
                <c:pt idx="742">
                  <c:v>38</c:v>
                </c:pt>
                <c:pt idx="743">
                  <c:v>53</c:v>
                </c:pt>
                <c:pt idx="744">
                  <c:v>37</c:v>
                </c:pt>
                <c:pt idx="745">
                  <c:v>54</c:v>
                </c:pt>
                <c:pt idx="746">
                  <c:v>37</c:v>
                </c:pt>
                <c:pt idx="747">
                  <c:v>50</c:v>
                </c:pt>
                <c:pt idx="748">
                  <c:v>35</c:v>
                </c:pt>
                <c:pt idx="749">
                  <c:v>35</c:v>
                </c:pt>
                <c:pt idx="750">
                  <c:v>49</c:v>
                </c:pt>
                <c:pt idx="751">
                  <c:v>37</c:v>
                </c:pt>
                <c:pt idx="752">
                  <c:v>38</c:v>
                </c:pt>
                <c:pt idx="753">
                  <c:v>49</c:v>
                </c:pt>
                <c:pt idx="754">
                  <c:v>34</c:v>
                </c:pt>
                <c:pt idx="755">
                  <c:v>38</c:v>
                </c:pt>
                <c:pt idx="756">
                  <c:v>39</c:v>
                </c:pt>
                <c:pt idx="757">
                  <c:v>38</c:v>
                </c:pt>
                <c:pt idx="758">
                  <c:v>51</c:v>
                </c:pt>
                <c:pt idx="759">
                  <c:v>39</c:v>
                </c:pt>
                <c:pt idx="760">
                  <c:v>35</c:v>
                </c:pt>
                <c:pt idx="761">
                  <c:v>36</c:v>
                </c:pt>
                <c:pt idx="762">
                  <c:v>54</c:v>
                </c:pt>
                <c:pt idx="763">
                  <c:v>53</c:v>
                </c:pt>
                <c:pt idx="764">
                  <c:v>38</c:v>
                </c:pt>
                <c:pt idx="765">
                  <c:v>38</c:v>
                </c:pt>
                <c:pt idx="766">
                  <c:v>52</c:v>
                </c:pt>
                <c:pt idx="767">
                  <c:v>35</c:v>
                </c:pt>
                <c:pt idx="768">
                  <c:v>37</c:v>
                </c:pt>
                <c:pt idx="769">
                  <c:v>39</c:v>
                </c:pt>
                <c:pt idx="770">
                  <c:v>39</c:v>
                </c:pt>
                <c:pt idx="771">
                  <c:v>40</c:v>
                </c:pt>
                <c:pt idx="772">
                  <c:v>37</c:v>
                </c:pt>
                <c:pt idx="773">
                  <c:v>35</c:v>
                </c:pt>
                <c:pt idx="774">
                  <c:v>37</c:v>
                </c:pt>
                <c:pt idx="775">
                  <c:v>40</c:v>
                </c:pt>
                <c:pt idx="776">
                  <c:v>53</c:v>
                </c:pt>
                <c:pt idx="777">
                  <c:v>36</c:v>
                </c:pt>
                <c:pt idx="778">
                  <c:v>52</c:v>
                </c:pt>
                <c:pt idx="779">
                  <c:v>53</c:v>
                </c:pt>
                <c:pt idx="780">
                  <c:v>38</c:v>
                </c:pt>
                <c:pt idx="781">
                  <c:v>38</c:v>
                </c:pt>
                <c:pt idx="782">
                  <c:v>36</c:v>
                </c:pt>
                <c:pt idx="783">
                  <c:v>37</c:v>
                </c:pt>
                <c:pt idx="784">
                  <c:v>39</c:v>
                </c:pt>
                <c:pt idx="785">
                  <c:v>34</c:v>
                </c:pt>
                <c:pt idx="786">
                  <c:v>39</c:v>
                </c:pt>
                <c:pt idx="787">
                  <c:v>34</c:v>
                </c:pt>
                <c:pt idx="788">
                  <c:v>37</c:v>
                </c:pt>
                <c:pt idx="789">
                  <c:v>40</c:v>
                </c:pt>
                <c:pt idx="790">
                  <c:v>34</c:v>
                </c:pt>
                <c:pt idx="791">
                  <c:v>53</c:v>
                </c:pt>
                <c:pt idx="792">
                  <c:v>36</c:v>
                </c:pt>
                <c:pt idx="793">
                  <c:v>35</c:v>
                </c:pt>
                <c:pt idx="794">
                  <c:v>39</c:v>
                </c:pt>
                <c:pt idx="795">
                  <c:v>52</c:v>
                </c:pt>
                <c:pt idx="796">
                  <c:v>51</c:v>
                </c:pt>
                <c:pt idx="797">
                  <c:v>34</c:v>
                </c:pt>
                <c:pt idx="798">
                  <c:v>50</c:v>
                </c:pt>
                <c:pt idx="799">
                  <c:v>37</c:v>
                </c:pt>
                <c:pt idx="800">
                  <c:v>37</c:v>
                </c:pt>
                <c:pt idx="801">
                  <c:v>53</c:v>
                </c:pt>
                <c:pt idx="802">
                  <c:v>38</c:v>
                </c:pt>
                <c:pt idx="803">
                  <c:v>35</c:v>
                </c:pt>
                <c:pt idx="804">
                  <c:v>38</c:v>
                </c:pt>
                <c:pt idx="805">
                  <c:v>35</c:v>
                </c:pt>
                <c:pt idx="806">
                  <c:v>38</c:v>
                </c:pt>
                <c:pt idx="807">
                  <c:v>50</c:v>
                </c:pt>
                <c:pt idx="808">
                  <c:v>35</c:v>
                </c:pt>
                <c:pt idx="809">
                  <c:v>35</c:v>
                </c:pt>
                <c:pt idx="810">
                  <c:v>40</c:v>
                </c:pt>
                <c:pt idx="811">
                  <c:v>37</c:v>
                </c:pt>
                <c:pt idx="812">
                  <c:v>38</c:v>
                </c:pt>
                <c:pt idx="813">
                  <c:v>40</c:v>
                </c:pt>
                <c:pt idx="814">
                  <c:v>35</c:v>
                </c:pt>
                <c:pt idx="815">
                  <c:v>54</c:v>
                </c:pt>
                <c:pt idx="816">
                  <c:v>39</c:v>
                </c:pt>
                <c:pt idx="817">
                  <c:v>36</c:v>
                </c:pt>
                <c:pt idx="818">
                  <c:v>36</c:v>
                </c:pt>
                <c:pt idx="819">
                  <c:v>37</c:v>
                </c:pt>
                <c:pt idx="820">
                  <c:v>35</c:v>
                </c:pt>
                <c:pt idx="821">
                  <c:v>35</c:v>
                </c:pt>
                <c:pt idx="822">
                  <c:v>39</c:v>
                </c:pt>
                <c:pt idx="823">
                  <c:v>37</c:v>
                </c:pt>
                <c:pt idx="824">
                  <c:v>35</c:v>
                </c:pt>
                <c:pt idx="825">
                  <c:v>53</c:v>
                </c:pt>
                <c:pt idx="826">
                  <c:v>35</c:v>
                </c:pt>
                <c:pt idx="827">
                  <c:v>50</c:v>
                </c:pt>
                <c:pt idx="828">
                  <c:v>37</c:v>
                </c:pt>
                <c:pt idx="829">
                  <c:v>55</c:v>
                </c:pt>
                <c:pt idx="830">
                  <c:v>54</c:v>
                </c:pt>
                <c:pt idx="831">
                  <c:v>38</c:v>
                </c:pt>
                <c:pt idx="832">
                  <c:v>35</c:v>
                </c:pt>
                <c:pt idx="833">
                  <c:v>34</c:v>
                </c:pt>
                <c:pt idx="834">
                  <c:v>36</c:v>
                </c:pt>
                <c:pt idx="835">
                  <c:v>37</c:v>
                </c:pt>
                <c:pt idx="836">
                  <c:v>38</c:v>
                </c:pt>
                <c:pt idx="837">
                  <c:v>40</c:v>
                </c:pt>
                <c:pt idx="838">
                  <c:v>54</c:v>
                </c:pt>
                <c:pt idx="839">
                  <c:v>39</c:v>
                </c:pt>
                <c:pt idx="840">
                  <c:v>35</c:v>
                </c:pt>
                <c:pt idx="841">
                  <c:v>38</c:v>
                </c:pt>
                <c:pt idx="842">
                  <c:v>53</c:v>
                </c:pt>
                <c:pt idx="843">
                  <c:v>40</c:v>
                </c:pt>
                <c:pt idx="844">
                  <c:v>34</c:v>
                </c:pt>
                <c:pt idx="845">
                  <c:v>55</c:v>
                </c:pt>
                <c:pt idx="846">
                  <c:v>37</c:v>
                </c:pt>
                <c:pt idx="847">
                  <c:v>38</c:v>
                </c:pt>
                <c:pt idx="848">
                  <c:v>35</c:v>
                </c:pt>
                <c:pt idx="849">
                  <c:v>40</c:v>
                </c:pt>
                <c:pt idx="850">
                  <c:v>34</c:v>
                </c:pt>
                <c:pt idx="851">
                  <c:v>39</c:v>
                </c:pt>
                <c:pt idx="852">
                  <c:v>40</c:v>
                </c:pt>
                <c:pt idx="853">
                  <c:v>38</c:v>
                </c:pt>
                <c:pt idx="854">
                  <c:v>50</c:v>
                </c:pt>
                <c:pt idx="855">
                  <c:v>38</c:v>
                </c:pt>
                <c:pt idx="856">
                  <c:v>38</c:v>
                </c:pt>
                <c:pt idx="857">
                  <c:v>54</c:v>
                </c:pt>
                <c:pt idx="858">
                  <c:v>34</c:v>
                </c:pt>
                <c:pt idx="859">
                  <c:v>52</c:v>
                </c:pt>
                <c:pt idx="860">
                  <c:v>54</c:v>
                </c:pt>
                <c:pt idx="861">
                  <c:v>34</c:v>
                </c:pt>
                <c:pt idx="862">
                  <c:v>38</c:v>
                </c:pt>
                <c:pt idx="863">
                  <c:v>40</c:v>
                </c:pt>
                <c:pt idx="864">
                  <c:v>39</c:v>
                </c:pt>
                <c:pt idx="865">
                  <c:v>36</c:v>
                </c:pt>
                <c:pt idx="866">
                  <c:v>35</c:v>
                </c:pt>
                <c:pt idx="867">
                  <c:v>36</c:v>
                </c:pt>
                <c:pt idx="868">
                  <c:v>39</c:v>
                </c:pt>
                <c:pt idx="869">
                  <c:v>38</c:v>
                </c:pt>
                <c:pt idx="870">
                  <c:v>51</c:v>
                </c:pt>
                <c:pt idx="871">
                  <c:v>37</c:v>
                </c:pt>
                <c:pt idx="872">
                  <c:v>38</c:v>
                </c:pt>
                <c:pt idx="873">
                  <c:v>37</c:v>
                </c:pt>
                <c:pt idx="874">
                  <c:v>38</c:v>
                </c:pt>
                <c:pt idx="875">
                  <c:v>40</c:v>
                </c:pt>
                <c:pt idx="876">
                  <c:v>37</c:v>
                </c:pt>
                <c:pt idx="877">
                  <c:v>39</c:v>
                </c:pt>
                <c:pt idx="878">
                  <c:v>37</c:v>
                </c:pt>
                <c:pt idx="879">
                  <c:v>51</c:v>
                </c:pt>
                <c:pt idx="880">
                  <c:v>37</c:v>
                </c:pt>
                <c:pt idx="881">
                  <c:v>54</c:v>
                </c:pt>
                <c:pt idx="882">
                  <c:v>55</c:v>
                </c:pt>
                <c:pt idx="883">
                  <c:v>39</c:v>
                </c:pt>
                <c:pt idx="884">
                  <c:v>34</c:v>
                </c:pt>
                <c:pt idx="885">
                  <c:v>34</c:v>
                </c:pt>
                <c:pt idx="886">
                  <c:v>54</c:v>
                </c:pt>
                <c:pt idx="887">
                  <c:v>50</c:v>
                </c:pt>
                <c:pt idx="888">
                  <c:v>52</c:v>
                </c:pt>
                <c:pt idx="889">
                  <c:v>55</c:v>
                </c:pt>
                <c:pt idx="890">
                  <c:v>36</c:v>
                </c:pt>
                <c:pt idx="891">
                  <c:v>39</c:v>
                </c:pt>
                <c:pt idx="892">
                  <c:v>51</c:v>
                </c:pt>
                <c:pt idx="893">
                  <c:v>37</c:v>
                </c:pt>
                <c:pt idx="894">
                  <c:v>37</c:v>
                </c:pt>
                <c:pt idx="895">
                  <c:v>54</c:v>
                </c:pt>
                <c:pt idx="896">
                  <c:v>40</c:v>
                </c:pt>
                <c:pt idx="897">
                  <c:v>39</c:v>
                </c:pt>
                <c:pt idx="898">
                  <c:v>37</c:v>
                </c:pt>
                <c:pt idx="899">
                  <c:v>35</c:v>
                </c:pt>
                <c:pt idx="900">
                  <c:v>36</c:v>
                </c:pt>
                <c:pt idx="901">
                  <c:v>35</c:v>
                </c:pt>
                <c:pt idx="902">
                  <c:v>35</c:v>
                </c:pt>
                <c:pt idx="903">
                  <c:v>53</c:v>
                </c:pt>
                <c:pt idx="904">
                  <c:v>38</c:v>
                </c:pt>
                <c:pt idx="905">
                  <c:v>36</c:v>
                </c:pt>
                <c:pt idx="906">
                  <c:v>34</c:v>
                </c:pt>
                <c:pt idx="907">
                  <c:v>39</c:v>
                </c:pt>
                <c:pt idx="908">
                  <c:v>50</c:v>
                </c:pt>
                <c:pt idx="909">
                  <c:v>53</c:v>
                </c:pt>
                <c:pt idx="910">
                  <c:v>34</c:v>
                </c:pt>
                <c:pt idx="911">
                  <c:v>50</c:v>
                </c:pt>
                <c:pt idx="912">
                  <c:v>49</c:v>
                </c:pt>
                <c:pt idx="913">
                  <c:v>50</c:v>
                </c:pt>
                <c:pt idx="914">
                  <c:v>54</c:v>
                </c:pt>
                <c:pt idx="915">
                  <c:v>34</c:v>
                </c:pt>
                <c:pt idx="916">
                  <c:v>34</c:v>
                </c:pt>
                <c:pt idx="917">
                  <c:v>48</c:v>
                </c:pt>
                <c:pt idx="918">
                  <c:v>50</c:v>
                </c:pt>
                <c:pt idx="919">
                  <c:v>38</c:v>
                </c:pt>
                <c:pt idx="920">
                  <c:v>39</c:v>
                </c:pt>
                <c:pt idx="921">
                  <c:v>49</c:v>
                </c:pt>
                <c:pt idx="922">
                  <c:v>38</c:v>
                </c:pt>
                <c:pt idx="923">
                  <c:v>37</c:v>
                </c:pt>
                <c:pt idx="924">
                  <c:v>53</c:v>
                </c:pt>
                <c:pt idx="925">
                  <c:v>52</c:v>
                </c:pt>
                <c:pt idx="926">
                  <c:v>35</c:v>
                </c:pt>
                <c:pt idx="927">
                  <c:v>53</c:v>
                </c:pt>
                <c:pt idx="928">
                  <c:v>38</c:v>
                </c:pt>
                <c:pt idx="929">
                  <c:v>54</c:v>
                </c:pt>
                <c:pt idx="930">
                  <c:v>36</c:v>
                </c:pt>
                <c:pt idx="931">
                  <c:v>53</c:v>
                </c:pt>
                <c:pt idx="932">
                  <c:v>49</c:v>
                </c:pt>
                <c:pt idx="933">
                  <c:v>39</c:v>
                </c:pt>
                <c:pt idx="934">
                  <c:v>38</c:v>
                </c:pt>
                <c:pt idx="935">
                  <c:v>40</c:v>
                </c:pt>
                <c:pt idx="936">
                  <c:v>39</c:v>
                </c:pt>
                <c:pt idx="937">
                  <c:v>52</c:v>
                </c:pt>
                <c:pt idx="938">
                  <c:v>38</c:v>
                </c:pt>
                <c:pt idx="939">
                  <c:v>36</c:v>
                </c:pt>
                <c:pt idx="940">
                  <c:v>35</c:v>
                </c:pt>
                <c:pt idx="941">
                  <c:v>35</c:v>
                </c:pt>
                <c:pt idx="942">
                  <c:v>37</c:v>
                </c:pt>
                <c:pt idx="943">
                  <c:v>34</c:v>
                </c:pt>
                <c:pt idx="944">
                  <c:v>35</c:v>
                </c:pt>
                <c:pt idx="945">
                  <c:v>53</c:v>
                </c:pt>
                <c:pt idx="946">
                  <c:v>52</c:v>
                </c:pt>
                <c:pt idx="947">
                  <c:v>51</c:v>
                </c:pt>
                <c:pt idx="948">
                  <c:v>49</c:v>
                </c:pt>
                <c:pt idx="949">
                  <c:v>36</c:v>
                </c:pt>
                <c:pt idx="950">
                  <c:v>54</c:v>
                </c:pt>
                <c:pt idx="951">
                  <c:v>37</c:v>
                </c:pt>
                <c:pt idx="952">
                  <c:v>49</c:v>
                </c:pt>
                <c:pt idx="953">
                  <c:v>37</c:v>
                </c:pt>
                <c:pt idx="954">
                  <c:v>53</c:v>
                </c:pt>
                <c:pt idx="955">
                  <c:v>38</c:v>
                </c:pt>
                <c:pt idx="956">
                  <c:v>37</c:v>
                </c:pt>
                <c:pt idx="957">
                  <c:v>38</c:v>
                </c:pt>
                <c:pt idx="958">
                  <c:v>35</c:v>
                </c:pt>
                <c:pt idx="959">
                  <c:v>34</c:v>
                </c:pt>
                <c:pt idx="960">
                  <c:v>36</c:v>
                </c:pt>
                <c:pt idx="961">
                  <c:v>50</c:v>
                </c:pt>
                <c:pt idx="962">
                  <c:v>53</c:v>
                </c:pt>
                <c:pt idx="963">
                  <c:v>39</c:v>
                </c:pt>
                <c:pt idx="964">
                  <c:v>39</c:v>
                </c:pt>
                <c:pt idx="965">
                  <c:v>39</c:v>
                </c:pt>
                <c:pt idx="966">
                  <c:v>54</c:v>
                </c:pt>
                <c:pt idx="967">
                  <c:v>38</c:v>
                </c:pt>
                <c:pt idx="968">
                  <c:v>37</c:v>
                </c:pt>
                <c:pt idx="969">
                  <c:v>36</c:v>
                </c:pt>
                <c:pt idx="970">
                  <c:v>40</c:v>
                </c:pt>
                <c:pt idx="971">
                  <c:v>37</c:v>
                </c:pt>
                <c:pt idx="972">
                  <c:v>34</c:v>
                </c:pt>
                <c:pt idx="973">
                  <c:v>38</c:v>
                </c:pt>
                <c:pt idx="974">
                  <c:v>40</c:v>
                </c:pt>
                <c:pt idx="975">
                  <c:v>52</c:v>
                </c:pt>
                <c:pt idx="976">
                  <c:v>54</c:v>
                </c:pt>
                <c:pt idx="977">
                  <c:v>37</c:v>
                </c:pt>
                <c:pt idx="978">
                  <c:v>39</c:v>
                </c:pt>
                <c:pt idx="979">
                  <c:v>36</c:v>
                </c:pt>
                <c:pt idx="980">
                  <c:v>39</c:v>
                </c:pt>
                <c:pt idx="981">
                  <c:v>50</c:v>
                </c:pt>
                <c:pt idx="982">
                  <c:v>39</c:v>
                </c:pt>
                <c:pt idx="983">
                  <c:v>37</c:v>
                </c:pt>
                <c:pt idx="984">
                  <c:v>35</c:v>
                </c:pt>
                <c:pt idx="985">
                  <c:v>51</c:v>
                </c:pt>
                <c:pt idx="986">
                  <c:v>50</c:v>
                </c:pt>
                <c:pt idx="987">
                  <c:v>39</c:v>
                </c:pt>
                <c:pt idx="988">
                  <c:v>55</c:v>
                </c:pt>
                <c:pt idx="989">
                  <c:v>51</c:v>
                </c:pt>
                <c:pt idx="990">
                  <c:v>38</c:v>
                </c:pt>
                <c:pt idx="991">
                  <c:v>52</c:v>
                </c:pt>
                <c:pt idx="992">
                  <c:v>35</c:v>
                </c:pt>
                <c:pt idx="993">
                  <c:v>39</c:v>
                </c:pt>
                <c:pt idx="994">
                  <c:v>50</c:v>
                </c:pt>
                <c:pt idx="995">
                  <c:v>53</c:v>
                </c:pt>
                <c:pt idx="996">
                  <c:v>51</c:v>
                </c:pt>
                <c:pt idx="997">
                  <c:v>51</c:v>
                </c:pt>
                <c:pt idx="998">
                  <c:v>34</c:v>
                </c:pt>
                <c:pt idx="999">
                  <c:v>38</c:v>
                </c:pt>
                <c:pt idx="1000">
                  <c:v>36</c:v>
                </c:pt>
                <c:pt idx="1001">
                  <c:v>38</c:v>
                </c:pt>
                <c:pt idx="1002">
                  <c:v>39</c:v>
                </c:pt>
                <c:pt idx="1003">
                  <c:v>37</c:v>
                </c:pt>
                <c:pt idx="1004">
                  <c:v>39</c:v>
                </c:pt>
                <c:pt idx="1005">
                  <c:v>38</c:v>
                </c:pt>
                <c:pt idx="1006">
                  <c:v>38</c:v>
                </c:pt>
                <c:pt idx="1007">
                  <c:v>54</c:v>
                </c:pt>
                <c:pt idx="1008">
                  <c:v>34</c:v>
                </c:pt>
                <c:pt idx="1009">
                  <c:v>52</c:v>
                </c:pt>
                <c:pt idx="1010">
                  <c:v>37</c:v>
                </c:pt>
                <c:pt idx="1011">
                  <c:v>50</c:v>
                </c:pt>
                <c:pt idx="1012">
                  <c:v>35</c:v>
                </c:pt>
                <c:pt idx="1013">
                  <c:v>36</c:v>
                </c:pt>
                <c:pt idx="1014">
                  <c:v>38</c:v>
                </c:pt>
                <c:pt idx="1015">
                  <c:v>34</c:v>
                </c:pt>
                <c:pt idx="1016">
                  <c:v>38</c:v>
                </c:pt>
                <c:pt idx="1017">
                  <c:v>40</c:v>
                </c:pt>
                <c:pt idx="1018">
                  <c:v>38</c:v>
                </c:pt>
                <c:pt idx="1019">
                  <c:v>38</c:v>
                </c:pt>
                <c:pt idx="1020">
                  <c:v>36</c:v>
                </c:pt>
                <c:pt idx="1021">
                  <c:v>39</c:v>
                </c:pt>
                <c:pt idx="1022">
                  <c:v>34</c:v>
                </c:pt>
                <c:pt idx="1023">
                  <c:v>38</c:v>
                </c:pt>
                <c:pt idx="1024">
                  <c:v>37</c:v>
                </c:pt>
                <c:pt idx="1025">
                  <c:v>49</c:v>
                </c:pt>
                <c:pt idx="1026">
                  <c:v>36</c:v>
                </c:pt>
                <c:pt idx="1027">
                  <c:v>39</c:v>
                </c:pt>
                <c:pt idx="1028">
                  <c:v>48</c:v>
                </c:pt>
                <c:pt idx="1029">
                  <c:v>38</c:v>
                </c:pt>
                <c:pt idx="1030">
                  <c:v>40</c:v>
                </c:pt>
                <c:pt idx="1031">
                  <c:v>35</c:v>
                </c:pt>
                <c:pt idx="1032">
                  <c:v>49</c:v>
                </c:pt>
                <c:pt idx="1033">
                  <c:v>36</c:v>
                </c:pt>
                <c:pt idx="1034">
                  <c:v>49</c:v>
                </c:pt>
                <c:pt idx="1035">
                  <c:v>35</c:v>
                </c:pt>
                <c:pt idx="1036">
                  <c:v>53</c:v>
                </c:pt>
                <c:pt idx="1037">
                  <c:v>52</c:v>
                </c:pt>
                <c:pt idx="1038">
                  <c:v>37</c:v>
                </c:pt>
                <c:pt idx="1039">
                  <c:v>40</c:v>
                </c:pt>
                <c:pt idx="1040">
                  <c:v>38</c:v>
                </c:pt>
                <c:pt idx="1041">
                  <c:v>37</c:v>
                </c:pt>
                <c:pt idx="1042">
                  <c:v>39</c:v>
                </c:pt>
                <c:pt idx="1043">
                  <c:v>38</c:v>
                </c:pt>
                <c:pt idx="1044">
                  <c:v>38</c:v>
                </c:pt>
                <c:pt idx="1045">
                  <c:v>36</c:v>
                </c:pt>
                <c:pt idx="1046">
                  <c:v>36</c:v>
                </c:pt>
                <c:pt idx="1047">
                  <c:v>37</c:v>
                </c:pt>
                <c:pt idx="1048">
                  <c:v>35</c:v>
                </c:pt>
                <c:pt idx="1049">
                  <c:v>38</c:v>
                </c:pt>
                <c:pt idx="1050">
                  <c:v>37</c:v>
                </c:pt>
                <c:pt idx="1051">
                  <c:v>36</c:v>
                </c:pt>
                <c:pt idx="1052">
                  <c:v>37</c:v>
                </c:pt>
                <c:pt idx="1053">
                  <c:v>37</c:v>
                </c:pt>
                <c:pt idx="1054">
                  <c:v>38</c:v>
                </c:pt>
                <c:pt idx="1055">
                  <c:v>39</c:v>
                </c:pt>
                <c:pt idx="1056">
                  <c:v>40</c:v>
                </c:pt>
                <c:pt idx="1057">
                  <c:v>38</c:v>
                </c:pt>
                <c:pt idx="1058">
                  <c:v>50</c:v>
                </c:pt>
                <c:pt idx="1059">
                  <c:v>38</c:v>
                </c:pt>
                <c:pt idx="1060">
                  <c:v>50</c:v>
                </c:pt>
                <c:pt idx="1061">
                  <c:v>35</c:v>
                </c:pt>
                <c:pt idx="1062">
                  <c:v>49</c:v>
                </c:pt>
                <c:pt idx="1063">
                  <c:v>36</c:v>
                </c:pt>
                <c:pt idx="1064">
                  <c:v>35</c:v>
                </c:pt>
                <c:pt idx="1065">
                  <c:v>54</c:v>
                </c:pt>
                <c:pt idx="1066">
                  <c:v>36</c:v>
                </c:pt>
                <c:pt idx="1067">
                  <c:v>51</c:v>
                </c:pt>
                <c:pt idx="1068">
                  <c:v>39</c:v>
                </c:pt>
                <c:pt idx="1069">
                  <c:v>39</c:v>
                </c:pt>
                <c:pt idx="1070">
                  <c:v>35</c:v>
                </c:pt>
                <c:pt idx="1071">
                  <c:v>39</c:v>
                </c:pt>
                <c:pt idx="1072">
                  <c:v>40</c:v>
                </c:pt>
                <c:pt idx="1073">
                  <c:v>37</c:v>
                </c:pt>
                <c:pt idx="1074">
                  <c:v>52</c:v>
                </c:pt>
                <c:pt idx="1075">
                  <c:v>36</c:v>
                </c:pt>
                <c:pt idx="1076">
                  <c:v>37</c:v>
                </c:pt>
                <c:pt idx="1077">
                  <c:v>39</c:v>
                </c:pt>
                <c:pt idx="1078">
                  <c:v>37</c:v>
                </c:pt>
                <c:pt idx="1079">
                  <c:v>38</c:v>
                </c:pt>
                <c:pt idx="1080">
                  <c:v>36</c:v>
                </c:pt>
                <c:pt idx="1081">
                  <c:v>39</c:v>
                </c:pt>
                <c:pt idx="1082">
                  <c:v>36</c:v>
                </c:pt>
                <c:pt idx="1083">
                  <c:v>38</c:v>
                </c:pt>
                <c:pt idx="1084">
                  <c:v>52</c:v>
                </c:pt>
                <c:pt idx="1085">
                  <c:v>38</c:v>
                </c:pt>
                <c:pt idx="1086">
                  <c:v>51</c:v>
                </c:pt>
                <c:pt idx="1087">
                  <c:v>50</c:v>
                </c:pt>
                <c:pt idx="1088">
                  <c:v>40</c:v>
                </c:pt>
                <c:pt idx="1089">
                  <c:v>37</c:v>
                </c:pt>
                <c:pt idx="1090">
                  <c:v>37</c:v>
                </c:pt>
                <c:pt idx="1091">
                  <c:v>35</c:v>
                </c:pt>
                <c:pt idx="1092">
                  <c:v>35</c:v>
                </c:pt>
                <c:pt idx="1093">
                  <c:v>52</c:v>
                </c:pt>
                <c:pt idx="1094">
                  <c:v>39</c:v>
                </c:pt>
                <c:pt idx="1095">
                  <c:v>49</c:v>
                </c:pt>
                <c:pt idx="1096">
                  <c:v>49</c:v>
                </c:pt>
                <c:pt idx="1097">
                  <c:v>35</c:v>
                </c:pt>
                <c:pt idx="1098">
                  <c:v>51</c:v>
                </c:pt>
                <c:pt idx="1099">
                  <c:v>36</c:v>
                </c:pt>
                <c:pt idx="1100">
                  <c:v>35</c:v>
                </c:pt>
                <c:pt idx="1101">
                  <c:v>39</c:v>
                </c:pt>
                <c:pt idx="1102">
                  <c:v>54</c:v>
                </c:pt>
                <c:pt idx="1103">
                  <c:v>40</c:v>
                </c:pt>
                <c:pt idx="1104">
                  <c:v>37</c:v>
                </c:pt>
                <c:pt idx="1105">
                  <c:v>40</c:v>
                </c:pt>
                <c:pt idx="1106">
                  <c:v>36</c:v>
                </c:pt>
                <c:pt idx="1107">
                  <c:v>37</c:v>
                </c:pt>
                <c:pt idx="1108">
                  <c:v>40</c:v>
                </c:pt>
                <c:pt idx="1109">
                  <c:v>36</c:v>
                </c:pt>
                <c:pt idx="1110">
                  <c:v>51</c:v>
                </c:pt>
                <c:pt idx="1111">
                  <c:v>36</c:v>
                </c:pt>
                <c:pt idx="1112">
                  <c:v>37</c:v>
                </c:pt>
                <c:pt idx="1113">
                  <c:v>37</c:v>
                </c:pt>
                <c:pt idx="1114">
                  <c:v>38</c:v>
                </c:pt>
                <c:pt idx="1115">
                  <c:v>34</c:v>
                </c:pt>
                <c:pt idx="1116">
                  <c:v>35</c:v>
                </c:pt>
                <c:pt idx="1117">
                  <c:v>38</c:v>
                </c:pt>
                <c:pt idx="1118">
                  <c:v>36</c:v>
                </c:pt>
                <c:pt idx="1119">
                  <c:v>38</c:v>
                </c:pt>
                <c:pt idx="1120">
                  <c:v>40</c:v>
                </c:pt>
                <c:pt idx="1121">
                  <c:v>38</c:v>
                </c:pt>
                <c:pt idx="1122">
                  <c:v>51</c:v>
                </c:pt>
                <c:pt idx="1123">
                  <c:v>51</c:v>
                </c:pt>
                <c:pt idx="1124">
                  <c:v>35</c:v>
                </c:pt>
                <c:pt idx="1125">
                  <c:v>39</c:v>
                </c:pt>
                <c:pt idx="1126">
                  <c:v>49</c:v>
                </c:pt>
                <c:pt idx="1127">
                  <c:v>38</c:v>
                </c:pt>
                <c:pt idx="1128">
                  <c:v>51</c:v>
                </c:pt>
                <c:pt idx="1129">
                  <c:v>37</c:v>
                </c:pt>
                <c:pt idx="1130">
                  <c:v>39</c:v>
                </c:pt>
                <c:pt idx="1131">
                  <c:v>39</c:v>
                </c:pt>
                <c:pt idx="1132">
                  <c:v>35</c:v>
                </c:pt>
                <c:pt idx="1133">
                  <c:v>36</c:v>
                </c:pt>
                <c:pt idx="1134">
                  <c:v>35</c:v>
                </c:pt>
                <c:pt idx="1135">
                  <c:v>36</c:v>
                </c:pt>
                <c:pt idx="1136">
                  <c:v>50</c:v>
                </c:pt>
                <c:pt idx="1137">
                  <c:v>50</c:v>
                </c:pt>
                <c:pt idx="1138">
                  <c:v>54</c:v>
                </c:pt>
                <c:pt idx="1139">
                  <c:v>38</c:v>
                </c:pt>
                <c:pt idx="1140">
                  <c:v>51</c:v>
                </c:pt>
                <c:pt idx="1141">
                  <c:v>35</c:v>
                </c:pt>
                <c:pt idx="1142">
                  <c:v>55</c:v>
                </c:pt>
                <c:pt idx="1143">
                  <c:v>35</c:v>
                </c:pt>
                <c:pt idx="1144">
                  <c:v>36</c:v>
                </c:pt>
                <c:pt idx="1145">
                  <c:v>50</c:v>
                </c:pt>
                <c:pt idx="1146">
                  <c:v>36</c:v>
                </c:pt>
                <c:pt idx="1147">
                  <c:v>39</c:v>
                </c:pt>
                <c:pt idx="1148">
                  <c:v>39</c:v>
                </c:pt>
                <c:pt idx="1149">
                  <c:v>36</c:v>
                </c:pt>
                <c:pt idx="1150">
                  <c:v>36</c:v>
                </c:pt>
                <c:pt idx="1151">
                  <c:v>38</c:v>
                </c:pt>
                <c:pt idx="1152">
                  <c:v>34</c:v>
                </c:pt>
                <c:pt idx="1153">
                  <c:v>54</c:v>
                </c:pt>
                <c:pt idx="1154">
                  <c:v>40</c:v>
                </c:pt>
                <c:pt idx="1155">
                  <c:v>36</c:v>
                </c:pt>
                <c:pt idx="1156">
                  <c:v>35</c:v>
                </c:pt>
                <c:pt idx="1157">
                  <c:v>36</c:v>
                </c:pt>
                <c:pt idx="1158">
                  <c:v>39</c:v>
                </c:pt>
                <c:pt idx="1159">
                  <c:v>38</c:v>
                </c:pt>
                <c:pt idx="1160">
                  <c:v>34</c:v>
                </c:pt>
                <c:pt idx="1161">
                  <c:v>50</c:v>
                </c:pt>
                <c:pt idx="1162">
                  <c:v>34</c:v>
                </c:pt>
                <c:pt idx="1163">
                  <c:v>38</c:v>
                </c:pt>
                <c:pt idx="1164">
                  <c:v>51</c:v>
                </c:pt>
                <c:pt idx="1165">
                  <c:v>53</c:v>
                </c:pt>
                <c:pt idx="1166">
                  <c:v>35</c:v>
                </c:pt>
                <c:pt idx="1167">
                  <c:v>50</c:v>
                </c:pt>
                <c:pt idx="1168">
                  <c:v>53</c:v>
                </c:pt>
                <c:pt idx="1169">
                  <c:v>37</c:v>
                </c:pt>
                <c:pt idx="1170">
                  <c:v>39</c:v>
                </c:pt>
                <c:pt idx="1171">
                  <c:v>52</c:v>
                </c:pt>
                <c:pt idx="1172">
                  <c:v>34</c:v>
                </c:pt>
                <c:pt idx="1173">
                  <c:v>38</c:v>
                </c:pt>
                <c:pt idx="1174">
                  <c:v>38</c:v>
                </c:pt>
                <c:pt idx="1175">
                  <c:v>37</c:v>
                </c:pt>
                <c:pt idx="1176">
                  <c:v>36</c:v>
                </c:pt>
                <c:pt idx="1177">
                  <c:v>38</c:v>
                </c:pt>
                <c:pt idx="1178">
                  <c:v>36</c:v>
                </c:pt>
                <c:pt idx="1179">
                  <c:v>38</c:v>
                </c:pt>
                <c:pt idx="1180">
                  <c:v>40</c:v>
                </c:pt>
                <c:pt idx="1181">
                  <c:v>52</c:v>
                </c:pt>
                <c:pt idx="1182">
                  <c:v>40</c:v>
                </c:pt>
                <c:pt idx="1183">
                  <c:v>38</c:v>
                </c:pt>
                <c:pt idx="1184">
                  <c:v>35</c:v>
                </c:pt>
                <c:pt idx="1185">
                  <c:v>36</c:v>
                </c:pt>
                <c:pt idx="1186">
                  <c:v>52</c:v>
                </c:pt>
                <c:pt idx="1187">
                  <c:v>35</c:v>
                </c:pt>
                <c:pt idx="1188">
                  <c:v>50</c:v>
                </c:pt>
                <c:pt idx="1189">
                  <c:v>35</c:v>
                </c:pt>
                <c:pt idx="1190">
                  <c:v>36</c:v>
                </c:pt>
                <c:pt idx="1191">
                  <c:v>37</c:v>
                </c:pt>
                <c:pt idx="1192">
                  <c:v>50</c:v>
                </c:pt>
                <c:pt idx="1193">
                  <c:v>39</c:v>
                </c:pt>
                <c:pt idx="1194">
                  <c:v>35</c:v>
                </c:pt>
                <c:pt idx="1195">
                  <c:v>39</c:v>
                </c:pt>
                <c:pt idx="1196">
                  <c:v>51</c:v>
                </c:pt>
                <c:pt idx="1197">
                  <c:v>39</c:v>
                </c:pt>
                <c:pt idx="1198">
                  <c:v>50</c:v>
                </c:pt>
                <c:pt idx="1199">
                  <c:v>37</c:v>
                </c:pt>
                <c:pt idx="1200">
                  <c:v>55</c:v>
                </c:pt>
                <c:pt idx="1201">
                  <c:v>53</c:v>
                </c:pt>
                <c:pt idx="1202">
                  <c:v>35</c:v>
                </c:pt>
                <c:pt idx="1203">
                  <c:v>35</c:v>
                </c:pt>
                <c:pt idx="1204">
                  <c:v>52</c:v>
                </c:pt>
                <c:pt idx="1205">
                  <c:v>37</c:v>
                </c:pt>
                <c:pt idx="1206">
                  <c:v>35</c:v>
                </c:pt>
                <c:pt idx="1207">
                  <c:v>35</c:v>
                </c:pt>
                <c:pt idx="1208">
                  <c:v>40</c:v>
                </c:pt>
                <c:pt idx="1209">
                  <c:v>34</c:v>
                </c:pt>
                <c:pt idx="1210">
                  <c:v>37</c:v>
                </c:pt>
                <c:pt idx="1211">
                  <c:v>39</c:v>
                </c:pt>
                <c:pt idx="1212">
                  <c:v>36</c:v>
                </c:pt>
                <c:pt idx="1213">
                  <c:v>53</c:v>
                </c:pt>
                <c:pt idx="1214">
                  <c:v>50</c:v>
                </c:pt>
                <c:pt idx="1215">
                  <c:v>52</c:v>
                </c:pt>
                <c:pt idx="1216">
                  <c:v>54</c:v>
                </c:pt>
                <c:pt idx="1217">
                  <c:v>39</c:v>
                </c:pt>
                <c:pt idx="1218">
                  <c:v>34</c:v>
                </c:pt>
                <c:pt idx="1219">
                  <c:v>38</c:v>
                </c:pt>
                <c:pt idx="1220">
                  <c:v>39</c:v>
                </c:pt>
                <c:pt idx="1221">
                  <c:v>34</c:v>
                </c:pt>
                <c:pt idx="1222">
                  <c:v>36</c:v>
                </c:pt>
                <c:pt idx="1223">
                  <c:v>39</c:v>
                </c:pt>
                <c:pt idx="1224">
                  <c:v>37</c:v>
                </c:pt>
                <c:pt idx="1225">
                  <c:v>35</c:v>
                </c:pt>
                <c:pt idx="1226">
                  <c:v>36</c:v>
                </c:pt>
                <c:pt idx="1227">
                  <c:v>35</c:v>
                </c:pt>
                <c:pt idx="1228">
                  <c:v>39</c:v>
                </c:pt>
                <c:pt idx="1229">
                  <c:v>51</c:v>
                </c:pt>
                <c:pt idx="1230">
                  <c:v>39</c:v>
                </c:pt>
                <c:pt idx="1231">
                  <c:v>34</c:v>
                </c:pt>
                <c:pt idx="1232">
                  <c:v>40</c:v>
                </c:pt>
                <c:pt idx="1233">
                  <c:v>36</c:v>
                </c:pt>
                <c:pt idx="1234">
                  <c:v>39</c:v>
                </c:pt>
                <c:pt idx="1235">
                  <c:v>50</c:v>
                </c:pt>
                <c:pt idx="1236">
                  <c:v>54</c:v>
                </c:pt>
                <c:pt idx="1237">
                  <c:v>34</c:v>
                </c:pt>
                <c:pt idx="1238">
                  <c:v>37</c:v>
                </c:pt>
                <c:pt idx="1239">
                  <c:v>35</c:v>
                </c:pt>
                <c:pt idx="1240">
                  <c:v>54</c:v>
                </c:pt>
                <c:pt idx="1241">
                  <c:v>35</c:v>
                </c:pt>
                <c:pt idx="1242">
                  <c:v>37</c:v>
                </c:pt>
                <c:pt idx="1243">
                  <c:v>38</c:v>
                </c:pt>
                <c:pt idx="1244">
                  <c:v>37</c:v>
                </c:pt>
                <c:pt idx="1245">
                  <c:v>35</c:v>
                </c:pt>
                <c:pt idx="1246">
                  <c:v>37</c:v>
                </c:pt>
                <c:pt idx="1247">
                  <c:v>38</c:v>
                </c:pt>
                <c:pt idx="1248">
                  <c:v>39</c:v>
                </c:pt>
                <c:pt idx="1249">
                  <c:v>37</c:v>
                </c:pt>
                <c:pt idx="1250">
                  <c:v>49</c:v>
                </c:pt>
                <c:pt idx="1251">
                  <c:v>36</c:v>
                </c:pt>
                <c:pt idx="1252">
                  <c:v>50</c:v>
                </c:pt>
                <c:pt idx="1253">
                  <c:v>40</c:v>
                </c:pt>
                <c:pt idx="1254">
                  <c:v>40</c:v>
                </c:pt>
                <c:pt idx="1255">
                  <c:v>50</c:v>
                </c:pt>
                <c:pt idx="1256">
                  <c:v>36</c:v>
                </c:pt>
                <c:pt idx="1257">
                  <c:v>35</c:v>
                </c:pt>
                <c:pt idx="1258">
                  <c:v>34</c:v>
                </c:pt>
                <c:pt idx="1259">
                  <c:v>40</c:v>
                </c:pt>
                <c:pt idx="1260">
                  <c:v>35</c:v>
                </c:pt>
                <c:pt idx="1261">
                  <c:v>48</c:v>
                </c:pt>
                <c:pt idx="1262">
                  <c:v>55</c:v>
                </c:pt>
                <c:pt idx="1263">
                  <c:v>39</c:v>
                </c:pt>
                <c:pt idx="1264">
                  <c:v>34</c:v>
                </c:pt>
                <c:pt idx="1265">
                  <c:v>35</c:v>
                </c:pt>
                <c:pt idx="1266">
                  <c:v>40</c:v>
                </c:pt>
                <c:pt idx="1267">
                  <c:v>52</c:v>
                </c:pt>
                <c:pt idx="1268">
                  <c:v>50</c:v>
                </c:pt>
                <c:pt idx="1269">
                  <c:v>35</c:v>
                </c:pt>
                <c:pt idx="1270">
                  <c:v>36</c:v>
                </c:pt>
                <c:pt idx="1271">
                  <c:v>34</c:v>
                </c:pt>
                <c:pt idx="1272">
                  <c:v>34</c:v>
                </c:pt>
                <c:pt idx="1273">
                  <c:v>50</c:v>
                </c:pt>
                <c:pt idx="1274">
                  <c:v>36</c:v>
                </c:pt>
                <c:pt idx="1275">
                  <c:v>35</c:v>
                </c:pt>
                <c:pt idx="1276">
                  <c:v>37</c:v>
                </c:pt>
                <c:pt idx="1277">
                  <c:v>53</c:v>
                </c:pt>
                <c:pt idx="1278">
                  <c:v>53</c:v>
                </c:pt>
                <c:pt idx="1279">
                  <c:v>54</c:v>
                </c:pt>
                <c:pt idx="1280">
                  <c:v>35</c:v>
                </c:pt>
                <c:pt idx="1281">
                  <c:v>49</c:v>
                </c:pt>
                <c:pt idx="1282">
                  <c:v>37</c:v>
                </c:pt>
                <c:pt idx="1283">
                  <c:v>36</c:v>
                </c:pt>
                <c:pt idx="1284">
                  <c:v>34</c:v>
                </c:pt>
                <c:pt idx="1285">
                  <c:v>36</c:v>
                </c:pt>
                <c:pt idx="1286">
                  <c:v>38</c:v>
                </c:pt>
                <c:pt idx="1287">
                  <c:v>38</c:v>
                </c:pt>
                <c:pt idx="1288">
                  <c:v>36</c:v>
                </c:pt>
                <c:pt idx="1289">
                  <c:v>38</c:v>
                </c:pt>
                <c:pt idx="1290">
                  <c:v>38</c:v>
                </c:pt>
                <c:pt idx="1291">
                  <c:v>35</c:v>
                </c:pt>
                <c:pt idx="1292">
                  <c:v>35</c:v>
                </c:pt>
                <c:pt idx="1293">
                  <c:v>36</c:v>
                </c:pt>
                <c:pt idx="1294">
                  <c:v>40</c:v>
                </c:pt>
                <c:pt idx="1295">
                  <c:v>48</c:v>
                </c:pt>
                <c:pt idx="1296">
                  <c:v>39</c:v>
                </c:pt>
                <c:pt idx="1297">
                  <c:v>50</c:v>
                </c:pt>
                <c:pt idx="1298">
                  <c:v>40</c:v>
                </c:pt>
                <c:pt idx="1299">
                  <c:v>36</c:v>
                </c:pt>
                <c:pt idx="1300">
                  <c:v>39</c:v>
                </c:pt>
                <c:pt idx="1301">
                  <c:v>37</c:v>
                </c:pt>
                <c:pt idx="1302">
                  <c:v>39</c:v>
                </c:pt>
                <c:pt idx="1303">
                  <c:v>53</c:v>
                </c:pt>
                <c:pt idx="1304">
                  <c:v>40</c:v>
                </c:pt>
                <c:pt idx="1305">
                  <c:v>35</c:v>
                </c:pt>
                <c:pt idx="1306">
                  <c:v>37</c:v>
                </c:pt>
                <c:pt idx="1307">
                  <c:v>34</c:v>
                </c:pt>
                <c:pt idx="1308">
                  <c:v>55</c:v>
                </c:pt>
                <c:pt idx="1309">
                  <c:v>35</c:v>
                </c:pt>
                <c:pt idx="1310">
                  <c:v>49</c:v>
                </c:pt>
                <c:pt idx="1311">
                  <c:v>40</c:v>
                </c:pt>
                <c:pt idx="1312">
                  <c:v>39</c:v>
                </c:pt>
                <c:pt idx="1313">
                  <c:v>52</c:v>
                </c:pt>
                <c:pt idx="1314">
                  <c:v>35</c:v>
                </c:pt>
                <c:pt idx="1315">
                  <c:v>55</c:v>
                </c:pt>
                <c:pt idx="1316">
                  <c:v>37</c:v>
                </c:pt>
                <c:pt idx="1317">
                  <c:v>51</c:v>
                </c:pt>
                <c:pt idx="1318">
                  <c:v>40</c:v>
                </c:pt>
                <c:pt idx="1319">
                  <c:v>38</c:v>
                </c:pt>
                <c:pt idx="1320">
                  <c:v>36</c:v>
                </c:pt>
                <c:pt idx="1321">
                  <c:v>36</c:v>
                </c:pt>
                <c:pt idx="1322">
                  <c:v>35</c:v>
                </c:pt>
                <c:pt idx="1323">
                  <c:v>37</c:v>
                </c:pt>
                <c:pt idx="1324">
                  <c:v>38</c:v>
                </c:pt>
                <c:pt idx="1325">
                  <c:v>38</c:v>
                </c:pt>
                <c:pt idx="1326">
                  <c:v>52</c:v>
                </c:pt>
                <c:pt idx="1327">
                  <c:v>38</c:v>
                </c:pt>
                <c:pt idx="1328">
                  <c:v>37</c:v>
                </c:pt>
                <c:pt idx="1329">
                  <c:v>39</c:v>
                </c:pt>
                <c:pt idx="1330">
                  <c:v>36</c:v>
                </c:pt>
                <c:pt idx="1331">
                  <c:v>37</c:v>
                </c:pt>
                <c:pt idx="1332">
                  <c:v>50</c:v>
                </c:pt>
                <c:pt idx="1333">
                  <c:v>39</c:v>
                </c:pt>
                <c:pt idx="1334">
                  <c:v>39</c:v>
                </c:pt>
                <c:pt idx="1335">
                  <c:v>39</c:v>
                </c:pt>
                <c:pt idx="1336">
                  <c:v>36</c:v>
                </c:pt>
                <c:pt idx="1337">
                  <c:v>38</c:v>
                </c:pt>
                <c:pt idx="1338">
                  <c:v>36</c:v>
                </c:pt>
                <c:pt idx="1339">
                  <c:v>52</c:v>
                </c:pt>
                <c:pt idx="1340">
                  <c:v>52</c:v>
                </c:pt>
                <c:pt idx="1341">
                  <c:v>40</c:v>
                </c:pt>
                <c:pt idx="1342">
                  <c:v>54</c:v>
                </c:pt>
                <c:pt idx="1343">
                  <c:v>39</c:v>
                </c:pt>
                <c:pt idx="1344">
                  <c:v>50</c:v>
                </c:pt>
                <c:pt idx="1345">
                  <c:v>50</c:v>
                </c:pt>
                <c:pt idx="1346">
                  <c:v>40</c:v>
                </c:pt>
                <c:pt idx="1347">
                  <c:v>36</c:v>
                </c:pt>
                <c:pt idx="1348">
                  <c:v>38</c:v>
                </c:pt>
                <c:pt idx="1349">
                  <c:v>51</c:v>
                </c:pt>
                <c:pt idx="1350">
                  <c:v>34</c:v>
                </c:pt>
                <c:pt idx="1351">
                  <c:v>39</c:v>
                </c:pt>
                <c:pt idx="1352">
                  <c:v>38</c:v>
                </c:pt>
                <c:pt idx="1353">
                  <c:v>52</c:v>
                </c:pt>
                <c:pt idx="1354">
                  <c:v>40</c:v>
                </c:pt>
                <c:pt idx="1355">
                  <c:v>36</c:v>
                </c:pt>
                <c:pt idx="1356">
                  <c:v>38</c:v>
                </c:pt>
                <c:pt idx="1357">
                  <c:v>35</c:v>
                </c:pt>
                <c:pt idx="1358">
                  <c:v>52</c:v>
                </c:pt>
                <c:pt idx="1359">
                  <c:v>53</c:v>
                </c:pt>
                <c:pt idx="1360">
                  <c:v>34</c:v>
                </c:pt>
                <c:pt idx="1361">
                  <c:v>39</c:v>
                </c:pt>
                <c:pt idx="1362">
                  <c:v>39</c:v>
                </c:pt>
                <c:pt idx="1363">
                  <c:v>35</c:v>
                </c:pt>
                <c:pt idx="1364">
                  <c:v>51</c:v>
                </c:pt>
                <c:pt idx="1365">
                  <c:v>37</c:v>
                </c:pt>
                <c:pt idx="1366">
                  <c:v>37</c:v>
                </c:pt>
                <c:pt idx="1367">
                  <c:v>34</c:v>
                </c:pt>
                <c:pt idx="1368">
                  <c:v>49</c:v>
                </c:pt>
                <c:pt idx="1369">
                  <c:v>50</c:v>
                </c:pt>
                <c:pt idx="1370">
                  <c:v>39</c:v>
                </c:pt>
                <c:pt idx="1371">
                  <c:v>39</c:v>
                </c:pt>
                <c:pt idx="1372">
                  <c:v>38</c:v>
                </c:pt>
                <c:pt idx="1373">
                  <c:v>50</c:v>
                </c:pt>
                <c:pt idx="1374">
                  <c:v>54</c:v>
                </c:pt>
                <c:pt idx="1375">
                  <c:v>51</c:v>
                </c:pt>
                <c:pt idx="1376">
                  <c:v>39</c:v>
                </c:pt>
                <c:pt idx="1377">
                  <c:v>40</c:v>
                </c:pt>
                <c:pt idx="1378">
                  <c:v>53</c:v>
                </c:pt>
                <c:pt idx="1379">
                  <c:v>37</c:v>
                </c:pt>
                <c:pt idx="1380">
                  <c:v>35</c:v>
                </c:pt>
                <c:pt idx="1381">
                  <c:v>39</c:v>
                </c:pt>
                <c:pt idx="1382">
                  <c:v>54</c:v>
                </c:pt>
                <c:pt idx="1383">
                  <c:v>40</c:v>
                </c:pt>
                <c:pt idx="1384">
                  <c:v>40</c:v>
                </c:pt>
                <c:pt idx="1385">
                  <c:v>36</c:v>
                </c:pt>
                <c:pt idx="1386">
                  <c:v>34</c:v>
                </c:pt>
                <c:pt idx="1387">
                  <c:v>35</c:v>
                </c:pt>
                <c:pt idx="1388">
                  <c:v>38</c:v>
                </c:pt>
                <c:pt idx="1389">
                  <c:v>36</c:v>
                </c:pt>
                <c:pt idx="1390">
                  <c:v>34</c:v>
                </c:pt>
                <c:pt idx="1391">
                  <c:v>36</c:v>
                </c:pt>
                <c:pt idx="1392">
                  <c:v>48</c:v>
                </c:pt>
                <c:pt idx="1393">
                  <c:v>39</c:v>
                </c:pt>
                <c:pt idx="1394">
                  <c:v>38</c:v>
                </c:pt>
                <c:pt idx="1395">
                  <c:v>53</c:v>
                </c:pt>
                <c:pt idx="1396">
                  <c:v>54</c:v>
                </c:pt>
                <c:pt idx="1397">
                  <c:v>37</c:v>
                </c:pt>
                <c:pt idx="1398">
                  <c:v>38</c:v>
                </c:pt>
                <c:pt idx="1399">
                  <c:v>35</c:v>
                </c:pt>
                <c:pt idx="1400">
                  <c:v>54</c:v>
                </c:pt>
                <c:pt idx="1401">
                  <c:v>51</c:v>
                </c:pt>
                <c:pt idx="1402">
                  <c:v>55</c:v>
                </c:pt>
                <c:pt idx="1403">
                  <c:v>38</c:v>
                </c:pt>
                <c:pt idx="1404">
                  <c:v>34</c:v>
                </c:pt>
                <c:pt idx="1405">
                  <c:v>35</c:v>
                </c:pt>
                <c:pt idx="1406">
                  <c:v>51</c:v>
                </c:pt>
                <c:pt idx="1407">
                  <c:v>39</c:v>
                </c:pt>
                <c:pt idx="1408">
                  <c:v>35</c:v>
                </c:pt>
                <c:pt idx="1409">
                  <c:v>35</c:v>
                </c:pt>
                <c:pt idx="1410">
                  <c:v>34</c:v>
                </c:pt>
                <c:pt idx="1411">
                  <c:v>35</c:v>
                </c:pt>
                <c:pt idx="1412">
                  <c:v>40</c:v>
                </c:pt>
                <c:pt idx="1413">
                  <c:v>49</c:v>
                </c:pt>
                <c:pt idx="1414">
                  <c:v>37</c:v>
                </c:pt>
                <c:pt idx="1415">
                  <c:v>39</c:v>
                </c:pt>
                <c:pt idx="1416">
                  <c:v>39</c:v>
                </c:pt>
                <c:pt idx="1417">
                  <c:v>34</c:v>
                </c:pt>
                <c:pt idx="1418">
                  <c:v>36</c:v>
                </c:pt>
                <c:pt idx="1419">
                  <c:v>55</c:v>
                </c:pt>
                <c:pt idx="1420">
                  <c:v>37</c:v>
                </c:pt>
                <c:pt idx="1421">
                  <c:v>36</c:v>
                </c:pt>
                <c:pt idx="1422">
                  <c:v>49</c:v>
                </c:pt>
                <c:pt idx="1423">
                  <c:v>35</c:v>
                </c:pt>
                <c:pt idx="1424">
                  <c:v>38</c:v>
                </c:pt>
                <c:pt idx="1425">
                  <c:v>48</c:v>
                </c:pt>
                <c:pt idx="1426">
                  <c:v>39</c:v>
                </c:pt>
                <c:pt idx="1427">
                  <c:v>37</c:v>
                </c:pt>
                <c:pt idx="1428">
                  <c:v>35</c:v>
                </c:pt>
                <c:pt idx="1429">
                  <c:v>39</c:v>
                </c:pt>
                <c:pt idx="1430">
                  <c:v>36</c:v>
                </c:pt>
                <c:pt idx="1431">
                  <c:v>38</c:v>
                </c:pt>
                <c:pt idx="1432">
                  <c:v>50</c:v>
                </c:pt>
                <c:pt idx="1433">
                  <c:v>49</c:v>
                </c:pt>
                <c:pt idx="1434">
                  <c:v>37</c:v>
                </c:pt>
                <c:pt idx="1435">
                  <c:v>54</c:v>
                </c:pt>
                <c:pt idx="1436">
                  <c:v>50</c:v>
                </c:pt>
                <c:pt idx="1437">
                  <c:v>38</c:v>
                </c:pt>
                <c:pt idx="1438">
                  <c:v>34</c:v>
                </c:pt>
                <c:pt idx="1439">
                  <c:v>37</c:v>
                </c:pt>
                <c:pt idx="1440">
                  <c:v>38</c:v>
                </c:pt>
                <c:pt idx="1441">
                  <c:v>34</c:v>
                </c:pt>
                <c:pt idx="1442">
                  <c:v>50</c:v>
                </c:pt>
                <c:pt idx="1443">
                  <c:v>38</c:v>
                </c:pt>
                <c:pt idx="1444">
                  <c:v>38</c:v>
                </c:pt>
                <c:pt idx="1445">
                  <c:v>36</c:v>
                </c:pt>
                <c:pt idx="1446">
                  <c:v>36</c:v>
                </c:pt>
                <c:pt idx="1447">
                  <c:v>36</c:v>
                </c:pt>
                <c:pt idx="1448">
                  <c:v>37</c:v>
                </c:pt>
                <c:pt idx="1449">
                  <c:v>39</c:v>
                </c:pt>
                <c:pt idx="1450">
                  <c:v>54</c:v>
                </c:pt>
                <c:pt idx="1451">
                  <c:v>37</c:v>
                </c:pt>
                <c:pt idx="1452">
                  <c:v>39</c:v>
                </c:pt>
                <c:pt idx="1453">
                  <c:v>36</c:v>
                </c:pt>
                <c:pt idx="1454">
                  <c:v>36</c:v>
                </c:pt>
                <c:pt idx="1455">
                  <c:v>39</c:v>
                </c:pt>
                <c:pt idx="1456">
                  <c:v>54</c:v>
                </c:pt>
                <c:pt idx="1457">
                  <c:v>37</c:v>
                </c:pt>
                <c:pt idx="1458">
                  <c:v>40</c:v>
                </c:pt>
                <c:pt idx="1459">
                  <c:v>54</c:v>
                </c:pt>
                <c:pt idx="1460">
                  <c:v>35</c:v>
                </c:pt>
                <c:pt idx="1461">
                  <c:v>49</c:v>
                </c:pt>
                <c:pt idx="1462">
                  <c:v>38</c:v>
                </c:pt>
                <c:pt idx="1463">
                  <c:v>38</c:v>
                </c:pt>
                <c:pt idx="1464">
                  <c:v>38</c:v>
                </c:pt>
                <c:pt idx="1465">
                  <c:v>35</c:v>
                </c:pt>
                <c:pt idx="1466">
                  <c:v>39</c:v>
                </c:pt>
                <c:pt idx="1467">
                  <c:v>50</c:v>
                </c:pt>
                <c:pt idx="1468">
                  <c:v>39</c:v>
                </c:pt>
                <c:pt idx="1469">
                  <c:v>35</c:v>
                </c:pt>
              </c:numCache>
            </c:numRef>
          </c:xVal>
          <c:yVal>
            <c:numRef>
              <c:f>Q2a!$A$2:$A$1471</c:f>
              <c:numCache>
                <c:formatCode>General</c:formatCode>
                <c:ptCount val="1470"/>
                <c:pt idx="0">
                  <c:v>93.2</c:v>
                </c:pt>
                <c:pt idx="1">
                  <c:v>68</c:v>
                </c:pt>
                <c:pt idx="2">
                  <c:v>87</c:v>
                </c:pt>
                <c:pt idx="3">
                  <c:v>56.6</c:v>
                </c:pt>
                <c:pt idx="4">
                  <c:v>41.4</c:v>
                </c:pt>
                <c:pt idx="5">
                  <c:v>83.9</c:v>
                </c:pt>
                <c:pt idx="6">
                  <c:v>76.7</c:v>
                </c:pt>
                <c:pt idx="7">
                  <c:v>67.7</c:v>
                </c:pt>
                <c:pt idx="8">
                  <c:v>50.3</c:v>
                </c:pt>
                <c:pt idx="9">
                  <c:v>98.9</c:v>
                </c:pt>
                <c:pt idx="10">
                  <c:v>87.5</c:v>
                </c:pt>
                <c:pt idx="11">
                  <c:v>50.3</c:v>
                </c:pt>
                <c:pt idx="12">
                  <c:v>34.5</c:v>
                </c:pt>
                <c:pt idx="13">
                  <c:v>94.4</c:v>
                </c:pt>
                <c:pt idx="14">
                  <c:v>47.8</c:v>
                </c:pt>
                <c:pt idx="15">
                  <c:v>58</c:v>
                </c:pt>
                <c:pt idx="16">
                  <c:v>79.2</c:v>
                </c:pt>
                <c:pt idx="17">
                  <c:v>91.7</c:v>
                </c:pt>
                <c:pt idx="18">
                  <c:v>95.5</c:v>
                </c:pt>
                <c:pt idx="19">
                  <c:v>42.1</c:v>
                </c:pt>
                <c:pt idx="20">
                  <c:v>98.8</c:v>
                </c:pt>
                <c:pt idx="21">
                  <c:v>85.5</c:v>
                </c:pt>
                <c:pt idx="22">
                  <c:v>61.4</c:v>
                </c:pt>
                <c:pt idx="23">
                  <c:v>96</c:v>
                </c:pt>
                <c:pt idx="24">
                  <c:v>85.8</c:v>
                </c:pt>
                <c:pt idx="25">
                  <c:v>67.8</c:v>
                </c:pt>
                <c:pt idx="26">
                  <c:v>74</c:v>
                </c:pt>
                <c:pt idx="27">
                  <c:v>54.3</c:v>
                </c:pt>
                <c:pt idx="28">
                  <c:v>57.4</c:v>
                </c:pt>
                <c:pt idx="29">
                  <c:v>84.4</c:v>
                </c:pt>
                <c:pt idx="30">
                  <c:v>78.7</c:v>
                </c:pt>
                <c:pt idx="31">
                  <c:v>38.799999999999997</c:v>
                </c:pt>
                <c:pt idx="32">
                  <c:v>90</c:v>
                </c:pt>
                <c:pt idx="33">
                  <c:v>56.7</c:v>
                </c:pt>
                <c:pt idx="34">
                  <c:v>57.4</c:v>
                </c:pt>
                <c:pt idx="35">
                  <c:v>75.5</c:v>
                </c:pt>
                <c:pt idx="36">
                  <c:v>83.1</c:v>
                </c:pt>
                <c:pt idx="37">
                  <c:v>98.4</c:v>
                </c:pt>
                <c:pt idx="38">
                  <c:v>77.7</c:v>
                </c:pt>
                <c:pt idx="39">
                  <c:v>45.5</c:v>
                </c:pt>
                <c:pt idx="40">
                  <c:v>75.7</c:v>
                </c:pt>
                <c:pt idx="41">
                  <c:v>33.700000000000003</c:v>
                </c:pt>
                <c:pt idx="42">
                  <c:v>48.7</c:v>
                </c:pt>
                <c:pt idx="43">
                  <c:v>43.3</c:v>
                </c:pt>
                <c:pt idx="44">
                  <c:v>66.400000000000006</c:v>
                </c:pt>
                <c:pt idx="45">
                  <c:v>64.400000000000006</c:v>
                </c:pt>
                <c:pt idx="46">
                  <c:v>78.3</c:v>
                </c:pt>
                <c:pt idx="47">
                  <c:v>73.7</c:v>
                </c:pt>
                <c:pt idx="48">
                  <c:v>99.3</c:v>
                </c:pt>
                <c:pt idx="49">
                  <c:v>36.700000000000003</c:v>
                </c:pt>
                <c:pt idx="50">
                  <c:v>93.7</c:v>
                </c:pt>
                <c:pt idx="51">
                  <c:v>46.4</c:v>
                </c:pt>
                <c:pt idx="52">
                  <c:v>72.8</c:v>
                </c:pt>
                <c:pt idx="53">
                  <c:v>76.8</c:v>
                </c:pt>
                <c:pt idx="54">
                  <c:v>43.4</c:v>
                </c:pt>
                <c:pt idx="55">
                  <c:v>103.5</c:v>
                </c:pt>
                <c:pt idx="56">
                  <c:v>77.3</c:v>
                </c:pt>
                <c:pt idx="57">
                  <c:v>26.4</c:v>
                </c:pt>
                <c:pt idx="58">
                  <c:v>52.9</c:v>
                </c:pt>
                <c:pt idx="59">
                  <c:v>55.9</c:v>
                </c:pt>
                <c:pt idx="60">
                  <c:v>34.299999999999997</c:v>
                </c:pt>
                <c:pt idx="61">
                  <c:v>57</c:v>
                </c:pt>
                <c:pt idx="62">
                  <c:v>56.9</c:v>
                </c:pt>
                <c:pt idx="63">
                  <c:v>113.7</c:v>
                </c:pt>
                <c:pt idx="64">
                  <c:v>70.900000000000006</c:v>
                </c:pt>
                <c:pt idx="65">
                  <c:v>31.5</c:v>
                </c:pt>
                <c:pt idx="66">
                  <c:v>99.2</c:v>
                </c:pt>
                <c:pt idx="67">
                  <c:v>59.7</c:v>
                </c:pt>
                <c:pt idx="68">
                  <c:v>81.099999999999994</c:v>
                </c:pt>
                <c:pt idx="69">
                  <c:v>74.7</c:v>
                </c:pt>
                <c:pt idx="70">
                  <c:v>59.8</c:v>
                </c:pt>
                <c:pt idx="71">
                  <c:v>79.5</c:v>
                </c:pt>
                <c:pt idx="72">
                  <c:v>87.7</c:v>
                </c:pt>
                <c:pt idx="73">
                  <c:v>73</c:v>
                </c:pt>
                <c:pt idx="74">
                  <c:v>55.7</c:v>
                </c:pt>
                <c:pt idx="75">
                  <c:v>68.7</c:v>
                </c:pt>
                <c:pt idx="76">
                  <c:v>42.5</c:v>
                </c:pt>
                <c:pt idx="77">
                  <c:v>47</c:v>
                </c:pt>
                <c:pt idx="78">
                  <c:v>33.5</c:v>
                </c:pt>
                <c:pt idx="79">
                  <c:v>77.8</c:v>
                </c:pt>
                <c:pt idx="80">
                  <c:v>57</c:v>
                </c:pt>
                <c:pt idx="81">
                  <c:v>34.200000000000003</c:v>
                </c:pt>
                <c:pt idx="82">
                  <c:v>70.7</c:v>
                </c:pt>
                <c:pt idx="83">
                  <c:v>83.1</c:v>
                </c:pt>
                <c:pt idx="84">
                  <c:v>97.5</c:v>
                </c:pt>
                <c:pt idx="85">
                  <c:v>53.2</c:v>
                </c:pt>
                <c:pt idx="86">
                  <c:v>62</c:v>
                </c:pt>
                <c:pt idx="87">
                  <c:v>98.8</c:v>
                </c:pt>
                <c:pt idx="88">
                  <c:v>106.7</c:v>
                </c:pt>
                <c:pt idx="89">
                  <c:v>70.3</c:v>
                </c:pt>
                <c:pt idx="90">
                  <c:v>93.4</c:v>
                </c:pt>
                <c:pt idx="91">
                  <c:v>73</c:v>
                </c:pt>
                <c:pt idx="92">
                  <c:v>65.7</c:v>
                </c:pt>
                <c:pt idx="93">
                  <c:v>42</c:v>
                </c:pt>
                <c:pt idx="94">
                  <c:v>94.7</c:v>
                </c:pt>
                <c:pt idx="95">
                  <c:v>62.8</c:v>
                </c:pt>
                <c:pt idx="96">
                  <c:v>35.1</c:v>
                </c:pt>
                <c:pt idx="97">
                  <c:v>46.5</c:v>
                </c:pt>
                <c:pt idx="98">
                  <c:v>62.9</c:v>
                </c:pt>
                <c:pt idx="99">
                  <c:v>69.099999999999994</c:v>
                </c:pt>
                <c:pt idx="100">
                  <c:v>60.099999999999994</c:v>
                </c:pt>
                <c:pt idx="101">
                  <c:v>71.7</c:v>
                </c:pt>
                <c:pt idx="102">
                  <c:v>61.7</c:v>
                </c:pt>
                <c:pt idx="103">
                  <c:v>52.2</c:v>
                </c:pt>
                <c:pt idx="104">
                  <c:v>100.7</c:v>
                </c:pt>
                <c:pt idx="105">
                  <c:v>34.1</c:v>
                </c:pt>
                <c:pt idx="106">
                  <c:v>73.599999999999994</c:v>
                </c:pt>
                <c:pt idx="107">
                  <c:v>45.2</c:v>
                </c:pt>
                <c:pt idx="108">
                  <c:v>65.400000000000006</c:v>
                </c:pt>
                <c:pt idx="109">
                  <c:v>59</c:v>
                </c:pt>
                <c:pt idx="110">
                  <c:v>39.1</c:v>
                </c:pt>
                <c:pt idx="111">
                  <c:v>67.3</c:v>
                </c:pt>
                <c:pt idx="112">
                  <c:v>28.5</c:v>
                </c:pt>
                <c:pt idx="113">
                  <c:v>55.5</c:v>
                </c:pt>
                <c:pt idx="114">
                  <c:v>45.7</c:v>
                </c:pt>
                <c:pt idx="115">
                  <c:v>90.5</c:v>
                </c:pt>
                <c:pt idx="116">
                  <c:v>52.7</c:v>
                </c:pt>
                <c:pt idx="117">
                  <c:v>98.3</c:v>
                </c:pt>
                <c:pt idx="118">
                  <c:v>39.700000000000003</c:v>
                </c:pt>
                <c:pt idx="119">
                  <c:v>104.5</c:v>
                </c:pt>
                <c:pt idx="120">
                  <c:v>103</c:v>
                </c:pt>
                <c:pt idx="121">
                  <c:v>99.9</c:v>
                </c:pt>
                <c:pt idx="122">
                  <c:v>70.5</c:v>
                </c:pt>
                <c:pt idx="123">
                  <c:v>65</c:v>
                </c:pt>
                <c:pt idx="124">
                  <c:v>75.900000000000006</c:v>
                </c:pt>
                <c:pt idx="125">
                  <c:v>49.5</c:v>
                </c:pt>
                <c:pt idx="126">
                  <c:v>122</c:v>
                </c:pt>
                <c:pt idx="127">
                  <c:v>45</c:v>
                </c:pt>
                <c:pt idx="128">
                  <c:v>101.4</c:v>
                </c:pt>
                <c:pt idx="129">
                  <c:v>106.5</c:v>
                </c:pt>
                <c:pt idx="130">
                  <c:v>74.099999999999994</c:v>
                </c:pt>
                <c:pt idx="131">
                  <c:v>78.400000000000006</c:v>
                </c:pt>
                <c:pt idx="132">
                  <c:v>67.400000000000006</c:v>
                </c:pt>
                <c:pt idx="133">
                  <c:v>97.3</c:v>
                </c:pt>
                <c:pt idx="134">
                  <c:v>66.599999999999994</c:v>
                </c:pt>
                <c:pt idx="135">
                  <c:v>86.1</c:v>
                </c:pt>
                <c:pt idx="136">
                  <c:v>55.8</c:v>
                </c:pt>
                <c:pt idx="137">
                  <c:v>57.5</c:v>
                </c:pt>
                <c:pt idx="138">
                  <c:v>42.4</c:v>
                </c:pt>
                <c:pt idx="139">
                  <c:v>50.7</c:v>
                </c:pt>
                <c:pt idx="140">
                  <c:v>44.5</c:v>
                </c:pt>
                <c:pt idx="141">
                  <c:v>87.2</c:v>
                </c:pt>
                <c:pt idx="142">
                  <c:v>29.1</c:v>
                </c:pt>
                <c:pt idx="143">
                  <c:v>78.5</c:v>
                </c:pt>
                <c:pt idx="144">
                  <c:v>40.6</c:v>
                </c:pt>
                <c:pt idx="145">
                  <c:v>86.1</c:v>
                </c:pt>
                <c:pt idx="146">
                  <c:v>38.5</c:v>
                </c:pt>
                <c:pt idx="147">
                  <c:v>95.9</c:v>
                </c:pt>
                <c:pt idx="148">
                  <c:v>97.5</c:v>
                </c:pt>
                <c:pt idx="149">
                  <c:v>79.7</c:v>
                </c:pt>
                <c:pt idx="150">
                  <c:v>68</c:v>
                </c:pt>
                <c:pt idx="151">
                  <c:v>101</c:v>
                </c:pt>
                <c:pt idx="152">
                  <c:v>33.9</c:v>
                </c:pt>
                <c:pt idx="153">
                  <c:v>71.900000000000006</c:v>
                </c:pt>
                <c:pt idx="154">
                  <c:v>49.3</c:v>
                </c:pt>
                <c:pt idx="155">
                  <c:v>48</c:v>
                </c:pt>
                <c:pt idx="156">
                  <c:v>34.700000000000003</c:v>
                </c:pt>
                <c:pt idx="157">
                  <c:v>70.7</c:v>
                </c:pt>
                <c:pt idx="158">
                  <c:v>75.400000000000006</c:v>
                </c:pt>
                <c:pt idx="159">
                  <c:v>77.8</c:v>
                </c:pt>
                <c:pt idx="160">
                  <c:v>81.400000000000006</c:v>
                </c:pt>
                <c:pt idx="161">
                  <c:v>58.4</c:v>
                </c:pt>
                <c:pt idx="162">
                  <c:v>45.5</c:v>
                </c:pt>
                <c:pt idx="163">
                  <c:v>81.5</c:v>
                </c:pt>
                <c:pt idx="164">
                  <c:v>74.7</c:v>
                </c:pt>
                <c:pt idx="165">
                  <c:v>56.5</c:v>
                </c:pt>
                <c:pt idx="166">
                  <c:v>62.3</c:v>
                </c:pt>
                <c:pt idx="167">
                  <c:v>48</c:v>
                </c:pt>
                <c:pt idx="168">
                  <c:v>64.599999999999994</c:v>
                </c:pt>
                <c:pt idx="169">
                  <c:v>46.5</c:v>
                </c:pt>
                <c:pt idx="170">
                  <c:v>49.5</c:v>
                </c:pt>
                <c:pt idx="171">
                  <c:v>100</c:v>
                </c:pt>
                <c:pt idx="172">
                  <c:v>35.6</c:v>
                </c:pt>
                <c:pt idx="173">
                  <c:v>74.400000000000006</c:v>
                </c:pt>
                <c:pt idx="174">
                  <c:v>28.5</c:v>
                </c:pt>
                <c:pt idx="175">
                  <c:v>63.400000000000006</c:v>
                </c:pt>
                <c:pt idx="176">
                  <c:v>92.1</c:v>
                </c:pt>
                <c:pt idx="177">
                  <c:v>47.7</c:v>
                </c:pt>
                <c:pt idx="178">
                  <c:v>108.8</c:v>
                </c:pt>
                <c:pt idx="179">
                  <c:v>76.400000000000006</c:v>
                </c:pt>
                <c:pt idx="180">
                  <c:v>92.8</c:v>
                </c:pt>
                <c:pt idx="181">
                  <c:v>97.1</c:v>
                </c:pt>
                <c:pt idx="182">
                  <c:v>67.8</c:v>
                </c:pt>
                <c:pt idx="183">
                  <c:v>88.1</c:v>
                </c:pt>
                <c:pt idx="184">
                  <c:v>59.8</c:v>
                </c:pt>
                <c:pt idx="185">
                  <c:v>77.599999999999994</c:v>
                </c:pt>
                <c:pt idx="186">
                  <c:v>60</c:v>
                </c:pt>
                <c:pt idx="187">
                  <c:v>77.8</c:v>
                </c:pt>
                <c:pt idx="188">
                  <c:v>52</c:v>
                </c:pt>
                <c:pt idx="189">
                  <c:v>102.9</c:v>
                </c:pt>
                <c:pt idx="190">
                  <c:v>88.1</c:v>
                </c:pt>
                <c:pt idx="191">
                  <c:v>103.9</c:v>
                </c:pt>
                <c:pt idx="192">
                  <c:v>45.7</c:v>
                </c:pt>
                <c:pt idx="193">
                  <c:v>40.5</c:v>
                </c:pt>
                <c:pt idx="194">
                  <c:v>79</c:v>
                </c:pt>
                <c:pt idx="195">
                  <c:v>65.599999999999994</c:v>
                </c:pt>
                <c:pt idx="196">
                  <c:v>41.2</c:v>
                </c:pt>
                <c:pt idx="197">
                  <c:v>39.5</c:v>
                </c:pt>
                <c:pt idx="198">
                  <c:v>88.7</c:v>
                </c:pt>
                <c:pt idx="199">
                  <c:v>58.9</c:v>
                </c:pt>
                <c:pt idx="200">
                  <c:v>61.4</c:v>
                </c:pt>
                <c:pt idx="201">
                  <c:v>91.9</c:v>
                </c:pt>
                <c:pt idx="202">
                  <c:v>41.5</c:v>
                </c:pt>
                <c:pt idx="203">
                  <c:v>98.9</c:v>
                </c:pt>
                <c:pt idx="204">
                  <c:v>65.7</c:v>
                </c:pt>
                <c:pt idx="205">
                  <c:v>42</c:v>
                </c:pt>
                <c:pt idx="206">
                  <c:v>57.8</c:v>
                </c:pt>
                <c:pt idx="207">
                  <c:v>78.599999999999994</c:v>
                </c:pt>
                <c:pt idx="208">
                  <c:v>65.099999999999994</c:v>
                </c:pt>
                <c:pt idx="209">
                  <c:v>99.8</c:v>
                </c:pt>
                <c:pt idx="210">
                  <c:v>41.8</c:v>
                </c:pt>
                <c:pt idx="211">
                  <c:v>95.7</c:v>
                </c:pt>
                <c:pt idx="212">
                  <c:v>94.9</c:v>
                </c:pt>
                <c:pt idx="213">
                  <c:v>88</c:v>
                </c:pt>
                <c:pt idx="214">
                  <c:v>86.5</c:v>
                </c:pt>
                <c:pt idx="215">
                  <c:v>70.7</c:v>
                </c:pt>
                <c:pt idx="216">
                  <c:v>56.2</c:v>
                </c:pt>
                <c:pt idx="217">
                  <c:v>89.2</c:v>
                </c:pt>
                <c:pt idx="218">
                  <c:v>70.3</c:v>
                </c:pt>
                <c:pt idx="219">
                  <c:v>56.2</c:v>
                </c:pt>
                <c:pt idx="220">
                  <c:v>71.099999999999994</c:v>
                </c:pt>
                <c:pt idx="221">
                  <c:v>49.1</c:v>
                </c:pt>
                <c:pt idx="222">
                  <c:v>49</c:v>
                </c:pt>
                <c:pt idx="223">
                  <c:v>87.2</c:v>
                </c:pt>
                <c:pt idx="224">
                  <c:v>93.5</c:v>
                </c:pt>
                <c:pt idx="225">
                  <c:v>70.7</c:v>
                </c:pt>
                <c:pt idx="226">
                  <c:v>47.3</c:v>
                </c:pt>
                <c:pt idx="227">
                  <c:v>49.7</c:v>
                </c:pt>
                <c:pt idx="228">
                  <c:v>99</c:v>
                </c:pt>
                <c:pt idx="229">
                  <c:v>83.8</c:v>
                </c:pt>
                <c:pt idx="230">
                  <c:v>90.4</c:v>
                </c:pt>
                <c:pt idx="231">
                  <c:v>73.400000000000006</c:v>
                </c:pt>
                <c:pt idx="232">
                  <c:v>53.4</c:v>
                </c:pt>
                <c:pt idx="233">
                  <c:v>72.900000000000006</c:v>
                </c:pt>
                <c:pt idx="234">
                  <c:v>56.5</c:v>
                </c:pt>
                <c:pt idx="235">
                  <c:v>86.9</c:v>
                </c:pt>
                <c:pt idx="236">
                  <c:v>45.3</c:v>
                </c:pt>
                <c:pt idx="237">
                  <c:v>97.1</c:v>
                </c:pt>
                <c:pt idx="238">
                  <c:v>58.8</c:v>
                </c:pt>
                <c:pt idx="239">
                  <c:v>59.099999999999994</c:v>
                </c:pt>
                <c:pt idx="240">
                  <c:v>98.1</c:v>
                </c:pt>
                <c:pt idx="241">
                  <c:v>102.1</c:v>
                </c:pt>
                <c:pt idx="242">
                  <c:v>36.700000000000003</c:v>
                </c:pt>
                <c:pt idx="243">
                  <c:v>68.3</c:v>
                </c:pt>
                <c:pt idx="244">
                  <c:v>86.8</c:v>
                </c:pt>
                <c:pt idx="245">
                  <c:v>74.400000000000006</c:v>
                </c:pt>
                <c:pt idx="246">
                  <c:v>64.400000000000006</c:v>
                </c:pt>
                <c:pt idx="247">
                  <c:v>91.7</c:v>
                </c:pt>
                <c:pt idx="248">
                  <c:v>85.1</c:v>
                </c:pt>
                <c:pt idx="249">
                  <c:v>79.099999999999994</c:v>
                </c:pt>
                <c:pt idx="250">
                  <c:v>61.7</c:v>
                </c:pt>
                <c:pt idx="251">
                  <c:v>77.3</c:v>
                </c:pt>
                <c:pt idx="252">
                  <c:v>64.2</c:v>
                </c:pt>
                <c:pt idx="253">
                  <c:v>79.099999999999994</c:v>
                </c:pt>
                <c:pt idx="254">
                  <c:v>47.1</c:v>
                </c:pt>
                <c:pt idx="255">
                  <c:v>64.8</c:v>
                </c:pt>
                <c:pt idx="256">
                  <c:v>57.3</c:v>
                </c:pt>
                <c:pt idx="257">
                  <c:v>63.7</c:v>
                </c:pt>
                <c:pt idx="258">
                  <c:v>96.7</c:v>
                </c:pt>
                <c:pt idx="259">
                  <c:v>74.5</c:v>
                </c:pt>
                <c:pt idx="260">
                  <c:v>103.5</c:v>
                </c:pt>
                <c:pt idx="261">
                  <c:v>44.6</c:v>
                </c:pt>
                <c:pt idx="262">
                  <c:v>88.2</c:v>
                </c:pt>
                <c:pt idx="263">
                  <c:v>74.900000000000006</c:v>
                </c:pt>
                <c:pt idx="264">
                  <c:v>79</c:v>
                </c:pt>
                <c:pt idx="265">
                  <c:v>78</c:v>
                </c:pt>
                <c:pt idx="266">
                  <c:v>70.3</c:v>
                </c:pt>
                <c:pt idx="267">
                  <c:v>89.2</c:v>
                </c:pt>
                <c:pt idx="268">
                  <c:v>88</c:v>
                </c:pt>
                <c:pt idx="269">
                  <c:v>57.5</c:v>
                </c:pt>
                <c:pt idx="270">
                  <c:v>101.2</c:v>
                </c:pt>
                <c:pt idx="271">
                  <c:v>90</c:v>
                </c:pt>
                <c:pt idx="272">
                  <c:v>97.5</c:v>
                </c:pt>
                <c:pt idx="273">
                  <c:v>101.5</c:v>
                </c:pt>
                <c:pt idx="274">
                  <c:v>102.1</c:v>
                </c:pt>
                <c:pt idx="275">
                  <c:v>78.5</c:v>
                </c:pt>
                <c:pt idx="276">
                  <c:v>75.900000000000006</c:v>
                </c:pt>
                <c:pt idx="277">
                  <c:v>44.6</c:v>
                </c:pt>
                <c:pt idx="278">
                  <c:v>88.2</c:v>
                </c:pt>
                <c:pt idx="279">
                  <c:v>103</c:v>
                </c:pt>
                <c:pt idx="280">
                  <c:v>43.5</c:v>
                </c:pt>
                <c:pt idx="281">
                  <c:v>113</c:v>
                </c:pt>
                <c:pt idx="282">
                  <c:v>51</c:v>
                </c:pt>
                <c:pt idx="283">
                  <c:v>39</c:v>
                </c:pt>
                <c:pt idx="284">
                  <c:v>58.5</c:v>
                </c:pt>
                <c:pt idx="285">
                  <c:v>53.9</c:v>
                </c:pt>
                <c:pt idx="286">
                  <c:v>38.700000000000003</c:v>
                </c:pt>
                <c:pt idx="287">
                  <c:v>83.4</c:v>
                </c:pt>
                <c:pt idx="288">
                  <c:v>42.1</c:v>
                </c:pt>
                <c:pt idx="289">
                  <c:v>69.5</c:v>
                </c:pt>
                <c:pt idx="290">
                  <c:v>32.1</c:v>
                </c:pt>
                <c:pt idx="291">
                  <c:v>35.6</c:v>
                </c:pt>
                <c:pt idx="292">
                  <c:v>85.4</c:v>
                </c:pt>
                <c:pt idx="293">
                  <c:v>48.6</c:v>
                </c:pt>
                <c:pt idx="294">
                  <c:v>50.8</c:v>
                </c:pt>
                <c:pt idx="295">
                  <c:v>91</c:v>
                </c:pt>
                <c:pt idx="296">
                  <c:v>54</c:v>
                </c:pt>
                <c:pt idx="297">
                  <c:v>103.7</c:v>
                </c:pt>
                <c:pt idx="298">
                  <c:v>81.7</c:v>
                </c:pt>
                <c:pt idx="299">
                  <c:v>86.8</c:v>
                </c:pt>
                <c:pt idx="300">
                  <c:v>103.4</c:v>
                </c:pt>
                <c:pt idx="301">
                  <c:v>69</c:v>
                </c:pt>
                <c:pt idx="302">
                  <c:v>73.599999999999994</c:v>
                </c:pt>
                <c:pt idx="303">
                  <c:v>105.6</c:v>
                </c:pt>
                <c:pt idx="304">
                  <c:v>60.6</c:v>
                </c:pt>
                <c:pt idx="305">
                  <c:v>53.3</c:v>
                </c:pt>
                <c:pt idx="306">
                  <c:v>100.1</c:v>
                </c:pt>
                <c:pt idx="307">
                  <c:v>88</c:v>
                </c:pt>
                <c:pt idx="308">
                  <c:v>30.5</c:v>
                </c:pt>
                <c:pt idx="309">
                  <c:v>84.5</c:v>
                </c:pt>
                <c:pt idx="310">
                  <c:v>63.4</c:v>
                </c:pt>
                <c:pt idx="311">
                  <c:v>113.8</c:v>
                </c:pt>
                <c:pt idx="312">
                  <c:v>28.4</c:v>
                </c:pt>
                <c:pt idx="313">
                  <c:v>81</c:v>
                </c:pt>
                <c:pt idx="314">
                  <c:v>108.7</c:v>
                </c:pt>
                <c:pt idx="315">
                  <c:v>38.6</c:v>
                </c:pt>
                <c:pt idx="316">
                  <c:v>89.9</c:v>
                </c:pt>
                <c:pt idx="317">
                  <c:v>90.6</c:v>
                </c:pt>
                <c:pt idx="318">
                  <c:v>82.8</c:v>
                </c:pt>
                <c:pt idx="319">
                  <c:v>69.099999999999994</c:v>
                </c:pt>
                <c:pt idx="320">
                  <c:v>72.5</c:v>
                </c:pt>
                <c:pt idx="321">
                  <c:v>77.900000000000006</c:v>
                </c:pt>
                <c:pt idx="322">
                  <c:v>78.900000000000006</c:v>
                </c:pt>
                <c:pt idx="323">
                  <c:v>81.099999999999994</c:v>
                </c:pt>
                <c:pt idx="324">
                  <c:v>71</c:v>
                </c:pt>
                <c:pt idx="325">
                  <c:v>55</c:v>
                </c:pt>
                <c:pt idx="326">
                  <c:v>68.7</c:v>
                </c:pt>
                <c:pt idx="327">
                  <c:v>36.700000000000003</c:v>
                </c:pt>
                <c:pt idx="328">
                  <c:v>50.9</c:v>
                </c:pt>
                <c:pt idx="329">
                  <c:v>44.1</c:v>
                </c:pt>
                <c:pt idx="330">
                  <c:v>88.3</c:v>
                </c:pt>
                <c:pt idx="331">
                  <c:v>71.5</c:v>
                </c:pt>
                <c:pt idx="332">
                  <c:v>33.799999999999997</c:v>
                </c:pt>
                <c:pt idx="333">
                  <c:v>43.7</c:v>
                </c:pt>
                <c:pt idx="334">
                  <c:v>82</c:v>
                </c:pt>
                <c:pt idx="335">
                  <c:v>54.8</c:v>
                </c:pt>
                <c:pt idx="336">
                  <c:v>76.900000000000006</c:v>
                </c:pt>
                <c:pt idx="337">
                  <c:v>32.1</c:v>
                </c:pt>
                <c:pt idx="338">
                  <c:v>37</c:v>
                </c:pt>
                <c:pt idx="339">
                  <c:v>61.6</c:v>
                </c:pt>
                <c:pt idx="340">
                  <c:v>65.2</c:v>
                </c:pt>
                <c:pt idx="341">
                  <c:v>94.7</c:v>
                </c:pt>
                <c:pt idx="342">
                  <c:v>41.7</c:v>
                </c:pt>
                <c:pt idx="343">
                  <c:v>38.9</c:v>
                </c:pt>
                <c:pt idx="344">
                  <c:v>73.2</c:v>
                </c:pt>
                <c:pt idx="345">
                  <c:v>85.8</c:v>
                </c:pt>
                <c:pt idx="346">
                  <c:v>93.5</c:v>
                </c:pt>
                <c:pt idx="347">
                  <c:v>99</c:v>
                </c:pt>
                <c:pt idx="348">
                  <c:v>44.7</c:v>
                </c:pt>
                <c:pt idx="349">
                  <c:v>63.8</c:v>
                </c:pt>
                <c:pt idx="350">
                  <c:v>49.1</c:v>
                </c:pt>
                <c:pt idx="351">
                  <c:v>80.599999999999994</c:v>
                </c:pt>
                <c:pt idx="352">
                  <c:v>91</c:v>
                </c:pt>
                <c:pt idx="353">
                  <c:v>50.9</c:v>
                </c:pt>
                <c:pt idx="354">
                  <c:v>81.400000000000006</c:v>
                </c:pt>
                <c:pt idx="355">
                  <c:v>62.6</c:v>
                </c:pt>
                <c:pt idx="356">
                  <c:v>98.7</c:v>
                </c:pt>
                <c:pt idx="357">
                  <c:v>96.1</c:v>
                </c:pt>
                <c:pt idx="358">
                  <c:v>45.7</c:v>
                </c:pt>
                <c:pt idx="359">
                  <c:v>57.1</c:v>
                </c:pt>
                <c:pt idx="360">
                  <c:v>90.1</c:v>
                </c:pt>
                <c:pt idx="361">
                  <c:v>45.9</c:v>
                </c:pt>
                <c:pt idx="362">
                  <c:v>41.1</c:v>
                </c:pt>
                <c:pt idx="363">
                  <c:v>29.700000000000003</c:v>
                </c:pt>
                <c:pt idx="364">
                  <c:v>101.5</c:v>
                </c:pt>
                <c:pt idx="365">
                  <c:v>30.7</c:v>
                </c:pt>
                <c:pt idx="366">
                  <c:v>61.6</c:v>
                </c:pt>
                <c:pt idx="367">
                  <c:v>102.8</c:v>
                </c:pt>
                <c:pt idx="368">
                  <c:v>67.2</c:v>
                </c:pt>
                <c:pt idx="369">
                  <c:v>38.4</c:v>
                </c:pt>
                <c:pt idx="370">
                  <c:v>90.7</c:v>
                </c:pt>
                <c:pt idx="371">
                  <c:v>56.1</c:v>
                </c:pt>
                <c:pt idx="372">
                  <c:v>97.7</c:v>
                </c:pt>
                <c:pt idx="373">
                  <c:v>85.5</c:v>
                </c:pt>
                <c:pt idx="374">
                  <c:v>96.9</c:v>
                </c:pt>
                <c:pt idx="375">
                  <c:v>34.5</c:v>
                </c:pt>
                <c:pt idx="376">
                  <c:v>91.9</c:v>
                </c:pt>
                <c:pt idx="377">
                  <c:v>97.4</c:v>
                </c:pt>
                <c:pt idx="378">
                  <c:v>65.5</c:v>
                </c:pt>
                <c:pt idx="379">
                  <c:v>95.5</c:v>
                </c:pt>
                <c:pt idx="380">
                  <c:v>75.5</c:v>
                </c:pt>
                <c:pt idx="381">
                  <c:v>72.7</c:v>
                </c:pt>
                <c:pt idx="382">
                  <c:v>77.2</c:v>
                </c:pt>
                <c:pt idx="383">
                  <c:v>44.4</c:v>
                </c:pt>
                <c:pt idx="384">
                  <c:v>68</c:v>
                </c:pt>
                <c:pt idx="385">
                  <c:v>35.700000000000003</c:v>
                </c:pt>
                <c:pt idx="386">
                  <c:v>107.6</c:v>
                </c:pt>
                <c:pt idx="387">
                  <c:v>49.5</c:v>
                </c:pt>
                <c:pt idx="388">
                  <c:v>98.5</c:v>
                </c:pt>
                <c:pt idx="389">
                  <c:v>44.7</c:v>
                </c:pt>
                <c:pt idx="390">
                  <c:v>76.5</c:v>
                </c:pt>
                <c:pt idx="391">
                  <c:v>78.7</c:v>
                </c:pt>
                <c:pt idx="392">
                  <c:v>88.8</c:v>
                </c:pt>
                <c:pt idx="393">
                  <c:v>74.099999999999994</c:v>
                </c:pt>
                <c:pt idx="394">
                  <c:v>40.1</c:v>
                </c:pt>
                <c:pt idx="395">
                  <c:v>63.1</c:v>
                </c:pt>
                <c:pt idx="396">
                  <c:v>72.5</c:v>
                </c:pt>
                <c:pt idx="397">
                  <c:v>97.5</c:v>
                </c:pt>
                <c:pt idx="398">
                  <c:v>76.099999999999994</c:v>
                </c:pt>
                <c:pt idx="399">
                  <c:v>100.8</c:v>
                </c:pt>
                <c:pt idx="400">
                  <c:v>61.7</c:v>
                </c:pt>
                <c:pt idx="401">
                  <c:v>90.9</c:v>
                </c:pt>
                <c:pt idx="402">
                  <c:v>86.5</c:v>
                </c:pt>
                <c:pt idx="403">
                  <c:v>56</c:v>
                </c:pt>
                <c:pt idx="404">
                  <c:v>86</c:v>
                </c:pt>
                <c:pt idx="405">
                  <c:v>92.4</c:v>
                </c:pt>
                <c:pt idx="406">
                  <c:v>37.5</c:v>
                </c:pt>
                <c:pt idx="407">
                  <c:v>70.400000000000006</c:v>
                </c:pt>
                <c:pt idx="408">
                  <c:v>33.5</c:v>
                </c:pt>
                <c:pt idx="409">
                  <c:v>95.5</c:v>
                </c:pt>
                <c:pt idx="410">
                  <c:v>46.5</c:v>
                </c:pt>
                <c:pt idx="411">
                  <c:v>61.3</c:v>
                </c:pt>
                <c:pt idx="412">
                  <c:v>94</c:v>
                </c:pt>
                <c:pt idx="413">
                  <c:v>92.2</c:v>
                </c:pt>
                <c:pt idx="414">
                  <c:v>60.5</c:v>
                </c:pt>
                <c:pt idx="415">
                  <c:v>34.4</c:v>
                </c:pt>
                <c:pt idx="416">
                  <c:v>37.700000000000003</c:v>
                </c:pt>
                <c:pt idx="417">
                  <c:v>93</c:v>
                </c:pt>
                <c:pt idx="418">
                  <c:v>92.1</c:v>
                </c:pt>
                <c:pt idx="419">
                  <c:v>56.5</c:v>
                </c:pt>
                <c:pt idx="420">
                  <c:v>100</c:v>
                </c:pt>
                <c:pt idx="421">
                  <c:v>72.400000000000006</c:v>
                </c:pt>
                <c:pt idx="422">
                  <c:v>52.7</c:v>
                </c:pt>
                <c:pt idx="423">
                  <c:v>75.3</c:v>
                </c:pt>
                <c:pt idx="424">
                  <c:v>56.7</c:v>
                </c:pt>
                <c:pt idx="425">
                  <c:v>106.9</c:v>
                </c:pt>
                <c:pt idx="426">
                  <c:v>56.7</c:v>
                </c:pt>
                <c:pt idx="427">
                  <c:v>92.6</c:v>
                </c:pt>
                <c:pt idx="428">
                  <c:v>68.5</c:v>
                </c:pt>
                <c:pt idx="429">
                  <c:v>53.1</c:v>
                </c:pt>
                <c:pt idx="430">
                  <c:v>49.5</c:v>
                </c:pt>
                <c:pt idx="431">
                  <c:v>42.7</c:v>
                </c:pt>
                <c:pt idx="432">
                  <c:v>66.900000000000006</c:v>
                </c:pt>
                <c:pt idx="433">
                  <c:v>91.1</c:v>
                </c:pt>
                <c:pt idx="434">
                  <c:v>42.1</c:v>
                </c:pt>
                <c:pt idx="435">
                  <c:v>55.9</c:v>
                </c:pt>
                <c:pt idx="436">
                  <c:v>40.799999999999997</c:v>
                </c:pt>
                <c:pt idx="437">
                  <c:v>59.1</c:v>
                </c:pt>
                <c:pt idx="438">
                  <c:v>72.599999999999994</c:v>
                </c:pt>
                <c:pt idx="439">
                  <c:v>66.7</c:v>
                </c:pt>
                <c:pt idx="440">
                  <c:v>40.1</c:v>
                </c:pt>
                <c:pt idx="441">
                  <c:v>98.4</c:v>
                </c:pt>
                <c:pt idx="442">
                  <c:v>39</c:v>
                </c:pt>
                <c:pt idx="443">
                  <c:v>100.4</c:v>
                </c:pt>
                <c:pt idx="444">
                  <c:v>43.3</c:v>
                </c:pt>
                <c:pt idx="445">
                  <c:v>90</c:v>
                </c:pt>
                <c:pt idx="446">
                  <c:v>65.8</c:v>
                </c:pt>
                <c:pt idx="447">
                  <c:v>92.7</c:v>
                </c:pt>
                <c:pt idx="448">
                  <c:v>89</c:v>
                </c:pt>
                <c:pt idx="449">
                  <c:v>53.6</c:v>
                </c:pt>
                <c:pt idx="450">
                  <c:v>76.2</c:v>
                </c:pt>
                <c:pt idx="451">
                  <c:v>58</c:v>
                </c:pt>
                <c:pt idx="452">
                  <c:v>66.599999999999994</c:v>
                </c:pt>
                <c:pt idx="453">
                  <c:v>57.9</c:v>
                </c:pt>
                <c:pt idx="454">
                  <c:v>36.1</c:v>
                </c:pt>
                <c:pt idx="455">
                  <c:v>99.2</c:v>
                </c:pt>
                <c:pt idx="456">
                  <c:v>47.5</c:v>
                </c:pt>
                <c:pt idx="457">
                  <c:v>64</c:v>
                </c:pt>
                <c:pt idx="458">
                  <c:v>58.7</c:v>
                </c:pt>
                <c:pt idx="459">
                  <c:v>62.599999999999994</c:v>
                </c:pt>
                <c:pt idx="460">
                  <c:v>45</c:v>
                </c:pt>
                <c:pt idx="461">
                  <c:v>83.5</c:v>
                </c:pt>
                <c:pt idx="462">
                  <c:v>81</c:v>
                </c:pt>
                <c:pt idx="463">
                  <c:v>61.7</c:v>
                </c:pt>
                <c:pt idx="464">
                  <c:v>63.2</c:v>
                </c:pt>
                <c:pt idx="465">
                  <c:v>87.4</c:v>
                </c:pt>
                <c:pt idx="466">
                  <c:v>103.6</c:v>
                </c:pt>
                <c:pt idx="467">
                  <c:v>75.3</c:v>
                </c:pt>
                <c:pt idx="468">
                  <c:v>80</c:v>
                </c:pt>
                <c:pt idx="469">
                  <c:v>62.8</c:v>
                </c:pt>
                <c:pt idx="470">
                  <c:v>39.4</c:v>
                </c:pt>
                <c:pt idx="471">
                  <c:v>76.7</c:v>
                </c:pt>
                <c:pt idx="472">
                  <c:v>69.2</c:v>
                </c:pt>
                <c:pt idx="473">
                  <c:v>74.7</c:v>
                </c:pt>
                <c:pt idx="474">
                  <c:v>88.2</c:v>
                </c:pt>
                <c:pt idx="475">
                  <c:v>69.5</c:v>
                </c:pt>
                <c:pt idx="476">
                  <c:v>94.7</c:v>
                </c:pt>
                <c:pt idx="477">
                  <c:v>121.4</c:v>
                </c:pt>
                <c:pt idx="478">
                  <c:v>44.9</c:v>
                </c:pt>
                <c:pt idx="479">
                  <c:v>54.2</c:v>
                </c:pt>
                <c:pt idx="480">
                  <c:v>74.7</c:v>
                </c:pt>
                <c:pt idx="481">
                  <c:v>82.2</c:v>
                </c:pt>
                <c:pt idx="482">
                  <c:v>48.1</c:v>
                </c:pt>
                <c:pt idx="483">
                  <c:v>56.1</c:v>
                </c:pt>
                <c:pt idx="484">
                  <c:v>70.900000000000006</c:v>
                </c:pt>
                <c:pt idx="485">
                  <c:v>69.5</c:v>
                </c:pt>
                <c:pt idx="486">
                  <c:v>72.099999999999994</c:v>
                </c:pt>
                <c:pt idx="487">
                  <c:v>83.7</c:v>
                </c:pt>
                <c:pt idx="488">
                  <c:v>88</c:v>
                </c:pt>
                <c:pt idx="489">
                  <c:v>45.7</c:v>
                </c:pt>
                <c:pt idx="490">
                  <c:v>43</c:v>
                </c:pt>
                <c:pt idx="491">
                  <c:v>72.599999999999994</c:v>
                </c:pt>
                <c:pt idx="492">
                  <c:v>42.1</c:v>
                </c:pt>
                <c:pt idx="493">
                  <c:v>51.4</c:v>
                </c:pt>
                <c:pt idx="494">
                  <c:v>31.6</c:v>
                </c:pt>
                <c:pt idx="495">
                  <c:v>87.8</c:v>
                </c:pt>
                <c:pt idx="496">
                  <c:v>51.1</c:v>
                </c:pt>
                <c:pt idx="497">
                  <c:v>31.4</c:v>
                </c:pt>
                <c:pt idx="498">
                  <c:v>70.400000000000006</c:v>
                </c:pt>
                <c:pt idx="499">
                  <c:v>42.5</c:v>
                </c:pt>
                <c:pt idx="500">
                  <c:v>91.2</c:v>
                </c:pt>
                <c:pt idx="501">
                  <c:v>71.7</c:v>
                </c:pt>
                <c:pt idx="502">
                  <c:v>43.8</c:v>
                </c:pt>
                <c:pt idx="503">
                  <c:v>49</c:v>
                </c:pt>
                <c:pt idx="504">
                  <c:v>100.7</c:v>
                </c:pt>
                <c:pt idx="505">
                  <c:v>68.099999999999994</c:v>
                </c:pt>
                <c:pt idx="506">
                  <c:v>43</c:v>
                </c:pt>
                <c:pt idx="507">
                  <c:v>66.2</c:v>
                </c:pt>
                <c:pt idx="508">
                  <c:v>93.9</c:v>
                </c:pt>
                <c:pt idx="509">
                  <c:v>39.1</c:v>
                </c:pt>
                <c:pt idx="510">
                  <c:v>94.3</c:v>
                </c:pt>
                <c:pt idx="511">
                  <c:v>45.1</c:v>
                </c:pt>
                <c:pt idx="512">
                  <c:v>56.8</c:v>
                </c:pt>
                <c:pt idx="513">
                  <c:v>27.700000000000003</c:v>
                </c:pt>
                <c:pt idx="514">
                  <c:v>72</c:v>
                </c:pt>
                <c:pt idx="515">
                  <c:v>41.7</c:v>
                </c:pt>
                <c:pt idx="516">
                  <c:v>60.1</c:v>
                </c:pt>
                <c:pt idx="517">
                  <c:v>59.1</c:v>
                </c:pt>
                <c:pt idx="518">
                  <c:v>50.9</c:v>
                </c:pt>
                <c:pt idx="519">
                  <c:v>83</c:v>
                </c:pt>
                <c:pt idx="520">
                  <c:v>57.4</c:v>
                </c:pt>
                <c:pt idx="521">
                  <c:v>70.2</c:v>
                </c:pt>
                <c:pt idx="522">
                  <c:v>80.7</c:v>
                </c:pt>
                <c:pt idx="523">
                  <c:v>83</c:v>
                </c:pt>
                <c:pt idx="524">
                  <c:v>51.6</c:v>
                </c:pt>
                <c:pt idx="525">
                  <c:v>66.400000000000006</c:v>
                </c:pt>
                <c:pt idx="526">
                  <c:v>94</c:v>
                </c:pt>
                <c:pt idx="527">
                  <c:v>62</c:v>
                </c:pt>
                <c:pt idx="528">
                  <c:v>47.8</c:v>
                </c:pt>
                <c:pt idx="529">
                  <c:v>39.299999999999997</c:v>
                </c:pt>
                <c:pt idx="530">
                  <c:v>74.3</c:v>
                </c:pt>
                <c:pt idx="531">
                  <c:v>43.9</c:v>
                </c:pt>
                <c:pt idx="532">
                  <c:v>46.9</c:v>
                </c:pt>
                <c:pt idx="533">
                  <c:v>55.6</c:v>
                </c:pt>
                <c:pt idx="534">
                  <c:v>62.5</c:v>
                </c:pt>
                <c:pt idx="535">
                  <c:v>87.7</c:v>
                </c:pt>
                <c:pt idx="536">
                  <c:v>85.4</c:v>
                </c:pt>
                <c:pt idx="537">
                  <c:v>38.299999999999997</c:v>
                </c:pt>
                <c:pt idx="538">
                  <c:v>74.400000000000006</c:v>
                </c:pt>
                <c:pt idx="539">
                  <c:v>55.4</c:v>
                </c:pt>
                <c:pt idx="540">
                  <c:v>66.900000000000006</c:v>
                </c:pt>
                <c:pt idx="541">
                  <c:v>68.599999999999994</c:v>
                </c:pt>
                <c:pt idx="542">
                  <c:v>76.7</c:v>
                </c:pt>
                <c:pt idx="543">
                  <c:v>52.5</c:v>
                </c:pt>
                <c:pt idx="544">
                  <c:v>59.400000000000006</c:v>
                </c:pt>
                <c:pt idx="545">
                  <c:v>104.6</c:v>
                </c:pt>
                <c:pt idx="546">
                  <c:v>99.7</c:v>
                </c:pt>
                <c:pt idx="547">
                  <c:v>53.4</c:v>
                </c:pt>
                <c:pt idx="548">
                  <c:v>48.4</c:v>
                </c:pt>
                <c:pt idx="549">
                  <c:v>99.5</c:v>
                </c:pt>
                <c:pt idx="550">
                  <c:v>39.799999999999997</c:v>
                </c:pt>
                <c:pt idx="551">
                  <c:v>49.6</c:v>
                </c:pt>
                <c:pt idx="552">
                  <c:v>88</c:v>
                </c:pt>
                <c:pt idx="553">
                  <c:v>83.8</c:v>
                </c:pt>
                <c:pt idx="554">
                  <c:v>59.9</c:v>
                </c:pt>
                <c:pt idx="555">
                  <c:v>84.4</c:v>
                </c:pt>
                <c:pt idx="556">
                  <c:v>87.4</c:v>
                </c:pt>
                <c:pt idx="557">
                  <c:v>61.7</c:v>
                </c:pt>
                <c:pt idx="558">
                  <c:v>87</c:v>
                </c:pt>
                <c:pt idx="559">
                  <c:v>87.7</c:v>
                </c:pt>
                <c:pt idx="560">
                  <c:v>32</c:v>
                </c:pt>
                <c:pt idx="561">
                  <c:v>54.8</c:v>
                </c:pt>
                <c:pt idx="562">
                  <c:v>65</c:v>
                </c:pt>
                <c:pt idx="563">
                  <c:v>36.200000000000003</c:v>
                </c:pt>
                <c:pt idx="564">
                  <c:v>51.6</c:v>
                </c:pt>
                <c:pt idx="565">
                  <c:v>80.400000000000006</c:v>
                </c:pt>
                <c:pt idx="566">
                  <c:v>75.5</c:v>
                </c:pt>
                <c:pt idx="567">
                  <c:v>64.2</c:v>
                </c:pt>
                <c:pt idx="568">
                  <c:v>76.5</c:v>
                </c:pt>
                <c:pt idx="569">
                  <c:v>83</c:v>
                </c:pt>
                <c:pt idx="570">
                  <c:v>43.8</c:v>
                </c:pt>
                <c:pt idx="571">
                  <c:v>72.400000000000006</c:v>
                </c:pt>
                <c:pt idx="572">
                  <c:v>71.599999999999994</c:v>
                </c:pt>
                <c:pt idx="573">
                  <c:v>40.799999999999997</c:v>
                </c:pt>
                <c:pt idx="574">
                  <c:v>74.8</c:v>
                </c:pt>
                <c:pt idx="575">
                  <c:v>93.5</c:v>
                </c:pt>
                <c:pt idx="576">
                  <c:v>86.8</c:v>
                </c:pt>
                <c:pt idx="577">
                  <c:v>80.5</c:v>
                </c:pt>
                <c:pt idx="578">
                  <c:v>80.5</c:v>
                </c:pt>
                <c:pt idx="579">
                  <c:v>90.2</c:v>
                </c:pt>
                <c:pt idx="580">
                  <c:v>74.099999999999994</c:v>
                </c:pt>
                <c:pt idx="581">
                  <c:v>39.4</c:v>
                </c:pt>
                <c:pt idx="582">
                  <c:v>43.6</c:v>
                </c:pt>
                <c:pt idx="583">
                  <c:v>95.1</c:v>
                </c:pt>
                <c:pt idx="584">
                  <c:v>82.8</c:v>
                </c:pt>
                <c:pt idx="585">
                  <c:v>58</c:v>
                </c:pt>
                <c:pt idx="586">
                  <c:v>60.7</c:v>
                </c:pt>
                <c:pt idx="587">
                  <c:v>85.5</c:v>
                </c:pt>
                <c:pt idx="588">
                  <c:v>66.8</c:v>
                </c:pt>
                <c:pt idx="589">
                  <c:v>31.700000000000003</c:v>
                </c:pt>
                <c:pt idx="590">
                  <c:v>58.1</c:v>
                </c:pt>
                <c:pt idx="591">
                  <c:v>71.099999999999994</c:v>
                </c:pt>
                <c:pt idx="592">
                  <c:v>46.2</c:v>
                </c:pt>
                <c:pt idx="593">
                  <c:v>41.3</c:v>
                </c:pt>
                <c:pt idx="594">
                  <c:v>88</c:v>
                </c:pt>
                <c:pt idx="595">
                  <c:v>47.7</c:v>
                </c:pt>
                <c:pt idx="596">
                  <c:v>41.4</c:v>
                </c:pt>
                <c:pt idx="597">
                  <c:v>40.799999999999997</c:v>
                </c:pt>
                <c:pt idx="598">
                  <c:v>47.4</c:v>
                </c:pt>
                <c:pt idx="599">
                  <c:v>39.5</c:v>
                </c:pt>
                <c:pt idx="600">
                  <c:v>107.8</c:v>
                </c:pt>
                <c:pt idx="601">
                  <c:v>51.7</c:v>
                </c:pt>
                <c:pt idx="602">
                  <c:v>47</c:v>
                </c:pt>
                <c:pt idx="603">
                  <c:v>95.7</c:v>
                </c:pt>
                <c:pt idx="604">
                  <c:v>104.3</c:v>
                </c:pt>
                <c:pt idx="605">
                  <c:v>47.8</c:v>
                </c:pt>
                <c:pt idx="606">
                  <c:v>103.5</c:v>
                </c:pt>
                <c:pt idx="607">
                  <c:v>49.3</c:v>
                </c:pt>
                <c:pt idx="608">
                  <c:v>43.3</c:v>
                </c:pt>
                <c:pt idx="609">
                  <c:v>96.8</c:v>
                </c:pt>
                <c:pt idx="610">
                  <c:v>43.3</c:v>
                </c:pt>
                <c:pt idx="611">
                  <c:v>64.599999999999994</c:v>
                </c:pt>
                <c:pt idx="612">
                  <c:v>81.599999999999994</c:v>
                </c:pt>
                <c:pt idx="613">
                  <c:v>90.1</c:v>
                </c:pt>
                <c:pt idx="614">
                  <c:v>88.6</c:v>
                </c:pt>
                <c:pt idx="615">
                  <c:v>50</c:v>
                </c:pt>
                <c:pt idx="616">
                  <c:v>80</c:v>
                </c:pt>
                <c:pt idx="617">
                  <c:v>53.5</c:v>
                </c:pt>
                <c:pt idx="618">
                  <c:v>67.8</c:v>
                </c:pt>
                <c:pt idx="619">
                  <c:v>54.3</c:v>
                </c:pt>
                <c:pt idx="620">
                  <c:v>57.2</c:v>
                </c:pt>
                <c:pt idx="621">
                  <c:v>63.599999999999994</c:v>
                </c:pt>
                <c:pt idx="622">
                  <c:v>76.5</c:v>
                </c:pt>
                <c:pt idx="623">
                  <c:v>78.5</c:v>
                </c:pt>
                <c:pt idx="624">
                  <c:v>76.5</c:v>
                </c:pt>
                <c:pt idx="625">
                  <c:v>72.5</c:v>
                </c:pt>
                <c:pt idx="626">
                  <c:v>94.5</c:v>
                </c:pt>
                <c:pt idx="627">
                  <c:v>87.3</c:v>
                </c:pt>
                <c:pt idx="628">
                  <c:v>66.7</c:v>
                </c:pt>
                <c:pt idx="629">
                  <c:v>66.5</c:v>
                </c:pt>
                <c:pt idx="630">
                  <c:v>34.4</c:v>
                </c:pt>
                <c:pt idx="631">
                  <c:v>59.099999999999994</c:v>
                </c:pt>
                <c:pt idx="632">
                  <c:v>31.4</c:v>
                </c:pt>
                <c:pt idx="633">
                  <c:v>80.5</c:v>
                </c:pt>
                <c:pt idx="634">
                  <c:v>96.5</c:v>
                </c:pt>
                <c:pt idx="635">
                  <c:v>72.900000000000006</c:v>
                </c:pt>
                <c:pt idx="636">
                  <c:v>98</c:v>
                </c:pt>
                <c:pt idx="637">
                  <c:v>63.1</c:v>
                </c:pt>
                <c:pt idx="638">
                  <c:v>90.5</c:v>
                </c:pt>
                <c:pt idx="639">
                  <c:v>38.799999999999997</c:v>
                </c:pt>
                <c:pt idx="640">
                  <c:v>49.5</c:v>
                </c:pt>
                <c:pt idx="641">
                  <c:v>55</c:v>
                </c:pt>
                <c:pt idx="642">
                  <c:v>99.4</c:v>
                </c:pt>
                <c:pt idx="643">
                  <c:v>93.5</c:v>
                </c:pt>
                <c:pt idx="644">
                  <c:v>47.2</c:v>
                </c:pt>
                <c:pt idx="645">
                  <c:v>45.1</c:v>
                </c:pt>
                <c:pt idx="646">
                  <c:v>74.400000000000006</c:v>
                </c:pt>
                <c:pt idx="647">
                  <c:v>87.1</c:v>
                </c:pt>
                <c:pt idx="648">
                  <c:v>57.5</c:v>
                </c:pt>
                <c:pt idx="649">
                  <c:v>80.400000000000006</c:v>
                </c:pt>
                <c:pt idx="650">
                  <c:v>36.5</c:v>
                </c:pt>
                <c:pt idx="651">
                  <c:v>34.9</c:v>
                </c:pt>
                <c:pt idx="652">
                  <c:v>34</c:v>
                </c:pt>
                <c:pt idx="653">
                  <c:v>119.7</c:v>
                </c:pt>
                <c:pt idx="654">
                  <c:v>45.5</c:v>
                </c:pt>
                <c:pt idx="655">
                  <c:v>54.8</c:v>
                </c:pt>
                <c:pt idx="656">
                  <c:v>82.7</c:v>
                </c:pt>
                <c:pt idx="657">
                  <c:v>64.8</c:v>
                </c:pt>
                <c:pt idx="658">
                  <c:v>61.599999999999994</c:v>
                </c:pt>
                <c:pt idx="659">
                  <c:v>100.8</c:v>
                </c:pt>
                <c:pt idx="660">
                  <c:v>52.7</c:v>
                </c:pt>
                <c:pt idx="661">
                  <c:v>55.7</c:v>
                </c:pt>
                <c:pt idx="662">
                  <c:v>50.4</c:v>
                </c:pt>
                <c:pt idx="663">
                  <c:v>65.7</c:v>
                </c:pt>
                <c:pt idx="664">
                  <c:v>74.2</c:v>
                </c:pt>
                <c:pt idx="665">
                  <c:v>62.099999999999994</c:v>
                </c:pt>
                <c:pt idx="666">
                  <c:v>31.1</c:v>
                </c:pt>
                <c:pt idx="667">
                  <c:v>56.9</c:v>
                </c:pt>
                <c:pt idx="668">
                  <c:v>78.400000000000006</c:v>
                </c:pt>
                <c:pt idx="669">
                  <c:v>66.400000000000006</c:v>
                </c:pt>
                <c:pt idx="670">
                  <c:v>76.7</c:v>
                </c:pt>
                <c:pt idx="671">
                  <c:v>83.7</c:v>
                </c:pt>
                <c:pt idx="672">
                  <c:v>71.5</c:v>
                </c:pt>
                <c:pt idx="673">
                  <c:v>97.1</c:v>
                </c:pt>
                <c:pt idx="674">
                  <c:v>36.200000000000003</c:v>
                </c:pt>
                <c:pt idx="675">
                  <c:v>45.9</c:v>
                </c:pt>
                <c:pt idx="676">
                  <c:v>53</c:v>
                </c:pt>
                <c:pt idx="677">
                  <c:v>69.2</c:v>
                </c:pt>
                <c:pt idx="678">
                  <c:v>51</c:v>
                </c:pt>
                <c:pt idx="679">
                  <c:v>51.3</c:v>
                </c:pt>
                <c:pt idx="680">
                  <c:v>69.2</c:v>
                </c:pt>
                <c:pt idx="681">
                  <c:v>90.5</c:v>
                </c:pt>
                <c:pt idx="682">
                  <c:v>72.099999999999994</c:v>
                </c:pt>
                <c:pt idx="683">
                  <c:v>31.700000000000003</c:v>
                </c:pt>
                <c:pt idx="684">
                  <c:v>67.7</c:v>
                </c:pt>
                <c:pt idx="685">
                  <c:v>56.9</c:v>
                </c:pt>
                <c:pt idx="686">
                  <c:v>66.599999999999994</c:v>
                </c:pt>
                <c:pt idx="687">
                  <c:v>86.7</c:v>
                </c:pt>
                <c:pt idx="688">
                  <c:v>32.700000000000003</c:v>
                </c:pt>
                <c:pt idx="689">
                  <c:v>84.7</c:v>
                </c:pt>
                <c:pt idx="690">
                  <c:v>42.3</c:v>
                </c:pt>
                <c:pt idx="691">
                  <c:v>30.700000000000003</c:v>
                </c:pt>
                <c:pt idx="692">
                  <c:v>98.6</c:v>
                </c:pt>
                <c:pt idx="693">
                  <c:v>57.2</c:v>
                </c:pt>
                <c:pt idx="694">
                  <c:v>45.5</c:v>
                </c:pt>
                <c:pt idx="695">
                  <c:v>55.8</c:v>
                </c:pt>
                <c:pt idx="696">
                  <c:v>63.3</c:v>
                </c:pt>
                <c:pt idx="697">
                  <c:v>86.1</c:v>
                </c:pt>
                <c:pt idx="698">
                  <c:v>89.5</c:v>
                </c:pt>
                <c:pt idx="699">
                  <c:v>76.3</c:v>
                </c:pt>
                <c:pt idx="700">
                  <c:v>51.7</c:v>
                </c:pt>
                <c:pt idx="701">
                  <c:v>56.9</c:v>
                </c:pt>
                <c:pt idx="702">
                  <c:v>67.599999999999994</c:v>
                </c:pt>
                <c:pt idx="703">
                  <c:v>83.5</c:v>
                </c:pt>
                <c:pt idx="704">
                  <c:v>99</c:v>
                </c:pt>
                <c:pt idx="705">
                  <c:v>46.6</c:v>
                </c:pt>
                <c:pt idx="706">
                  <c:v>95.7</c:v>
                </c:pt>
                <c:pt idx="707">
                  <c:v>72.3</c:v>
                </c:pt>
                <c:pt idx="708">
                  <c:v>88.9</c:v>
                </c:pt>
                <c:pt idx="709">
                  <c:v>43.1</c:v>
                </c:pt>
                <c:pt idx="710">
                  <c:v>45</c:v>
                </c:pt>
                <c:pt idx="711">
                  <c:v>87</c:v>
                </c:pt>
                <c:pt idx="712">
                  <c:v>55.1</c:v>
                </c:pt>
                <c:pt idx="713">
                  <c:v>94.5</c:v>
                </c:pt>
                <c:pt idx="714">
                  <c:v>69.5</c:v>
                </c:pt>
                <c:pt idx="715">
                  <c:v>83.2</c:v>
                </c:pt>
                <c:pt idx="716">
                  <c:v>76.599999999999994</c:v>
                </c:pt>
                <c:pt idx="717">
                  <c:v>38.4</c:v>
                </c:pt>
                <c:pt idx="718">
                  <c:v>43.3</c:v>
                </c:pt>
                <c:pt idx="719">
                  <c:v>84.3</c:v>
                </c:pt>
                <c:pt idx="720">
                  <c:v>46.5</c:v>
                </c:pt>
                <c:pt idx="721">
                  <c:v>98.4</c:v>
                </c:pt>
                <c:pt idx="722">
                  <c:v>67.400000000000006</c:v>
                </c:pt>
                <c:pt idx="723">
                  <c:v>80.599999999999994</c:v>
                </c:pt>
                <c:pt idx="724">
                  <c:v>43.8</c:v>
                </c:pt>
                <c:pt idx="725">
                  <c:v>36.799999999999997</c:v>
                </c:pt>
                <c:pt idx="726">
                  <c:v>98.8</c:v>
                </c:pt>
                <c:pt idx="727">
                  <c:v>73</c:v>
                </c:pt>
                <c:pt idx="728">
                  <c:v>63</c:v>
                </c:pt>
                <c:pt idx="729">
                  <c:v>63.2</c:v>
                </c:pt>
                <c:pt idx="730">
                  <c:v>73.599999999999994</c:v>
                </c:pt>
                <c:pt idx="731">
                  <c:v>93.7</c:v>
                </c:pt>
                <c:pt idx="732">
                  <c:v>62.1</c:v>
                </c:pt>
                <c:pt idx="733">
                  <c:v>37.6</c:v>
                </c:pt>
                <c:pt idx="734">
                  <c:v>96.8</c:v>
                </c:pt>
                <c:pt idx="735">
                  <c:v>98.4</c:v>
                </c:pt>
                <c:pt idx="736">
                  <c:v>88.5</c:v>
                </c:pt>
                <c:pt idx="737">
                  <c:v>43.4</c:v>
                </c:pt>
                <c:pt idx="738">
                  <c:v>79.7</c:v>
                </c:pt>
                <c:pt idx="739">
                  <c:v>49.1</c:v>
                </c:pt>
                <c:pt idx="740">
                  <c:v>47.1</c:v>
                </c:pt>
                <c:pt idx="741">
                  <c:v>90.7</c:v>
                </c:pt>
                <c:pt idx="742">
                  <c:v>64.7</c:v>
                </c:pt>
                <c:pt idx="743">
                  <c:v>67.5</c:v>
                </c:pt>
                <c:pt idx="744">
                  <c:v>61.7</c:v>
                </c:pt>
                <c:pt idx="745">
                  <c:v>62.599999999999994</c:v>
                </c:pt>
                <c:pt idx="746">
                  <c:v>69.7</c:v>
                </c:pt>
                <c:pt idx="747">
                  <c:v>37.700000000000003</c:v>
                </c:pt>
                <c:pt idx="748">
                  <c:v>80.400000000000006</c:v>
                </c:pt>
                <c:pt idx="749">
                  <c:v>79.400000000000006</c:v>
                </c:pt>
                <c:pt idx="750">
                  <c:v>56.4</c:v>
                </c:pt>
                <c:pt idx="751">
                  <c:v>107.6</c:v>
                </c:pt>
                <c:pt idx="752">
                  <c:v>54.9</c:v>
                </c:pt>
                <c:pt idx="753">
                  <c:v>91.7</c:v>
                </c:pt>
                <c:pt idx="754">
                  <c:v>89.4</c:v>
                </c:pt>
                <c:pt idx="755">
                  <c:v>96.3</c:v>
                </c:pt>
                <c:pt idx="756">
                  <c:v>74.599999999999994</c:v>
                </c:pt>
                <c:pt idx="757">
                  <c:v>85.5</c:v>
                </c:pt>
                <c:pt idx="758">
                  <c:v>65.2</c:v>
                </c:pt>
                <c:pt idx="759">
                  <c:v>40.200000000000003</c:v>
                </c:pt>
                <c:pt idx="760">
                  <c:v>48.5</c:v>
                </c:pt>
                <c:pt idx="761">
                  <c:v>81.7</c:v>
                </c:pt>
                <c:pt idx="762">
                  <c:v>54.1</c:v>
                </c:pt>
                <c:pt idx="763">
                  <c:v>82.7</c:v>
                </c:pt>
                <c:pt idx="764">
                  <c:v>74.7</c:v>
                </c:pt>
                <c:pt idx="765">
                  <c:v>45.4</c:v>
                </c:pt>
                <c:pt idx="766">
                  <c:v>62.599999999999994</c:v>
                </c:pt>
                <c:pt idx="767">
                  <c:v>37.799999999999997</c:v>
                </c:pt>
                <c:pt idx="768">
                  <c:v>78.900000000000006</c:v>
                </c:pt>
                <c:pt idx="769">
                  <c:v>69.5</c:v>
                </c:pt>
                <c:pt idx="770">
                  <c:v>41.4</c:v>
                </c:pt>
                <c:pt idx="771">
                  <c:v>47.3</c:v>
                </c:pt>
                <c:pt idx="772">
                  <c:v>66.5</c:v>
                </c:pt>
                <c:pt idx="773">
                  <c:v>60.8</c:v>
                </c:pt>
                <c:pt idx="774">
                  <c:v>46.3</c:v>
                </c:pt>
                <c:pt idx="775">
                  <c:v>79.7</c:v>
                </c:pt>
                <c:pt idx="776">
                  <c:v>50.4</c:v>
                </c:pt>
                <c:pt idx="777">
                  <c:v>36.700000000000003</c:v>
                </c:pt>
                <c:pt idx="778">
                  <c:v>80.2</c:v>
                </c:pt>
                <c:pt idx="779">
                  <c:v>36</c:v>
                </c:pt>
                <c:pt idx="780">
                  <c:v>79</c:v>
                </c:pt>
                <c:pt idx="781">
                  <c:v>62.5</c:v>
                </c:pt>
                <c:pt idx="782">
                  <c:v>89.2</c:v>
                </c:pt>
                <c:pt idx="783">
                  <c:v>50</c:v>
                </c:pt>
                <c:pt idx="784">
                  <c:v>78.3</c:v>
                </c:pt>
                <c:pt idx="785">
                  <c:v>68.7</c:v>
                </c:pt>
                <c:pt idx="786">
                  <c:v>89.1</c:v>
                </c:pt>
                <c:pt idx="787">
                  <c:v>67.099999999999994</c:v>
                </c:pt>
                <c:pt idx="788">
                  <c:v>64.599999999999994</c:v>
                </c:pt>
                <c:pt idx="789">
                  <c:v>105</c:v>
                </c:pt>
                <c:pt idx="790">
                  <c:v>36.1</c:v>
                </c:pt>
                <c:pt idx="791">
                  <c:v>86.6</c:v>
                </c:pt>
                <c:pt idx="792">
                  <c:v>63.1</c:v>
                </c:pt>
                <c:pt idx="793">
                  <c:v>52.8</c:v>
                </c:pt>
                <c:pt idx="794">
                  <c:v>49.2</c:v>
                </c:pt>
                <c:pt idx="795">
                  <c:v>83.7</c:v>
                </c:pt>
                <c:pt idx="796">
                  <c:v>31.9</c:v>
                </c:pt>
                <c:pt idx="797">
                  <c:v>37.700000000000003</c:v>
                </c:pt>
                <c:pt idx="798">
                  <c:v>51.4</c:v>
                </c:pt>
                <c:pt idx="799">
                  <c:v>50.4</c:v>
                </c:pt>
                <c:pt idx="800">
                  <c:v>45.7</c:v>
                </c:pt>
                <c:pt idx="801">
                  <c:v>76</c:v>
                </c:pt>
                <c:pt idx="802">
                  <c:v>32.1</c:v>
                </c:pt>
                <c:pt idx="803">
                  <c:v>40</c:v>
                </c:pt>
                <c:pt idx="804">
                  <c:v>38.5</c:v>
                </c:pt>
                <c:pt idx="805">
                  <c:v>75.5</c:v>
                </c:pt>
                <c:pt idx="806">
                  <c:v>92.6</c:v>
                </c:pt>
                <c:pt idx="807">
                  <c:v>73.599999999999994</c:v>
                </c:pt>
                <c:pt idx="808">
                  <c:v>97.9</c:v>
                </c:pt>
                <c:pt idx="809">
                  <c:v>99.3</c:v>
                </c:pt>
                <c:pt idx="810">
                  <c:v>60.4</c:v>
                </c:pt>
                <c:pt idx="811">
                  <c:v>32.700000000000003</c:v>
                </c:pt>
                <c:pt idx="812">
                  <c:v>88.6</c:v>
                </c:pt>
                <c:pt idx="813">
                  <c:v>96.6</c:v>
                </c:pt>
                <c:pt idx="814">
                  <c:v>58</c:v>
                </c:pt>
                <c:pt idx="815">
                  <c:v>66.400000000000006</c:v>
                </c:pt>
                <c:pt idx="816">
                  <c:v>73.5</c:v>
                </c:pt>
                <c:pt idx="817">
                  <c:v>85.7</c:v>
                </c:pt>
                <c:pt idx="818">
                  <c:v>68.400000000000006</c:v>
                </c:pt>
                <c:pt idx="819">
                  <c:v>70.5</c:v>
                </c:pt>
                <c:pt idx="820">
                  <c:v>57.5</c:v>
                </c:pt>
                <c:pt idx="821">
                  <c:v>62.3</c:v>
                </c:pt>
                <c:pt idx="822">
                  <c:v>97.1</c:v>
                </c:pt>
                <c:pt idx="823">
                  <c:v>65.900000000000006</c:v>
                </c:pt>
                <c:pt idx="824">
                  <c:v>56.7</c:v>
                </c:pt>
                <c:pt idx="825">
                  <c:v>81</c:v>
                </c:pt>
                <c:pt idx="826">
                  <c:v>41.9</c:v>
                </c:pt>
                <c:pt idx="827">
                  <c:v>36.1</c:v>
                </c:pt>
                <c:pt idx="828">
                  <c:v>80</c:v>
                </c:pt>
                <c:pt idx="829">
                  <c:v>75.5</c:v>
                </c:pt>
                <c:pt idx="830">
                  <c:v>41.7</c:v>
                </c:pt>
                <c:pt idx="831">
                  <c:v>73.400000000000006</c:v>
                </c:pt>
                <c:pt idx="832">
                  <c:v>56.2</c:v>
                </c:pt>
                <c:pt idx="833">
                  <c:v>57.8</c:v>
                </c:pt>
                <c:pt idx="834">
                  <c:v>74.2</c:v>
                </c:pt>
                <c:pt idx="835">
                  <c:v>103.5</c:v>
                </c:pt>
                <c:pt idx="836">
                  <c:v>52.7</c:v>
                </c:pt>
                <c:pt idx="837">
                  <c:v>100.6</c:v>
                </c:pt>
                <c:pt idx="838">
                  <c:v>53.7</c:v>
                </c:pt>
                <c:pt idx="839">
                  <c:v>49.2</c:v>
                </c:pt>
                <c:pt idx="840">
                  <c:v>63.6</c:v>
                </c:pt>
                <c:pt idx="841">
                  <c:v>51.8</c:v>
                </c:pt>
                <c:pt idx="842">
                  <c:v>74.7</c:v>
                </c:pt>
                <c:pt idx="843">
                  <c:v>87.6</c:v>
                </c:pt>
                <c:pt idx="844">
                  <c:v>79</c:v>
                </c:pt>
                <c:pt idx="845">
                  <c:v>87.7</c:v>
                </c:pt>
                <c:pt idx="846">
                  <c:v>48.9</c:v>
                </c:pt>
                <c:pt idx="847">
                  <c:v>106.1</c:v>
                </c:pt>
                <c:pt idx="848">
                  <c:v>48.4</c:v>
                </c:pt>
                <c:pt idx="849">
                  <c:v>87.8</c:v>
                </c:pt>
                <c:pt idx="850">
                  <c:v>76.7</c:v>
                </c:pt>
                <c:pt idx="851">
                  <c:v>95.5</c:v>
                </c:pt>
                <c:pt idx="852">
                  <c:v>61</c:v>
                </c:pt>
                <c:pt idx="853">
                  <c:v>54.7</c:v>
                </c:pt>
                <c:pt idx="854">
                  <c:v>80.099999999999994</c:v>
                </c:pt>
                <c:pt idx="855">
                  <c:v>65.8</c:v>
                </c:pt>
                <c:pt idx="856">
                  <c:v>88.4</c:v>
                </c:pt>
                <c:pt idx="857">
                  <c:v>95.2</c:v>
                </c:pt>
                <c:pt idx="858">
                  <c:v>54.9</c:v>
                </c:pt>
                <c:pt idx="859">
                  <c:v>67.5</c:v>
                </c:pt>
                <c:pt idx="860">
                  <c:v>43</c:v>
                </c:pt>
                <c:pt idx="861">
                  <c:v>87.2</c:v>
                </c:pt>
                <c:pt idx="862">
                  <c:v>74</c:v>
                </c:pt>
                <c:pt idx="863">
                  <c:v>102.5</c:v>
                </c:pt>
                <c:pt idx="864">
                  <c:v>95.7</c:v>
                </c:pt>
                <c:pt idx="865">
                  <c:v>63.8</c:v>
                </c:pt>
                <c:pt idx="866">
                  <c:v>62</c:v>
                </c:pt>
                <c:pt idx="867">
                  <c:v>31.4</c:v>
                </c:pt>
                <c:pt idx="868">
                  <c:v>82.2</c:v>
                </c:pt>
                <c:pt idx="869">
                  <c:v>54.8</c:v>
                </c:pt>
                <c:pt idx="870">
                  <c:v>93.9</c:v>
                </c:pt>
                <c:pt idx="871">
                  <c:v>97.7</c:v>
                </c:pt>
                <c:pt idx="872">
                  <c:v>89</c:v>
                </c:pt>
                <c:pt idx="873">
                  <c:v>64.900000000000006</c:v>
                </c:pt>
                <c:pt idx="874">
                  <c:v>56</c:v>
                </c:pt>
                <c:pt idx="875">
                  <c:v>46</c:v>
                </c:pt>
                <c:pt idx="876">
                  <c:v>44.4</c:v>
                </c:pt>
                <c:pt idx="877">
                  <c:v>64.2</c:v>
                </c:pt>
                <c:pt idx="878">
                  <c:v>81.8</c:v>
                </c:pt>
                <c:pt idx="879">
                  <c:v>54.7</c:v>
                </c:pt>
                <c:pt idx="880">
                  <c:v>78.400000000000006</c:v>
                </c:pt>
                <c:pt idx="881">
                  <c:v>38.6</c:v>
                </c:pt>
                <c:pt idx="882">
                  <c:v>76.900000000000006</c:v>
                </c:pt>
                <c:pt idx="883">
                  <c:v>69.8</c:v>
                </c:pt>
                <c:pt idx="884">
                  <c:v>87.5</c:v>
                </c:pt>
                <c:pt idx="885">
                  <c:v>59.8</c:v>
                </c:pt>
                <c:pt idx="886">
                  <c:v>65.7</c:v>
                </c:pt>
                <c:pt idx="887">
                  <c:v>55.7</c:v>
                </c:pt>
                <c:pt idx="888">
                  <c:v>82.1</c:v>
                </c:pt>
                <c:pt idx="889">
                  <c:v>43.3</c:v>
                </c:pt>
                <c:pt idx="890">
                  <c:v>56.5</c:v>
                </c:pt>
                <c:pt idx="891">
                  <c:v>79</c:v>
                </c:pt>
                <c:pt idx="892">
                  <c:v>91.7</c:v>
                </c:pt>
                <c:pt idx="893">
                  <c:v>99.1</c:v>
                </c:pt>
                <c:pt idx="894">
                  <c:v>92</c:v>
                </c:pt>
                <c:pt idx="895">
                  <c:v>79.2</c:v>
                </c:pt>
                <c:pt idx="896">
                  <c:v>103</c:v>
                </c:pt>
                <c:pt idx="897">
                  <c:v>52.2</c:v>
                </c:pt>
                <c:pt idx="898">
                  <c:v>101.6</c:v>
                </c:pt>
                <c:pt idx="899">
                  <c:v>85.7</c:v>
                </c:pt>
                <c:pt idx="900">
                  <c:v>53.7</c:v>
                </c:pt>
                <c:pt idx="901">
                  <c:v>76.7</c:v>
                </c:pt>
                <c:pt idx="902">
                  <c:v>79.5</c:v>
                </c:pt>
                <c:pt idx="903">
                  <c:v>81.2</c:v>
                </c:pt>
                <c:pt idx="904">
                  <c:v>76.7</c:v>
                </c:pt>
                <c:pt idx="905">
                  <c:v>91.9</c:v>
                </c:pt>
                <c:pt idx="906">
                  <c:v>89.7</c:v>
                </c:pt>
                <c:pt idx="907">
                  <c:v>103.4</c:v>
                </c:pt>
                <c:pt idx="908">
                  <c:v>83.3</c:v>
                </c:pt>
                <c:pt idx="909">
                  <c:v>52.7</c:v>
                </c:pt>
                <c:pt idx="910">
                  <c:v>47.7</c:v>
                </c:pt>
                <c:pt idx="911">
                  <c:v>68.7</c:v>
                </c:pt>
                <c:pt idx="912">
                  <c:v>53.6</c:v>
                </c:pt>
                <c:pt idx="913">
                  <c:v>105.8</c:v>
                </c:pt>
                <c:pt idx="914">
                  <c:v>55.099999999999994</c:v>
                </c:pt>
                <c:pt idx="915">
                  <c:v>46.4</c:v>
                </c:pt>
                <c:pt idx="916">
                  <c:v>40.700000000000003</c:v>
                </c:pt>
                <c:pt idx="917">
                  <c:v>83.1</c:v>
                </c:pt>
                <c:pt idx="918">
                  <c:v>98.3</c:v>
                </c:pt>
                <c:pt idx="919">
                  <c:v>73.3</c:v>
                </c:pt>
                <c:pt idx="920">
                  <c:v>53.7</c:v>
                </c:pt>
                <c:pt idx="921">
                  <c:v>41.8</c:v>
                </c:pt>
                <c:pt idx="922">
                  <c:v>109.5</c:v>
                </c:pt>
                <c:pt idx="923">
                  <c:v>63</c:v>
                </c:pt>
                <c:pt idx="924">
                  <c:v>63.099999999999994</c:v>
                </c:pt>
                <c:pt idx="925">
                  <c:v>73.7</c:v>
                </c:pt>
                <c:pt idx="926">
                  <c:v>70.7</c:v>
                </c:pt>
                <c:pt idx="927">
                  <c:v>59.2</c:v>
                </c:pt>
                <c:pt idx="928">
                  <c:v>80</c:v>
                </c:pt>
                <c:pt idx="929">
                  <c:v>48.4</c:v>
                </c:pt>
                <c:pt idx="930">
                  <c:v>44.9</c:v>
                </c:pt>
                <c:pt idx="931">
                  <c:v>72.599999999999994</c:v>
                </c:pt>
                <c:pt idx="932">
                  <c:v>38.9</c:v>
                </c:pt>
                <c:pt idx="933">
                  <c:v>86.1</c:v>
                </c:pt>
                <c:pt idx="934">
                  <c:v>41.4</c:v>
                </c:pt>
                <c:pt idx="935">
                  <c:v>63</c:v>
                </c:pt>
                <c:pt idx="936">
                  <c:v>83</c:v>
                </c:pt>
                <c:pt idx="937">
                  <c:v>102.3</c:v>
                </c:pt>
                <c:pt idx="938">
                  <c:v>89.4</c:v>
                </c:pt>
                <c:pt idx="939">
                  <c:v>86</c:v>
                </c:pt>
                <c:pt idx="940">
                  <c:v>96.5</c:v>
                </c:pt>
                <c:pt idx="941">
                  <c:v>54.3</c:v>
                </c:pt>
                <c:pt idx="942">
                  <c:v>67.900000000000006</c:v>
                </c:pt>
                <c:pt idx="943">
                  <c:v>48.9</c:v>
                </c:pt>
                <c:pt idx="944">
                  <c:v>61.3</c:v>
                </c:pt>
                <c:pt idx="945">
                  <c:v>40.1</c:v>
                </c:pt>
                <c:pt idx="946">
                  <c:v>55.5</c:v>
                </c:pt>
                <c:pt idx="947">
                  <c:v>64.599999999999994</c:v>
                </c:pt>
                <c:pt idx="948">
                  <c:v>96.3</c:v>
                </c:pt>
                <c:pt idx="949">
                  <c:v>37.6</c:v>
                </c:pt>
                <c:pt idx="950">
                  <c:v>59</c:v>
                </c:pt>
                <c:pt idx="951">
                  <c:v>53.3</c:v>
                </c:pt>
                <c:pt idx="952">
                  <c:v>51.1</c:v>
                </c:pt>
                <c:pt idx="953">
                  <c:v>91.1</c:v>
                </c:pt>
                <c:pt idx="954">
                  <c:v>46</c:v>
                </c:pt>
                <c:pt idx="955">
                  <c:v>71.3</c:v>
                </c:pt>
                <c:pt idx="956">
                  <c:v>103.9</c:v>
                </c:pt>
                <c:pt idx="957">
                  <c:v>76.8</c:v>
                </c:pt>
                <c:pt idx="958">
                  <c:v>92.3</c:v>
                </c:pt>
                <c:pt idx="959">
                  <c:v>104.3</c:v>
                </c:pt>
                <c:pt idx="960">
                  <c:v>72.3</c:v>
                </c:pt>
                <c:pt idx="961">
                  <c:v>88.3</c:v>
                </c:pt>
                <c:pt idx="962">
                  <c:v>102.1</c:v>
                </c:pt>
                <c:pt idx="963">
                  <c:v>35.9</c:v>
                </c:pt>
                <c:pt idx="964">
                  <c:v>73</c:v>
                </c:pt>
                <c:pt idx="965">
                  <c:v>69.099999999999994</c:v>
                </c:pt>
                <c:pt idx="966">
                  <c:v>55</c:v>
                </c:pt>
                <c:pt idx="967">
                  <c:v>90.8</c:v>
                </c:pt>
                <c:pt idx="968">
                  <c:v>93.5</c:v>
                </c:pt>
                <c:pt idx="969">
                  <c:v>61</c:v>
                </c:pt>
                <c:pt idx="970">
                  <c:v>98.7</c:v>
                </c:pt>
                <c:pt idx="971">
                  <c:v>85.5</c:v>
                </c:pt>
                <c:pt idx="972">
                  <c:v>97</c:v>
                </c:pt>
                <c:pt idx="973">
                  <c:v>66.3</c:v>
                </c:pt>
                <c:pt idx="974">
                  <c:v>47.2</c:v>
                </c:pt>
                <c:pt idx="975">
                  <c:v>93.3</c:v>
                </c:pt>
                <c:pt idx="976">
                  <c:v>76.3</c:v>
                </c:pt>
                <c:pt idx="977">
                  <c:v>95.5</c:v>
                </c:pt>
                <c:pt idx="978">
                  <c:v>97.4</c:v>
                </c:pt>
                <c:pt idx="979">
                  <c:v>91.6</c:v>
                </c:pt>
                <c:pt idx="980">
                  <c:v>90.7</c:v>
                </c:pt>
                <c:pt idx="981">
                  <c:v>64.8</c:v>
                </c:pt>
                <c:pt idx="982">
                  <c:v>59.8</c:v>
                </c:pt>
                <c:pt idx="983">
                  <c:v>107.8</c:v>
                </c:pt>
                <c:pt idx="984">
                  <c:v>51.5</c:v>
                </c:pt>
                <c:pt idx="985">
                  <c:v>100</c:v>
                </c:pt>
                <c:pt idx="986">
                  <c:v>42.5</c:v>
                </c:pt>
                <c:pt idx="987">
                  <c:v>54.8</c:v>
                </c:pt>
                <c:pt idx="988">
                  <c:v>74.2</c:v>
                </c:pt>
                <c:pt idx="989">
                  <c:v>53.2</c:v>
                </c:pt>
                <c:pt idx="990">
                  <c:v>64.5</c:v>
                </c:pt>
                <c:pt idx="991">
                  <c:v>33.1</c:v>
                </c:pt>
                <c:pt idx="992">
                  <c:v>75.2</c:v>
                </c:pt>
                <c:pt idx="993">
                  <c:v>95.1</c:v>
                </c:pt>
                <c:pt idx="994">
                  <c:v>57.5</c:v>
                </c:pt>
                <c:pt idx="995">
                  <c:v>82</c:v>
                </c:pt>
                <c:pt idx="996">
                  <c:v>97.2</c:v>
                </c:pt>
                <c:pt idx="997">
                  <c:v>51.6</c:v>
                </c:pt>
                <c:pt idx="998">
                  <c:v>38.799999999999997</c:v>
                </c:pt>
                <c:pt idx="999">
                  <c:v>45</c:v>
                </c:pt>
                <c:pt idx="1000">
                  <c:v>57.5</c:v>
                </c:pt>
                <c:pt idx="1001">
                  <c:v>96.1</c:v>
                </c:pt>
                <c:pt idx="1002">
                  <c:v>61.4</c:v>
                </c:pt>
                <c:pt idx="1003">
                  <c:v>83.1</c:v>
                </c:pt>
                <c:pt idx="1004">
                  <c:v>104.9</c:v>
                </c:pt>
                <c:pt idx="1005">
                  <c:v>58</c:v>
                </c:pt>
                <c:pt idx="1006">
                  <c:v>99.8</c:v>
                </c:pt>
                <c:pt idx="1007">
                  <c:v>84.6</c:v>
                </c:pt>
                <c:pt idx="1008">
                  <c:v>68</c:v>
                </c:pt>
                <c:pt idx="1009">
                  <c:v>77.3</c:v>
                </c:pt>
                <c:pt idx="1010">
                  <c:v>85.9</c:v>
                </c:pt>
                <c:pt idx="1011">
                  <c:v>97.5</c:v>
                </c:pt>
                <c:pt idx="1012">
                  <c:v>50.7</c:v>
                </c:pt>
                <c:pt idx="1013">
                  <c:v>75.099999999999994</c:v>
                </c:pt>
                <c:pt idx="1014">
                  <c:v>95.1</c:v>
                </c:pt>
                <c:pt idx="1015">
                  <c:v>93.8</c:v>
                </c:pt>
                <c:pt idx="1016">
                  <c:v>34.700000000000003</c:v>
                </c:pt>
                <c:pt idx="1017">
                  <c:v>94.5</c:v>
                </c:pt>
                <c:pt idx="1018">
                  <c:v>44</c:v>
                </c:pt>
                <c:pt idx="1019">
                  <c:v>100.1</c:v>
                </c:pt>
                <c:pt idx="1020">
                  <c:v>78.2</c:v>
                </c:pt>
                <c:pt idx="1021">
                  <c:v>70.099999999999994</c:v>
                </c:pt>
                <c:pt idx="1022">
                  <c:v>88.2</c:v>
                </c:pt>
                <c:pt idx="1023">
                  <c:v>92.1</c:v>
                </c:pt>
                <c:pt idx="1024">
                  <c:v>96</c:v>
                </c:pt>
                <c:pt idx="1025">
                  <c:v>40.5</c:v>
                </c:pt>
                <c:pt idx="1026">
                  <c:v>99.8</c:v>
                </c:pt>
                <c:pt idx="1027">
                  <c:v>89.5</c:v>
                </c:pt>
                <c:pt idx="1028">
                  <c:v>87.8</c:v>
                </c:pt>
                <c:pt idx="1029">
                  <c:v>86.6</c:v>
                </c:pt>
                <c:pt idx="1030">
                  <c:v>40.1</c:v>
                </c:pt>
                <c:pt idx="1031">
                  <c:v>56.9</c:v>
                </c:pt>
                <c:pt idx="1032">
                  <c:v>49.7</c:v>
                </c:pt>
                <c:pt idx="1033">
                  <c:v>107</c:v>
                </c:pt>
                <c:pt idx="1034">
                  <c:v>94.9</c:v>
                </c:pt>
                <c:pt idx="1035">
                  <c:v>98.1</c:v>
                </c:pt>
                <c:pt idx="1036">
                  <c:v>90.4</c:v>
                </c:pt>
                <c:pt idx="1037">
                  <c:v>52.1</c:v>
                </c:pt>
                <c:pt idx="1038">
                  <c:v>97.4</c:v>
                </c:pt>
                <c:pt idx="1039">
                  <c:v>53.4</c:v>
                </c:pt>
                <c:pt idx="1040">
                  <c:v>61.3</c:v>
                </c:pt>
                <c:pt idx="1041">
                  <c:v>87.5</c:v>
                </c:pt>
                <c:pt idx="1042">
                  <c:v>93.5</c:v>
                </c:pt>
                <c:pt idx="1043">
                  <c:v>45.3</c:v>
                </c:pt>
                <c:pt idx="1044">
                  <c:v>98.1</c:v>
                </c:pt>
                <c:pt idx="1045">
                  <c:v>70.099999999999994</c:v>
                </c:pt>
                <c:pt idx="1046">
                  <c:v>52.5</c:v>
                </c:pt>
                <c:pt idx="1047">
                  <c:v>56.8</c:v>
                </c:pt>
                <c:pt idx="1048">
                  <c:v>90.1</c:v>
                </c:pt>
                <c:pt idx="1049">
                  <c:v>97.4</c:v>
                </c:pt>
                <c:pt idx="1050">
                  <c:v>82.4</c:v>
                </c:pt>
                <c:pt idx="1051">
                  <c:v>79.7</c:v>
                </c:pt>
                <c:pt idx="1052">
                  <c:v>64.7</c:v>
                </c:pt>
                <c:pt idx="1053">
                  <c:v>101.4</c:v>
                </c:pt>
                <c:pt idx="1054">
                  <c:v>40.6</c:v>
                </c:pt>
                <c:pt idx="1055">
                  <c:v>80.8</c:v>
                </c:pt>
                <c:pt idx="1056">
                  <c:v>94.1</c:v>
                </c:pt>
                <c:pt idx="1057">
                  <c:v>54.5</c:v>
                </c:pt>
                <c:pt idx="1058">
                  <c:v>45.5</c:v>
                </c:pt>
                <c:pt idx="1059">
                  <c:v>76.7</c:v>
                </c:pt>
                <c:pt idx="1060">
                  <c:v>84</c:v>
                </c:pt>
                <c:pt idx="1061">
                  <c:v>78.7</c:v>
                </c:pt>
                <c:pt idx="1062">
                  <c:v>82.4</c:v>
                </c:pt>
                <c:pt idx="1063">
                  <c:v>84</c:v>
                </c:pt>
                <c:pt idx="1064">
                  <c:v>49.5</c:v>
                </c:pt>
                <c:pt idx="1065">
                  <c:v>27.1</c:v>
                </c:pt>
                <c:pt idx="1066">
                  <c:v>85.5</c:v>
                </c:pt>
                <c:pt idx="1067">
                  <c:v>76.5</c:v>
                </c:pt>
                <c:pt idx="1068">
                  <c:v>38</c:v>
                </c:pt>
                <c:pt idx="1069">
                  <c:v>72.7</c:v>
                </c:pt>
                <c:pt idx="1070">
                  <c:v>57.8</c:v>
                </c:pt>
                <c:pt idx="1071">
                  <c:v>45.1</c:v>
                </c:pt>
                <c:pt idx="1072">
                  <c:v>99.1</c:v>
                </c:pt>
                <c:pt idx="1073">
                  <c:v>101.6</c:v>
                </c:pt>
                <c:pt idx="1074">
                  <c:v>64</c:v>
                </c:pt>
                <c:pt idx="1075">
                  <c:v>67.5</c:v>
                </c:pt>
                <c:pt idx="1076">
                  <c:v>96.8</c:v>
                </c:pt>
                <c:pt idx="1077">
                  <c:v>106.3</c:v>
                </c:pt>
                <c:pt idx="1078">
                  <c:v>46</c:v>
                </c:pt>
                <c:pt idx="1079">
                  <c:v>33.4</c:v>
                </c:pt>
                <c:pt idx="1080">
                  <c:v>60.1</c:v>
                </c:pt>
                <c:pt idx="1081">
                  <c:v>98.7</c:v>
                </c:pt>
                <c:pt idx="1082">
                  <c:v>99.8</c:v>
                </c:pt>
                <c:pt idx="1083">
                  <c:v>89.5</c:v>
                </c:pt>
                <c:pt idx="1084">
                  <c:v>66</c:v>
                </c:pt>
                <c:pt idx="1085">
                  <c:v>37.9</c:v>
                </c:pt>
                <c:pt idx="1086">
                  <c:v>105.4</c:v>
                </c:pt>
                <c:pt idx="1087">
                  <c:v>57.7</c:v>
                </c:pt>
                <c:pt idx="1088">
                  <c:v>68.7</c:v>
                </c:pt>
                <c:pt idx="1089">
                  <c:v>54</c:v>
                </c:pt>
                <c:pt idx="1090">
                  <c:v>43.9</c:v>
                </c:pt>
                <c:pt idx="1091">
                  <c:v>47.5</c:v>
                </c:pt>
                <c:pt idx="1092">
                  <c:v>100.5</c:v>
                </c:pt>
                <c:pt idx="1093">
                  <c:v>49</c:v>
                </c:pt>
                <c:pt idx="1094">
                  <c:v>52.6</c:v>
                </c:pt>
                <c:pt idx="1095">
                  <c:v>84.5</c:v>
                </c:pt>
                <c:pt idx="1096">
                  <c:v>47.7</c:v>
                </c:pt>
                <c:pt idx="1097">
                  <c:v>57.7</c:v>
                </c:pt>
                <c:pt idx="1098">
                  <c:v>68.400000000000006</c:v>
                </c:pt>
                <c:pt idx="1099">
                  <c:v>73</c:v>
                </c:pt>
                <c:pt idx="1100">
                  <c:v>101.5</c:v>
                </c:pt>
                <c:pt idx="1101">
                  <c:v>71.900000000000006</c:v>
                </c:pt>
                <c:pt idx="1102">
                  <c:v>67.099999999999994</c:v>
                </c:pt>
                <c:pt idx="1103">
                  <c:v>101.6</c:v>
                </c:pt>
                <c:pt idx="1104">
                  <c:v>91.7</c:v>
                </c:pt>
                <c:pt idx="1105">
                  <c:v>47.4</c:v>
                </c:pt>
                <c:pt idx="1106">
                  <c:v>71</c:v>
                </c:pt>
                <c:pt idx="1107">
                  <c:v>75.2</c:v>
                </c:pt>
                <c:pt idx="1108">
                  <c:v>70.099999999999994</c:v>
                </c:pt>
                <c:pt idx="1109">
                  <c:v>35.799999999999997</c:v>
                </c:pt>
                <c:pt idx="1110">
                  <c:v>64.7</c:v>
                </c:pt>
                <c:pt idx="1111">
                  <c:v>101.1</c:v>
                </c:pt>
                <c:pt idx="1112">
                  <c:v>84.5</c:v>
                </c:pt>
                <c:pt idx="1113">
                  <c:v>66.2</c:v>
                </c:pt>
                <c:pt idx="1114">
                  <c:v>70.599999999999994</c:v>
                </c:pt>
                <c:pt idx="1115">
                  <c:v>35.700000000000003</c:v>
                </c:pt>
                <c:pt idx="1116">
                  <c:v>85.2</c:v>
                </c:pt>
                <c:pt idx="1117">
                  <c:v>46.4</c:v>
                </c:pt>
                <c:pt idx="1118">
                  <c:v>89.7</c:v>
                </c:pt>
                <c:pt idx="1119">
                  <c:v>86.3</c:v>
                </c:pt>
                <c:pt idx="1120">
                  <c:v>92.1</c:v>
                </c:pt>
                <c:pt idx="1121">
                  <c:v>73.7</c:v>
                </c:pt>
                <c:pt idx="1122">
                  <c:v>89</c:v>
                </c:pt>
                <c:pt idx="1123">
                  <c:v>49.5</c:v>
                </c:pt>
                <c:pt idx="1124">
                  <c:v>42.9</c:v>
                </c:pt>
                <c:pt idx="1125">
                  <c:v>91.2</c:v>
                </c:pt>
                <c:pt idx="1126">
                  <c:v>54.7</c:v>
                </c:pt>
                <c:pt idx="1127">
                  <c:v>46.4</c:v>
                </c:pt>
                <c:pt idx="1128">
                  <c:v>77.099999999999994</c:v>
                </c:pt>
                <c:pt idx="1129">
                  <c:v>93.7</c:v>
                </c:pt>
                <c:pt idx="1130">
                  <c:v>53</c:v>
                </c:pt>
                <c:pt idx="1131">
                  <c:v>97.6</c:v>
                </c:pt>
                <c:pt idx="1132">
                  <c:v>87.5</c:v>
                </c:pt>
                <c:pt idx="1133">
                  <c:v>91.2</c:v>
                </c:pt>
                <c:pt idx="1134">
                  <c:v>63.7</c:v>
                </c:pt>
                <c:pt idx="1135">
                  <c:v>74.2</c:v>
                </c:pt>
                <c:pt idx="1136">
                  <c:v>46.7</c:v>
                </c:pt>
                <c:pt idx="1137">
                  <c:v>82.8</c:v>
                </c:pt>
                <c:pt idx="1138">
                  <c:v>57</c:v>
                </c:pt>
                <c:pt idx="1139">
                  <c:v>37.1</c:v>
                </c:pt>
                <c:pt idx="1140">
                  <c:v>41.4</c:v>
                </c:pt>
                <c:pt idx="1141">
                  <c:v>52.2</c:v>
                </c:pt>
                <c:pt idx="1142">
                  <c:v>52</c:v>
                </c:pt>
                <c:pt idx="1143">
                  <c:v>59</c:v>
                </c:pt>
                <c:pt idx="1144">
                  <c:v>57.5</c:v>
                </c:pt>
                <c:pt idx="1145">
                  <c:v>73.099999999999994</c:v>
                </c:pt>
                <c:pt idx="1146">
                  <c:v>48.3</c:v>
                </c:pt>
                <c:pt idx="1147">
                  <c:v>90.3</c:v>
                </c:pt>
                <c:pt idx="1148">
                  <c:v>80.900000000000006</c:v>
                </c:pt>
                <c:pt idx="1149">
                  <c:v>71.900000000000006</c:v>
                </c:pt>
                <c:pt idx="1150">
                  <c:v>59.2</c:v>
                </c:pt>
                <c:pt idx="1151">
                  <c:v>42.5</c:v>
                </c:pt>
                <c:pt idx="1152">
                  <c:v>98.4</c:v>
                </c:pt>
                <c:pt idx="1153">
                  <c:v>65</c:v>
                </c:pt>
                <c:pt idx="1154">
                  <c:v>101.5</c:v>
                </c:pt>
                <c:pt idx="1155">
                  <c:v>83</c:v>
                </c:pt>
                <c:pt idx="1156">
                  <c:v>92.6</c:v>
                </c:pt>
                <c:pt idx="1157">
                  <c:v>61.8</c:v>
                </c:pt>
                <c:pt idx="1158">
                  <c:v>87.8</c:v>
                </c:pt>
                <c:pt idx="1159">
                  <c:v>87.3</c:v>
                </c:pt>
                <c:pt idx="1160">
                  <c:v>66</c:v>
                </c:pt>
                <c:pt idx="1161">
                  <c:v>52.5</c:v>
                </c:pt>
                <c:pt idx="1162">
                  <c:v>64.099999999999994</c:v>
                </c:pt>
                <c:pt idx="1163">
                  <c:v>76.599999999999994</c:v>
                </c:pt>
                <c:pt idx="1164">
                  <c:v>81.8</c:v>
                </c:pt>
                <c:pt idx="1165">
                  <c:v>39</c:v>
                </c:pt>
                <c:pt idx="1166">
                  <c:v>90.4</c:v>
                </c:pt>
                <c:pt idx="1167">
                  <c:v>55.4</c:v>
                </c:pt>
                <c:pt idx="1168">
                  <c:v>31.200000000000003</c:v>
                </c:pt>
                <c:pt idx="1169">
                  <c:v>88.1</c:v>
                </c:pt>
                <c:pt idx="1170">
                  <c:v>89.8</c:v>
                </c:pt>
                <c:pt idx="1171">
                  <c:v>70.8</c:v>
                </c:pt>
                <c:pt idx="1172">
                  <c:v>45.5</c:v>
                </c:pt>
                <c:pt idx="1173">
                  <c:v>44.1</c:v>
                </c:pt>
                <c:pt idx="1174">
                  <c:v>81.900000000000006</c:v>
                </c:pt>
                <c:pt idx="1175">
                  <c:v>69.5</c:v>
                </c:pt>
                <c:pt idx="1176">
                  <c:v>74.8</c:v>
                </c:pt>
                <c:pt idx="1177">
                  <c:v>59.8</c:v>
                </c:pt>
                <c:pt idx="1178">
                  <c:v>32.4</c:v>
                </c:pt>
                <c:pt idx="1179">
                  <c:v>73.7</c:v>
                </c:pt>
                <c:pt idx="1180">
                  <c:v>79.8</c:v>
                </c:pt>
                <c:pt idx="1181">
                  <c:v>46.5</c:v>
                </c:pt>
                <c:pt idx="1182">
                  <c:v>35.1</c:v>
                </c:pt>
                <c:pt idx="1183">
                  <c:v>82.5</c:v>
                </c:pt>
                <c:pt idx="1184">
                  <c:v>98</c:v>
                </c:pt>
                <c:pt idx="1185">
                  <c:v>74.8</c:v>
                </c:pt>
                <c:pt idx="1186">
                  <c:v>38.700000000000003</c:v>
                </c:pt>
                <c:pt idx="1187">
                  <c:v>99.1</c:v>
                </c:pt>
                <c:pt idx="1188">
                  <c:v>45</c:v>
                </c:pt>
                <c:pt idx="1189">
                  <c:v>97.2</c:v>
                </c:pt>
                <c:pt idx="1190">
                  <c:v>51.3</c:v>
                </c:pt>
                <c:pt idx="1191">
                  <c:v>74</c:v>
                </c:pt>
                <c:pt idx="1192">
                  <c:v>70.400000000000006</c:v>
                </c:pt>
                <c:pt idx="1193">
                  <c:v>44.8</c:v>
                </c:pt>
                <c:pt idx="1194">
                  <c:v>49.1</c:v>
                </c:pt>
                <c:pt idx="1195">
                  <c:v>41.6</c:v>
                </c:pt>
                <c:pt idx="1196">
                  <c:v>76.400000000000006</c:v>
                </c:pt>
                <c:pt idx="1197">
                  <c:v>55.4</c:v>
                </c:pt>
                <c:pt idx="1198">
                  <c:v>35.200000000000003</c:v>
                </c:pt>
                <c:pt idx="1199">
                  <c:v>82.1</c:v>
                </c:pt>
                <c:pt idx="1200">
                  <c:v>40.4</c:v>
                </c:pt>
                <c:pt idx="1201">
                  <c:v>91.5</c:v>
                </c:pt>
                <c:pt idx="1202">
                  <c:v>87</c:v>
                </c:pt>
                <c:pt idx="1203">
                  <c:v>50.8</c:v>
                </c:pt>
                <c:pt idx="1204">
                  <c:v>96.3</c:v>
                </c:pt>
                <c:pt idx="1205">
                  <c:v>95.7</c:v>
                </c:pt>
                <c:pt idx="1206">
                  <c:v>80.900000000000006</c:v>
                </c:pt>
                <c:pt idx="1207">
                  <c:v>96.8</c:v>
                </c:pt>
                <c:pt idx="1208">
                  <c:v>67.5</c:v>
                </c:pt>
                <c:pt idx="1209">
                  <c:v>92.7</c:v>
                </c:pt>
                <c:pt idx="1210">
                  <c:v>88.8</c:v>
                </c:pt>
                <c:pt idx="1211">
                  <c:v>35.200000000000003</c:v>
                </c:pt>
                <c:pt idx="1212">
                  <c:v>42</c:v>
                </c:pt>
                <c:pt idx="1213">
                  <c:v>96.1</c:v>
                </c:pt>
                <c:pt idx="1214">
                  <c:v>96.6</c:v>
                </c:pt>
                <c:pt idx="1215">
                  <c:v>77.5</c:v>
                </c:pt>
                <c:pt idx="1216">
                  <c:v>75</c:v>
                </c:pt>
                <c:pt idx="1217">
                  <c:v>65.5</c:v>
                </c:pt>
                <c:pt idx="1218">
                  <c:v>42</c:v>
                </c:pt>
                <c:pt idx="1219">
                  <c:v>46.5</c:v>
                </c:pt>
                <c:pt idx="1220">
                  <c:v>60.1</c:v>
                </c:pt>
                <c:pt idx="1221">
                  <c:v>90.1</c:v>
                </c:pt>
                <c:pt idx="1222">
                  <c:v>58.7</c:v>
                </c:pt>
                <c:pt idx="1223">
                  <c:v>98.1</c:v>
                </c:pt>
                <c:pt idx="1224">
                  <c:v>64.099999999999994</c:v>
                </c:pt>
                <c:pt idx="1225">
                  <c:v>62.7</c:v>
                </c:pt>
                <c:pt idx="1226">
                  <c:v>59.5</c:v>
                </c:pt>
                <c:pt idx="1227">
                  <c:v>72.5</c:v>
                </c:pt>
                <c:pt idx="1228">
                  <c:v>62.1</c:v>
                </c:pt>
                <c:pt idx="1229">
                  <c:v>87.7</c:v>
                </c:pt>
                <c:pt idx="1230">
                  <c:v>95.2</c:v>
                </c:pt>
                <c:pt idx="1231">
                  <c:v>41</c:v>
                </c:pt>
                <c:pt idx="1232">
                  <c:v>53.9</c:v>
                </c:pt>
                <c:pt idx="1233">
                  <c:v>40</c:v>
                </c:pt>
                <c:pt idx="1234">
                  <c:v>87.7</c:v>
                </c:pt>
                <c:pt idx="1235">
                  <c:v>76</c:v>
                </c:pt>
                <c:pt idx="1236">
                  <c:v>92.4</c:v>
                </c:pt>
                <c:pt idx="1237">
                  <c:v>34</c:v>
                </c:pt>
                <c:pt idx="1238">
                  <c:v>53.1</c:v>
                </c:pt>
                <c:pt idx="1239">
                  <c:v>33.5</c:v>
                </c:pt>
                <c:pt idx="1240">
                  <c:v>78.3</c:v>
                </c:pt>
                <c:pt idx="1241">
                  <c:v>82.8</c:v>
                </c:pt>
                <c:pt idx="1242">
                  <c:v>102.7</c:v>
                </c:pt>
                <c:pt idx="1243">
                  <c:v>59.5</c:v>
                </c:pt>
                <c:pt idx="1244">
                  <c:v>84.3</c:v>
                </c:pt>
                <c:pt idx="1245">
                  <c:v>60.4</c:v>
                </c:pt>
                <c:pt idx="1246">
                  <c:v>68.8</c:v>
                </c:pt>
                <c:pt idx="1247">
                  <c:v>54.5</c:v>
                </c:pt>
                <c:pt idx="1248">
                  <c:v>71.2</c:v>
                </c:pt>
                <c:pt idx="1249">
                  <c:v>53.4</c:v>
                </c:pt>
                <c:pt idx="1250">
                  <c:v>67.099999999999994</c:v>
                </c:pt>
                <c:pt idx="1251">
                  <c:v>98.9</c:v>
                </c:pt>
                <c:pt idx="1252">
                  <c:v>95.5</c:v>
                </c:pt>
                <c:pt idx="1253">
                  <c:v>69.7</c:v>
                </c:pt>
                <c:pt idx="1254">
                  <c:v>83.5</c:v>
                </c:pt>
                <c:pt idx="1255">
                  <c:v>69</c:v>
                </c:pt>
                <c:pt idx="1256">
                  <c:v>79.2</c:v>
                </c:pt>
                <c:pt idx="1257">
                  <c:v>70.7</c:v>
                </c:pt>
                <c:pt idx="1258">
                  <c:v>91.7</c:v>
                </c:pt>
                <c:pt idx="1259">
                  <c:v>62.9</c:v>
                </c:pt>
                <c:pt idx="1260">
                  <c:v>69.900000000000006</c:v>
                </c:pt>
                <c:pt idx="1261">
                  <c:v>55.7</c:v>
                </c:pt>
                <c:pt idx="1262">
                  <c:v>33.700000000000003</c:v>
                </c:pt>
                <c:pt idx="1263">
                  <c:v>60.5</c:v>
                </c:pt>
                <c:pt idx="1264">
                  <c:v>60.7</c:v>
                </c:pt>
                <c:pt idx="1265">
                  <c:v>96.3</c:v>
                </c:pt>
                <c:pt idx="1266">
                  <c:v>97.5</c:v>
                </c:pt>
                <c:pt idx="1267">
                  <c:v>92.5</c:v>
                </c:pt>
                <c:pt idx="1268">
                  <c:v>57.1</c:v>
                </c:pt>
                <c:pt idx="1269">
                  <c:v>103.3</c:v>
                </c:pt>
                <c:pt idx="1270">
                  <c:v>33.4</c:v>
                </c:pt>
                <c:pt idx="1271">
                  <c:v>31.7</c:v>
                </c:pt>
                <c:pt idx="1272">
                  <c:v>43.5</c:v>
                </c:pt>
                <c:pt idx="1273">
                  <c:v>74.7</c:v>
                </c:pt>
                <c:pt idx="1274">
                  <c:v>99.4</c:v>
                </c:pt>
                <c:pt idx="1275">
                  <c:v>54.4</c:v>
                </c:pt>
                <c:pt idx="1276">
                  <c:v>49.5</c:v>
                </c:pt>
                <c:pt idx="1277">
                  <c:v>42.4</c:v>
                </c:pt>
                <c:pt idx="1278">
                  <c:v>93.4</c:v>
                </c:pt>
                <c:pt idx="1279">
                  <c:v>97.5</c:v>
                </c:pt>
                <c:pt idx="1280">
                  <c:v>96</c:v>
                </c:pt>
                <c:pt idx="1281">
                  <c:v>86</c:v>
                </c:pt>
                <c:pt idx="1282">
                  <c:v>97</c:v>
                </c:pt>
                <c:pt idx="1283">
                  <c:v>85.5</c:v>
                </c:pt>
                <c:pt idx="1284">
                  <c:v>67.8</c:v>
                </c:pt>
                <c:pt idx="1285">
                  <c:v>99.4</c:v>
                </c:pt>
                <c:pt idx="1286">
                  <c:v>101.8</c:v>
                </c:pt>
                <c:pt idx="1287">
                  <c:v>95</c:v>
                </c:pt>
                <c:pt idx="1288">
                  <c:v>94.9</c:v>
                </c:pt>
                <c:pt idx="1289">
                  <c:v>107.7</c:v>
                </c:pt>
                <c:pt idx="1290">
                  <c:v>97.9</c:v>
                </c:pt>
                <c:pt idx="1291">
                  <c:v>65</c:v>
                </c:pt>
                <c:pt idx="1292">
                  <c:v>84.4</c:v>
                </c:pt>
                <c:pt idx="1293">
                  <c:v>54.1</c:v>
                </c:pt>
                <c:pt idx="1294">
                  <c:v>87.1</c:v>
                </c:pt>
                <c:pt idx="1295">
                  <c:v>91.4</c:v>
                </c:pt>
                <c:pt idx="1296">
                  <c:v>68.900000000000006</c:v>
                </c:pt>
                <c:pt idx="1297">
                  <c:v>67.5</c:v>
                </c:pt>
                <c:pt idx="1298">
                  <c:v>72.3</c:v>
                </c:pt>
                <c:pt idx="1299">
                  <c:v>55.5</c:v>
                </c:pt>
                <c:pt idx="1300">
                  <c:v>99</c:v>
                </c:pt>
                <c:pt idx="1301">
                  <c:v>63.2</c:v>
                </c:pt>
                <c:pt idx="1302">
                  <c:v>94.5</c:v>
                </c:pt>
                <c:pt idx="1303">
                  <c:v>102.4</c:v>
                </c:pt>
                <c:pt idx="1304">
                  <c:v>51.9</c:v>
                </c:pt>
                <c:pt idx="1305">
                  <c:v>72.900000000000006</c:v>
                </c:pt>
                <c:pt idx="1306">
                  <c:v>70.099999999999994</c:v>
                </c:pt>
                <c:pt idx="1307">
                  <c:v>69.099999999999994</c:v>
                </c:pt>
                <c:pt idx="1308">
                  <c:v>74.8</c:v>
                </c:pt>
                <c:pt idx="1309">
                  <c:v>49.5</c:v>
                </c:pt>
                <c:pt idx="1310">
                  <c:v>83.4</c:v>
                </c:pt>
                <c:pt idx="1311">
                  <c:v>33</c:v>
                </c:pt>
                <c:pt idx="1312">
                  <c:v>89.7</c:v>
                </c:pt>
                <c:pt idx="1313">
                  <c:v>52.4</c:v>
                </c:pt>
                <c:pt idx="1314">
                  <c:v>72.599999999999994</c:v>
                </c:pt>
                <c:pt idx="1315">
                  <c:v>68.7</c:v>
                </c:pt>
                <c:pt idx="1316">
                  <c:v>96.9</c:v>
                </c:pt>
                <c:pt idx="1317">
                  <c:v>51.5</c:v>
                </c:pt>
                <c:pt idx="1318">
                  <c:v>47.7</c:v>
                </c:pt>
                <c:pt idx="1319">
                  <c:v>79</c:v>
                </c:pt>
                <c:pt idx="1320">
                  <c:v>42.2</c:v>
                </c:pt>
                <c:pt idx="1321">
                  <c:v>65.400000000000006</c:v>
                </c:pt>
                <c:pt idx="1322">
                  <c:v>88.3</c:v>
                </c:pt>
                <c:pt idx="1323">
                  <c:v>45.1</c:v>
                </c:pt>
                <c:pt idx="1324">
                  <c:v>97.9</c:v>
                </c:pt>
                <c:pt idx="1325">
                  <c:v>81</c:v>
                </c:pt>
                <c:pt idx="1326">
                  <c:v>78.400000000000006</c:v>
                </c:pt>
                <c:pt idx="1327">
                  <c:v>58.3</c:v>
                </c:pt>
                <c:pt idx="1328">
                  <c:v>42.3</c:v>
                </c:pt>
                <c:pt idx="1329">
                  <c:v>87.7</c:v>
                </c:pt>
                <c:pt idx="1330">
                  <c:v>92.2</c:v>
                </c:pt>
                <c:pt idx="1331">
                  <c:v>106.4</c:v>
                </c:pt>
                <c:pt idx="1332">
                  <c:v>68.7</c:v>
                </c:pt>
                <c:pt idx="1333">
                  <c:v>69.599999999999994</c:v>
                </c:pt>
                <c:pt idx="1334">
                  <c:v>81.900000000000006</c:v>
                </c:pt>
                <c:pt idx="1335">
                  <c:v>42.4</c:v>
                </c:pt>
                <c:pt idx="1336">
                  <c:v>101.5</c:v>
                </c:pt>
                <c:pt idx="1337">
                  <c:v>78.7</c:v>
                </c:pt>
                <c:pt idx="1338">
                  <c:v>89.7</c:v>
                </c:pt>
                <c:pt idx="1339">
                  <c:v>70.7</c:v>
                </c:pt>
                <c:pt idx="1340">
                  <c:v>65</c:v>
                </c:pt>
                <c:pt idx="1341">
                  <c:v>96</c:v>
                </c:pt>
                <c:pt idx="1342">
                  <c:v>62.5</c:v>
                </c:pt>
                <c:pt idx="1343">
                  <c:v>61.1</c:v>
                </c:pt>
                <c:pt idx="1344">
                  <c:v>76.5</c:v>
                </c:pt>
                <c:pt idx="1345">
                  <c:v>41.1</c:v>
                </c:pt>
                <c:pt idx="1346">
                  <c:v>99.3</c:v>
                </c:pt>
                <c:pt idx="1347">
                  <c:v>101</c:v>
                </c:pt>
                <c:pt idx="1348">
                  <c:v>111.3</c:v>
                </c:pt>
                <c:pt idx="1349">
                  <c:v>85.7</c:v>
                </c:pt>
                <c:pt idx="1350">
                  <c:v>94.6</c:v>
                </c:pt>
                <c:pt idx="1351">
                  <c:v>73.400000000000006</c:v>
                </c:pt>
                <c:pt idx="1352">
                  <c:v>79.400000000000006</c:v>
                </c:pt>
                <c:pt idx="1353">
                  <c:v>83.5</c:v>
                </c:pt>
                <c:pt idx="1354">
                  <c:v>99.8</c:v>
                </c:pt>
                <c:pt idx="1355">
                  <c:v>35.799999999999997</c:v>
                </c:pt>
                <c:pt idx="1356">
                  <c:v>57.5</c:v>
                </c:pt>
                <c:pt idx="1357">
                  <c:v>92.1</c:v>
                </c:pt>
                <c:pt idx="1358">
                  <c:v>84.5</c:v>
                </c:pt>
                <c:pt idx="1359">
                  <c:v>72.8</c:v>
                </c:pt>
                <c:pt idx="1360">
                  <c:v>63.4</c:v>
                </c:pt>
                <c:pt idx="1361">
                  <c:v>65.900000000000006</c:v>
                </c:pt>
                <c:pt idx="1362">
                  <c:v>46.8</c:v>
                </c:pt>
                <c:pt idx="1363">
                  <c:v>50</c:v>
                </c:pt>
                <c:pt idx="1364">
                  <c:v>41.9</c:v>
                </c:pt>
                <c:pt idx="1365">
                  <c:v>45.7</c:v>
                </c:pt>
                <c:pt idx="1366">
                  <c:v>34.1</c:v>
                </c:pt>
                <c:pt idx="1367">
                  <c:v>44.5</c:v>
                </c:pt>
                <c:pt idx="1368">
                  <c:v>91.5</c:v>
                </c:pt>
                <c:pt idx="1369">
                  <c:v>80.400000000000006</c:v>
                </c:pt>
                <c:pt idx="1370">
                  <c:v>69.599999999999994</c:v>
                </c:pt>
                <c:pt idx="1371">
                  <c:v>89</c:v>
                </c:pt>
                <c:pt idx="1372">
                  <c:v>94</c:v>
                </c:pt>
                <c:pt idx="1373">
                  <c:v>67</c:v>
                </c:pt>
                <c:pt idx="1374">
                  <c:v>67.7</c:v>
                </c:pt>
                <c:pt idx="1375">
                  <c:v>44.8</c:v>
                </c:pt>
                <c:pt idx="1376">
                  <c:v>74.5</c:v>
                </c:pt>
                <c:pt idx="1377">
                  <c:v>45.5</c:v>
                </c:pt>
                <c:pt idx="1378">
                  <c:v>72</c:v>
                </c:pt>
                <c:pt idx="1379">
                  <c:v>58.7</c:v>
                </c:pt>
                <c:pt idx="1380">
                  <c:v>74.5</c:v>
                </c:pt>
                <c:pt idx="1381">
                  <c:v>52.5</c:v>
                </c:pt>
                <c:pt idx="1382">
                  <c:v>45.8</c:v>
                </c:pt>
                <c:pt idx="1383">
                  <c:v>69.5</c:v>
                </c:pt>
                <c:pt idx="1384">
                  <c:v>41.8</c:v>
                </c:pt>
                <c:pt idx="1385">
                  <c:v>44.6</c:v>
                </c:pt>
                <c:pt idx="1386">
                  <c:v>99.9</c:v>
                </c:pt>
                <c:pt idx="1387">
                  <c:v>92.5</c:v>
                </c:pt>
                <c:pt idx="1388">
                  <c:v>37.5</c:v>
                </c:pt>
                <c:pt idx="1389">
                  <c:v>55</c:v>
                </c:pt>
                <c:pt idx="1390">
                  <c:v>34.799999999999997</c:v>
                </c:pt>
                <c:pt idx="1391">
                  <c:v>59.7</c:v>
                </c:pt>
                <c:pt idx="1392">
                  <c:v>57</c:v>
                </c:pt>
                <c:pt idx="1393">
                  <c:v>48.9</c:v>
                </c:pt>
                <c:pt idx="1394">
                  <c:v>56.7</c:v>
                </c:pt>
                <c:pt idx="1395">
                  <c:v>65</c:v>
                </c:pt>
                <c:pt idx="1396">
                  <c:v>62.400000000000006</c:v>
                </c:pt>
                <c:pt idx="1397">
                  <c:v>69.8</c:v>
                </c:pt>
                <c:pt idx="1398">
                  <c:v>42.3</c:v>
                </c:pt>
                <c:pt idx="1399">
                  <c:v>37</c:v>
                </c:pt>
                <c:pt idx="1400">
                  <c:v>87.2</c:v>
                </c:pt>
                <c:pt idx="1401">
                  <c:v>73</c:v>
                </c:pt>
                <c:pt idx="1402">
                  <c:v>54.7</c:v>
                </c:pt>
                <c:pt idx="1403">
                  <c:v>91</c:v>
                </c:pt>
                <c:pt idx="1404">
                  <c:v>51</c:v>
                </c:pt>
                <c:pt idx="1405">
                  <c:v>47.7</c:v>
                </c:pt>
                <c:pt idx="1406">
                  <c:v>75.5</c:v>
                </c:pt>
                <c:pt idx="1407">
                  <c:v>47.8</c:v>
                </c:pt>
                <c:pt idx="1408">
                  <c:v>81.5</c:v>
                </c:pt>
                <c:pt idx="1409">
                  <c:v>80</c:v>
                </c:pt>
                <c:pt idx="1410">
                  <c:v>99.7</c:v>
                </c:pt>
                <c:pt idx="1411">
                  <c:v>83.4</c:v>
                </c:pt>
                <c:pt idx="1412">
                  <c:v>84.4</c:v>
                </c:pt>
                <c:pt idx="1413">
                  <c:v>53.4</c:v>
                </c:pt>
                <c:pt idx="1414">
                  <c:v>95.9</c:v>
                </c:pt>
                <c:pt idx="1415">
                  <c:v>59.7</c:v>
                </c:pt>
                <c:pt idx="1416">
                  <c:v>96.5</c:v>
                </c:pt>
                <c:pt idx="1417">
                  <c:v>55.4</c:v>
                </c:pt>
                <c:pt idx="1418">
                  <c:v>77.599999999999994</c:v>
                </c:pt>
                <c:pt idx="1419">
                  <c:v>32.799999999999997</c:v>
                </c:pt>
                <c:pt idx="1420">
                  <c:v>79.5</c:v>
                </c:pt>
                <c:pt idx="1421">
                  <c:v>107.1</c:v>
                </c:pt>
                <c:pt idx="1422">
                  <c:v>39.4</c:v>
                </c:pt>
                <c:pt idx="1423">
                  <c:v>65.099999999999994</c:v>
                </c:pt>
                <c:pt idx="1424">
                  <c:v>55</c:v>
                </c:pt>
                <c:pt idx="1425">
                  <c:v>96.3</c:v>
                </c:pt>
                <c:pt idx="1426">
                  <c:v>53.2</c:v>
                </c:pt>
                <c:pt idx="1427">
                  <c:v>83.7</c:v>
                </c:pt>
                <c:pt idx="1428">
                  <c:v>69.400000000000006</c:v>
                </c:pt>
                <c:pt idx="1429">
                  <c:v>56.9</c:v>
                </c:pt>
                <c:pt idx="1430">
                  <c:v>111.6</c:v>
                </c:pt>
                <c:pt idx="1431">
                  <c:v>57.8</c:v>
                </c:pt>
                <c:pt idx="1432">
                  <c:v>48.2</c:v>
                </c:pt>
                <c:pt idx="1433">
                  <c:v>83.5</c:v>
                </c:pt>
                <c:pt idx="1434">
                  <c:v>46.3</c:v>
                </c:pt>
                <c:pt idx="1435">
                  <c:v>39.799999999999997</c:v>
                </c:pt>
                <c:pt idx="1436">
                  <c:v>54.4</c:v>
                </c:pt>
                <c:pt idx="1437">
                  <c:v>91.2</c:v>
                </c:pt>
                <c:pt idx="1438">
                  <c:v>33.700000000000003</c:v>
                </c:pt>
                <c:pt idx="1439">
                  <c:v>100.3</c:v>
                </c:pt>
                <c:pt idx="1440">
                  <c:v>99.8</c:v>
                </c:pt>
                <c:pt idx="1441">
                  <c:v>66.099999999999994</c:v>
                </c:pt>
                <c:pt idx="1442">
                  <c:v>32.4</c:v>
                </c:pt>
                <c:pt idx="1443">
                  <c:v>71.400000000000006</c:v>
                </c:pt>
                <c:pt idx="1444">
                  <c:v>79</c:v>
                </c:pt>
                <c:pt idx="1445">
                  <c:v>74</c:v>
                </c:pt>
                <c:pt idx="1446">
                  <c:v>100.6</c:v>
                </c:pt>
                <c:pt idx="1447">
                  <c:v>98.5</c:v>
                </c:pt>
                <c:pt idx="1448">
                  <c:v>60.5</c:v>
                </c:pt>
                <c:pt idx="1449">
                  <c:v>80.8</c:v>
                </c:pt>
                <c:pt idx="1450">
                  <c:v>32.299999999999997</c:v>
                </c:pt>
                <c:pt idx="1451">
                  <c:v>107</c:v>
                </c:pt>
                <c:pt idx="1452">
                  <c:v>98.2</c:v>
                </c:pt>
                <c:pt idx="1453">
                  <c:v>104.2</c:v>
                </c:pt>
                <c:pt idx="1454">
                  <c:v>53.5</c:v>
                </c:pt>
                <c:pt idx="1455">
                  <c:v>53.4</c:v>
                </c:pt>
                <c:pt idx="1456">
                  <c:v>82</c:v>
                </c:pt>
                <c:pt idx="1457">
                  <c:v>101.5</c:v>
                </c:pt>
                <c:pt idx="1458">
                  <c:v>64.8</c:v>
                </c:pt>
                <c:pt idx="1459">
                  <c:v>43.8</c:v>
                </c:pt>
                <c:pt idx="1460">
                  <c:v>76.5</c:v>
                </c:pt>
                <c:pt idx="1461">
                  <c:v>36.1</c:v>
                </c:pt>
                <c:pt idx="1462">
                  <c:v>74</c:v>
                </c:pt>
                <c:pt idx="1463">
                  <c:v>80.3</c:v>
                </c:pt>
                <c:pt idx="1464">
                  <c:v>32.799999999999997</c:v>
                </c:pt>
                <c:pt idx="1465">
                  <c:v>44.5</c:v>
                </c:pt>
                <c:pt idx="1466">
                  <c:v>46.9</c:v>
                </c:pt>
                <c:pt idx="1467">
                  <c:v>86.2</c:v>
                </c:pt>
                <c:pt idx="1468">
                  <c:v>69.3</c:v>
                </c:pt>
                <c:pt idx="1469">
                  <c:v>84.8</c:v>
                </c:pt>
              </c:numCache>
            </c:numRef>
          </c:yVal>
          <c:smooth val="0"/>
          <c:extLst>
            <c:ext xmlns:c16="http://schemas.microsoft.com/office/drawing/2014/chart" uri="{C3380CC4-5D6E-409C-BE32-E72D297353CC}">
              <c16:uniqueId val="{00000000-8977-4DC3-A878-BDA1FFE0D621}"/>
            </c:ext>
          </c:extLst>
        </c:ser>
        <c:dLbls>
          <c:showLegendKey val="0"/>
          <c:showVal val="0"/>
          <c:showCatName val="0"/>
          <c:showSerName val="0"/>
          <c:showPercent val="0"/>
          <c:showBubbleSize val="0"/>
        </c:dLbls>
        <c:axId val="890975984"/>
        <c:axId val="890976640"/>
      </c:scatterChart>
      <c:valAx>
        <c:axId val="890975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Hours Worked Per 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976640"/>
        <c:crosses val="autoZero"/>
        <c:crossBetween val="midCat"/>
      </c:valAx>
      <c:valAx>
        <c:axId val="890976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Hourly Rate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975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Hours worked by Years Employed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50800" cap="rnd">
                <a:solidFill>
                  <a:srgbClr val="FF0000"/>
                </a:solidFill>
                <a:prstDash val="sysDot"/>
              </a:ln>
              <a:effectLst/>
            </c:spPr>
            <c:trendlineType val="linear"/>
            <c:dispRSqr val="1"/>
            <c:dispEq val="1"/>
            <c:trendlineLbl>
              <c:layout>
                <c:manualLayout>
                  <c:x val="0.14661592300962381"/>
                  <c:y val="-0.2695680227471566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Q2a!$C$2:$C$1471</c:f>
              <c:numCache>
                <c:formatCode>General</c:formatCode>
                <c:ptCount val="1470"/>
                <c:pt idx="0">
                  <c:v>6</c:v>
                </c:pt>
                <c:pt idx="1">
                  <c:v>10</c:v>
                </c:pt>
                <c:pt idx="2">
                  <c:v>0</c:v>
                </c:pt>
                <c:pt idx="3">
                  <c:v>8</c:v>
                </c:pt>
                <c:pt idx="4">
                  <c:v>2</c:v>
                </c:pt>
                <c:pt idx="5">
                  <c:v>7</c:v>
                </c:pt>
                <c:pt idx="6">
                  <c:v>1</c:v>
                </c:pt>
                <c:pt idx="7">
                  <c:v>1</c:v>
                </c:pt>
                <c:pt idx="8">
                  <c:v>9</c:v>
                </c:pt>
                <c:pt idx="9">
                  <c:v>7</c:v>
                </c:pt>
                <c:pt idx="10">
                  <c:v>5</c:v>
                </c:pt>
                <c:pt idx="11">
                  <c:v>9</c:v>
                </c:pt>
                <c:pt idx="12">
                  <c:v>5</c:v>
                </c:pt>
                <c:pt idx="13">
                  <c:v>2</c:v>
                </c:pt>
                <c:pt idx="14">
                  <c:v>4</c:v>
                </c:pt>
                <c:pt idx="15">
                  <c:v>10</c:v>
                </c:pt>
                <c:pt idx="16">
                  <c:v>6</c:v>
                </c:pt>
                <c:pt idx="17">
                  <c:v>1</c:v>
                </c:pt>
                <c:pt idx="18">
                  <c:v>25</c:v>
                </c:pt>
                <c:pt idx="19">
                  <c:v>3</c:v>
                </c:pt>
                <c:pt idx="20">
                  <c:v>4</c:v>
                </c:pt>
                <c:pt idx="21">
                  <c:v>5</c:v>
                </c:pt>
                <c:pt idx="22">
                  <c:v>12</c:v>
                </c:pt>
                <c:pt idx="23">
                  <c:v>0</c:v>
                </c:pt>
                <c:pt idx="24">
                  <c:v>4</c:v>
                </c:pt>
                <c:pt idx="25">
                  <c:v>14</c:v>
                </c:pt>
                <c:pt idx="26">
                  <c:v>10</c:v>
                </c:pt>
                <c:pt idx="27">
                  <c:v>9</c:v>
                </c:pt>
                <c:pt idx="28">
                  <c:v>22</c:v>
                </c:pt>
                <c:pt idx="29">
                  <c:v>2</c:v>
                </c:pt>
                <c:pt idx="30">
                  <c:v>1</c:v>
                </c:pt>
                <c:pt idx="31">
                  <c:v>4</c:v>
                </c:pt>
                <c:pt idx="32">
                  <c:v>10</c:v>
                </c:pt>
                <c:pt idx="33">
                  <c:v>1</c:v>
                </c:pt>
                <c:pt idx="34">
                  <c:v>2</c:v>
                </c:pt>
                <c:pt idx="35">
                  <c:v>5</c:v>
                </c:pt>
                <c:pt idx="36">
                  <c:v>3</c:v>
                </c:pt>
                <c:pt idx="37">
                  <c:v>2</c:v>
                </c:pt>
                <c:pt idx="38">
                  <c:v>1</c:v>
                </c:pt>
                <c:pt idx="39">
                  <c:v>5</c:v>
                </c:pt>
                <c:pt idx="40">
                  <c:v>1</c:v>
                </c:pt>
                <c:pt idx="41">
                  <c:v>1</c:v>
                </c:pt>
                <c:pt idx="42">
                  <c:v>1</c:v>
                </c:pt>
                <c:pt idx="43">
                  <c:v>9</c:v>
                </c:pt>
                <c:pt idx="44">
                  <c:v>12</c:v>
                </c:pt>
                <c:pt idx="45">
                  <c:v>22</c:v>
                </c:pt>
                <c:pt idx="46">
                  <c:v>9</c:v>
                </c:pt>
                <c:pt idx="47">
                  <c:v>1</c:v>
                </c:pt>
                <c:pt idx="48">
                  <c:v>9</c:v>
                </c:pt>
                <c:pt idx="49">
                  <c:v>1</c:v>
                </c:pt>
                <c:pt idx="50">
                  <c:v>1</c:v>
                </c:pt>
                <c:pt idx="51">
                  <c:v>2</c:v>
                </c:pt>
                <c:pt idx="52">
                  <c:v>4</c:v>
                </c:pt>
                <c:pt idx="53">
                  <c:v>4</c:v>
                </c:pt>
                <c:pt idx="54">
                  <c:v>2</c:v>
                </c:pt>
                <c:pt idx="55">
                  <c:v>15</c:v>
                </c:pt>
                <c:pt idx="56">
                  <c:v>9</c:v>
                </c:pt>
                <c:pt idx="57">
                  <c:v>2</c:v>
                </c:pt>
                <c:pt idx="58">
                  <c:v>7</c:v>
                </c:pt>
                <c:pt idx="59">
                  <c:v>7</c:v>
                </c:pt>
                <c:pt idx="60">
                  <c:v>9</c:v>
                </c:pt>
                <c:pt idx="61">
                  <c:v>10</c:v>
                </c:pt>
                <c:pt idx="62">
                  <c:v>27</c:v>
                </c:pt>
                <c:pt idx="63">
                  <c:v>21</c:v>
                </c:pt>
                <c:pt idx="64">
                  <c:v>17</c:v>
                </c:pt>
                <c:pt idx="65">
                  <c:v>5</c:v>
                </c:pt>
                <c:pt idx="66">
                  <c:v>6</c:v>
                </c:pt>
                <c:pt idx="67">
                  <c:v>1</c:v>
                </c:pt>
                <c:pt idx="68">
                  <c:v>3</c:v>
                </c:pt>
                <c:pt idx="69">
                  <c:v>1</c:v>
                </c:pt>
                <c:pt idx="70">
                  <c:v>4</c:v>
                </c:pt>
                <c:pt idx="71">
                  <c:v>5</c:v>
                </c:pt>
                <c:pt idx="72">
                  <c:v>1</c:v>
                </c:pt>
                <c:pt idx="73">
                  <c:v>10</c:v>
                </c:pt>
                <c:pt idx="74">
                  <c:v>1</c:v>
                </c:pt>
                <c:pt idx="75">
                  <c:v>11</c:v>
                </c:pt>
                <c:pt idx="76">
                  <c:v>15</c:v>
                </c:pt>
                <c:pt idx="77">
                  <c:v>0</c:v>
                </c:pt>
                <c:pt idx="78">
                  <c:v>5</c:v>
                </c:pt>
                <c:pt idx="79">
                  <c:v>4</c:v>
                </c:pt>
                <c:pt idx="80">
                  <c:v>10</c:v>
                </c:pt>
                <c:pt idx="81">
                  <c:v>6</c:v>
                </c:pt>
                <c:pt idx="82">
                  <c:v>1</c:v>
                </c:pt>
                <c:pt idx="83">
                  <c:v>13</c:v>
                </c:pt>
                <c:pt idx="84">
                  <c:v>5</c:v>
                </c:pt>
                <c:pt idx="85">
                  <c:v>6</c:v>
                </c:pt>
                <c:pt idx="86">
                  <c:v>0</c:v>
                </c:pt>
                <c:pt idx="87">
                  <c:v>4</c:v>
                </c:pt>
                <c:pt idx="88">
                  <c:v>11</c:v>
                </c:pt>
                <c:pt idx="89">
                  <c:v>9</c:v>
                </c:pt>
                <c:pt idx="90">
                  <c:v>22</c:v>
                </c:pt>
                <c:pt idx="91">
                  <c:v>10</c:v>
                </c:pt>
                <c:pt idx="92">
                  <c:v>11</c:v>
                </c:pt>
                <c:pt idx="93">
                  <c:v>10</c:v>
                </c:pt>
                <c:pt idx="94">
                  <c:v>11</c:v>
                </c:pt>
                <c:pt idx="95">
                  <c:v>4</c:v>
                </c:pt>
                <c:pt idx="96">
                  <c:v>3</c:v>
                </c:pt>
                <c:pt idx="97">
                  <c:v>5</c:v>
                </c:pt>
                <c:pt idx="98">
                  <c:v>37</c:v>
                </c:pt>
                <c:pt idx="99">
                  <c:v>3</c:v>
                </c:pt>
                <c:pt idx="100">
                  <c:v>3</c:v>
                </c:pt>
                <c:pt idx="101">
                  <c:v>1</c:v>
                </c:pt>
                <c:pt idx="102">
                  <c:v>1</c:v>
                </c:pt>
                <c:pt idx="103">
                  <c:v>16</c:v>
                </c:pt>
                <c:pt idx="104">
                  <c:v>1</c:v>
                </c:pt>
                <c:pt idx="105">
                  <c:v>3</c:v>
                </c:pt>
                <c:pt idx="106">
                  <c:v>8</c:v>
                </c:pt>
                <c:pt idx="107">
                  <c:v>6</c:v>
                </c:pt>
                <c:pt idx="108">
                  <c:v>2</c:v>
                </c:pt>
                <c:pt idx="109">
                  <c:v>0</c:v>
                </c:pt>
                <c:pt idx="110">
                  <c:v>13</c:v>
                </c:pt>
                <c:pt idx="111">
                  <c:v>9</c:v>
                </c:pt>
                <c:pt idx="112">
                  <c:v>5</c:v>
                </c:pt>
                <c:pt idx="113">
                  <c:v>5</c:v>
                </c:pt>
                <c:pt idx="114">
                  <c:v>1</c:v>
                </c:pt>
                <c:pt idx="115">
                  <c:v>5</c:v>
                </c:pt>
                <c:pt idx="116">
                  <c:v>11</c:v>
                </c:pt>
                <c:pt idx="117">
                  <c:v>9</c:v>
                </c:pt>
                <c:pt idx="118">
                  <c:v>1</c:v>
                </c:pt>
                <c:pt idx="119">
                  <c:v>25</c:v>
                </c:pt>
                <c:pt idx="120">
                  <c:v>10</c:v>
                </c:pt>
                <c:pt idx="121">
                  <c:v>7</c:v>
                </c:pt>
                <c:pt idx="122">
                  <c:v>5</c:v>
                </c:pt>
                <c:pt idx="123">
                  <c:v>20</c:v>
                </c:pt>
                <c:pt idx="124">
                  <c:v>7</c:v>
                </c:pt>
                <c:pt idx="125">
                  <c:v>5</c:v>
                </c:pt>
                <c:pt idx="126">
                  <c:v>40</c:v>
                </c:pt>
                <c:pt idx="127">
                  <c:v>0</c:v>
                </c:pt>
                <c:pt idx="128">
                  <c:v>2</c:v>
                </c:pt>
                <c:pt idx="129">
                  <c:v>15</c:v>
                </c:pt>
                <c:pt idx="130">
                  <c:v>3</c:v>
                </c:pt>
                <c:pt idx="131">
                  <c:v>2</c:v>
                </c:pt>
                <c:pt idx="132">
                  <c:v>2</c:v>
                </c:pt>
                <c:pt idx="133">
                  <c:v>9</c:v>
                </c:pt>
                <c:pt idx="134">
                  <c:v>8</c:v>
                </c:pt>
                <c:pt idx="135">
                  <c:v>3</c:v>
                </c:pt>
                <c:pt idx="136">
                  <c:v>4</c:v>
                </c:pt>
                <c:pt idx="137">
                  <c:v>15</c:v>
                </c:pt>
                <c:pt idx="138">
                  <c:v>2</c:v>
                </c:pt>
                <c:pt idx="139">
                  <c:v>11</c:v>
                </c:pt>
                <c:pt idx="140">
                  <c:v>5</c:v>
                </c:pt>
                <c:pt idx="141">
                  <c:v>6</c:v>
                </c:pt>
                <c:pt idx="142">
                  <c:v>3</c:v>
                </c:pt>
                <c:pt idx="143">
                  <c:v>5</c:v>
                </c:pt>
                <c:pt idx="144">
                  <c:v>8</c:v>
                </c:pt>
                <c:pt idx="145">
                  <c:v>3</c:v>
                </c:pt>
                <c:pt idx="146">
                  <c:v>5</c:v>
                </c:pt>
                <c:pt idx="147">
                  <c:v>7</c:v>
                </c:pt>
                <c:pt idx="148">
                  <c:v>5</c:v>
                </c:pt>
                <c:pt idx="149">
                  <c:v>1</c:v>
                </c:pt>
                <c:pt idx="150">
                  <c:v>20</c:v>
                </c:pt>
                <c:pt idx="151">
                  <c:v>10</c:v>
                </c:pt>
                <c:pt idx="152">
                  <c:v>7</c:v>
                </c:pt>
                <c:pt idx="153">
                  <c:v>17</c:v>
                </c:pt>
                <c:pt idx="154">
                  <c:v>9</c:v>
                </c:pt>
                <c:pt idx="155">
                  <c:v>10</c:v>
                </c:pt>
                <c:pt idx="156">
                  <c:v>1</c:v>
                </c:pt>
                <c:pt idx="157">
                  <c:v>1</c:v>
                </c:pt>
                <c:pt idx="158">
                  <c:v>12</c:v>
                </c:pt>
                <c:pt idx="159">
                  <c:v>4</c:v>
                </c:pt>
                <c:pt idx="160">
                  <c:v>2</c:v>
                </c:pt>
                <c:pt idx="161">
                  <c:v>2</c:v>
                </c:pt>
                <c:pt idx="162">
                  <c:v>5</c:v>
                </c:pt>
                <c:pt idx="163">
                  <c:v>5</c:v>
                </c:pt>
                <c:pt idx="164">
                  <c:v>1</c:v>
                </c:pt>
                <c:pt idx="165">
                  <c:v>5</c:v>
                </c:pt>
                <c:pt idx="166">
                  <c:v>9</c:v>
                </c:pt>
                <c:pt idx="167">
                  <c:v>10</c:v>
                </c:pt>
                <c:pt idx="168">
                  <c:v>8</c:v>
                </c:pt>
                <c:pt idx="169">
                  <c:v>5</c:v>
                </c:pt>
                <c:pt idx="170">
                  <c:v>5</c:v>
                </c:pt>
                <c:pt idx="171">
                  <c:v>0</c:v>
                </c:pt>
                <c:pt idx="172">
                  <c:v>8</c:v>
                </c:pt>
                <c:pt idx="173">
                  <c:v>12</c:v>
                </c:pt>
                <c:pt idx="174">
                  <c:v>5</c:v>
                </c:pt>
                <c:pt idx="175">
                  <c:v>2</c:v>
                </c:pt>
                <c:pt idx="176">
                  <c:v>3</c:v>
                </c:pt>
                <c:pt idx="177">
                  <c:v>1</c:v>
                </c:pt>
                <c:pt idx="178">
                  <c:v>24</c:v>
                </c:pt>
                <c:pt idx="179">
                  <c:v>2</c:v>
                </c:pt>
                <c:pt idx="180">
                  <c:v>4</c:v>
                </c:pt>
                <c:pt idx="181">
                  <c:v>3</c:v>
                </c:pt>
                <c:pt idx="182">
                  <c:v>4</c:v>
                </c:pt>
                <c:pt idx="183">
                  <c:v>3</c:v>
                </c:pt>
                <c:pt idx="184">
                  <c:v>4</c:v>
                </c:pt>
                <c:pt idx="185">
                  <c:v>8</c:v>
                </c:pt>
                <c:pt idx="186">
                  <c:v>20</c:v>
                </c:pt>
                <c:pt idx="187">
                  <c:v>24</c:v>
                </c:pt>
                <c:pt idx="188">
                  <c:v>10</c:v>
                </c:pt>
                <c:pt idx="189">
                  <c:v>7</c:v>
                </c:pt>
                <c:pt idx="190">
                  <c:v>33</c:v>
                </c:pt>
                <c:pt idx="191">
                  <c:v>7</c:v>
                </c:pt>
                <c:pt idx="192">
                  <c:v>1</c:v>
                </c:pt>
                <c:pt idx="193">
                  <c:v>5</c:v>
                </c:pt>
                <c:pt idx="194">
                  <c:v>20</c:v>
                </c:pt>
                <c:pt idx="195">
                  <c:v>8</c:v>
                </c:pt>
                <c:pt idx="196">
                  <c:v>6</c:v>
                </c:pt>
                <c:pt idx="197">
                  <c:v>5</c:v>
                </c:pt>
                <c:pt idx="198">
                  <c:v>1</c:v>
                </c:pt>
                <c:pt idx="199">
                  <c:v>7</c:v>
                </c:pt>
                <c:pt idx="200">
                  <c:v>2</c:v>
                </c:pt>
                <c:pt idx="201">
                  <c:v>7</c:v>
                </c:pt>
                <c:pt idx="202">
                  <c:v>5</c:v>
                </c:pt>
                <c:pt idx="203">
                  <c:v>7</c:v>
                </c:pt>
                <c:pt idx="204">
                  <c:v>1</c:v>
                </c:pt>
                <c:pt idx="205">
                  <c:v>10</c:v>
                </c:pt>
                <c:pt idx="206">
                  <c:v>4</c:v>
                </c:pt>
                <c:pt idx="207">
                  <c:v>8</c:v>
                </c:pt>
                <c:pt idx="208">
                  <c:v>3</c:v>
                </c:pt>
                <c:pt idx="209">
                  <c:v>4</c:v>
                </c:pt>
                <c:pt idx="210">
                  <c:v>14</c:v>
                </c:pt>
                <c:pt idx="211">
                  <c:v>11</c:v>
                </c:pt>
                <c:pt idx="212">
                  <c:v>7</c:v>
                </c:pt>
                <c:pt idx="213">
                  <c:v>10</c:v>
                </c:pt>
                <c:pt idx="214">
                  <c:v>5</c:v>
                </c:pt>
                <c:pt idx="215">
                  <c:v>1</c:v>
                </c:pt>
                <c:pt idx="216">
                  <c:v>6</c:v>
                </c:pt>
                <c:pt idx="217">
                  <c:v>6</c:v>
                </c:pt>
                <c:pt idx="218">
                  <c:v>19</c:v>
                </c:pt>
                <c:pt idx="219">
                  <c:v>6</c:v>
                </c:pt>
                <c:pt idx="220">
                  <c:v>13</c:v>
                </c:pt>
                <c:pt idx="221">
                  <c:v>3</c:v>
                </c:pt>
                <c:pt idx="222">
                  <c:v>10</c:v>
                </c:pt>
                <c:pt idx="223">
                  <c:v>16</c:v>
                </c:pt>
                <c:pt idx="224">
                  <c:v>5</c:v>
                </c:pt>
                <c:pt idx="225">
                  <c:v>1</c:v>
                </c:pt>
                <c:pt idx="226">
                  <c:v>9</c:v>
                </c:pt>
                <c:pt idx="227">
                  <c:v>11</c:v>
                </c:pt>
                <c:pt idx="228">
                  <c:v>10</c:v>
                </c:pt>
                <c:pt idx="229">
                  <c:v>4</c:v>
                </c:pt>
                <c:pt idx="230">
                  <c:v>2</c:v>
                </c:pt>
                <c:pt idx="231">
                  <c:v>22</c:v>
                </c:pt>
                <c:pt idx="232">
                  <c:v>2</c:v>
                </c:pt>
                <c:pt idx="233">
                  <c:v>7</c:v>
                </c:pt>
                <c:pt idx="234">
                  <c:v>5</c:v>
                </c:pt>
                <c:pt idx="235">
                  <c:v>17</c:v>
                </c:pt>
                <c:pt idx="236">
                  <c:v>9</c:v>
                </c:pt>
                <c:pt idx="237">
                  <c:v>33</c:v>
                </c:pt>
                <c:pt idx="238">
                  <c:v>4</c:v>
                </c:pt>
                <c:pt idx="239">
                  <c:v>3</c:v>
                </c:pt>
                <c:pt idx="240">
                  <c:v>3</c:v>
                </c:pt>
                <c:pt idx="241">
                  <c:v>3</c:v>
                </c:pt>
                <c:pt idx="242">
                  <c:v>1</c:v>
                </c:pt>
                <c:pt idx="243">
                  <c:v>9</c:v>
                </c:pt>
                <c:pt idx="244">
                  <c:v>24</c:v>
                </c:pt>
                <c:pt idx="245">
                  <c:v>2</c:v>
                </c:pt>
                <c:pt idx="246">
                  <c:v>2</c:v>
                </c:pt>
                <c:pt idx="247">
                  <c:v>11</c:v>
                </c:pt>
                <c:pt idx="248">
                  <c:v>3</c:v>
                </c:pt>
                <c:pt idx="249">
                  <c:v>3</c:v>
                </c:pt>
                <c:pt idx="250">
                  <c:v>1</c:v>
                </c:pt>
                <c:pt idx="251">
                  <c:v>19</c:v>
                </c:pt>
                <c:pt idx="252">
                  <c:v>6</c:v>
                </c:pt>
                <c:pt idx="253">
                  <c:v>3</c:v>
                </c:pt>
                <c:pt idx="254">
                  <c:v>3</c:v>
                </c:pt>
                <c:pt idx="255">
                  <c:v>4</c:v>
                </c:pt>
                <c:pt idx="256">
                  <c:v>9</c:v>
                </c:pt>
                <c:pt idx="257">
                  <c:v>21</c:v>
                </c:pt>
                <c:pt idx="258">
                  <c:v>1</c:v>
                </c:pt>
                <c:pt idx="259">
                  <c:v>5</c:v>
                </c:pt>
                <c:pt idx="260">
                  <c:v>5</c:v>
                </c:pt>
                <c:pt idx="261">
                  <c:v>8</c:v>
                </c:pt>
                <c:pt idx="262">
                  <c:v>6</c:v>
                </c:pt>
                <c:pt idx="263">
                  <c:v>7</c:v>
                </c:pt>
                <c:pt idx="264">
                  <c:v>0</c:v>
                </c:pt>
                <c:pt idx="265">
                  <c:v>0</c:v>
                </c:pt>
                <c:pt idx="266">
                  <c:v>9</c:v>
                </c:pt>
                <c:pt idx="267">
                  <c:v>6</c:v>
                </c:pt>
                <c:pt idx="268">
                  <c:v>20</c:v>
                </c:pt>
                <c:pt idx="269">
                  <c:v>15</c:v>
                </c:pt>
                <c:pt idx="270">
                  <c:v>36</c:v>
                </c:pt>
                <c:pt idx="271">
                  <c:v>10</c:v>
                </c:pt>
                <c:pt idx="272">
                  <c:v>5</c:v>
                </c:pt>
                <c:pt idx="273">
                  <c:v>5</c:v>
                </c:pt>
                <c:pt idx="274">
                  <c:v>3</c:v>
                </c:pt>
                <c:pt idx="275">
                  <c:v>5</c:v>
                </c:pt>
                <c:pt idx="276">
                  <c:v>7</c:v>
                </c:pt>
                <c:pt idx="277">
                  <c:v>8</c:v>
                </c:pt>
                <c:pt idx="278">
                  <c:v>6</c:v>
                </c:pt>
                <c:pt idx="279">
                  <c:v>10</c:v>
                </c:pt>
                <c:pt idx="280">
                  <c:v>5</c:v>
                </c:pt>
                <c:pt idx="281">
                  <c:v>20</c:v>
                </c:pt>
                <c:pt idx="282">
                  <c:v>10</c:v>
                </c:pt>
                <c:pt idx="283">
                  <c:v>10</c:v>
                </c:pt>
                <c:pt idx="284">
                  <c:v>5</c:v>
                </c:pt>
                <c:pt idx="285">
                  <c:v>17</c:v>
                </c:pt>
                <c:pt idx="286">
                  <c:v>1</c:v>
                </c:pt>
                <c:pt idx="287">
                  <c:v>2</c:v>
                </c:pt>
                <c:pt idx="288">
                  <c:v>3</c:v>
                </c:pt>
                <c:pt idx="289">
                  <c:v>5</c:v>
                </c:pt>
                <c:pt idx="290">
                  <c:v>3</c:v>
                </c:pt>
                <c:pt idx="291">
                  <c:v>8</c:v>
                </c:pt>
                <c:pt idx="292">
                  <c:v>2</c:v>
                </c:pt>
                <c:pt idx="293">
                  <c:v>8</c:v>
                </c:pt>
                <c:pt idx="294">
                  <c:v>4</c:v>
                </c:pt>
                <c:pt idx="295">
                  <c:v>20</c:v>
                </c:pt>
                <c:pt idx="296">
                  <c:v>0</c:v>
                </c:pt>
                <c:pt idx="297">
                  <c:v>11</c:v>
                </c:pt>
                <c:pt idx="298">
                  <c:v>1</c:v>
                </c:pt>
                <c:pt idx="299">
                  <c:v>4</c:v>
                </c:pt>
                <c:pt idx="300">
                  <c:v>22</c:v>
                </c:pt>
                <c:pt idx="301">
                  <c:v>0</c:v>
                </c:pt>
                <c:pt idx="302">
                  <c:v>8</c:v>
                </c:pt>
                <c:pt idx="303">
                  <c:v>8</c:v>
                </c:pt>
                <c:pt idx="304">
                  <c:v>18</c:v>
                </c:pt>
                <c:pt idx="305">
                  <c:v>9</c:v>
                </c:pt>
                <c:pt idx="306">
                  <c:v>13</c:v>
                </c:pt>
                <c:pt idx="307">
                  <c:v>10</c:v>
                </c:pt>
                <c:pt idx="308">
                  <c:v>5</c:v>
                </c:pt>
                <c:pt idx="309">
                  <c:v>5</c:v>
                </c:pt>
                <c:pt idx="310">
                  <c:v>2</c:v>
                </c:pt>
                <c:pt idx="311">
                  <c:v>24</c:v>
                </c:pt>
                <c:pt idx="312">
                  <c:v>2</c:v>
                </c:pt>
                <c:pt idx="313">
                  <c:v>10</c:v>
                </c:pt>
                <c:pt idx="314">
                  <c:v>21</c:v>
                </c:pt>
                <c:pt idx="315">
                  <c:v>8</c:v>
                </c:pt>
                <c:pt idx="316">
                  <c:v>7</c:v>
                </c:pt>
                <c:pt idx="317">
                  <c:v>8</c:v>
                </c:pt>
                <c:pt idx="318">
                  <c:v>4</c:v>
                </c:pt>
                <c:pt idx="319">
                  <c:v>13</c:v>
                </c:pt>
                <c:pt idx="320">
                  <c:v>5</c:v>
                </c:pt>
                <c:pt idx="321">
                  <c:v>7</c:v>
                </c:pt>
                <c:pt idx="322">
                  <c:v>7</c:v>
                </c:pt>
                <c:pt idx="323">
                  <c:v>3</c:v>
                </c:pt>
                <c:pt idx="324">
                  <c:v>10</c:v>
                </c:pt>
                <c:pt idx="325">
                  <c:v>10</c:v>
                </c:pt>
                <c:pt idx="326">
                  <c:v>21</c:v>
                </c:pt>
                <c:pt idx="327">
                  <c:v>1</c:v>
                </c:pt>
                <c:pt idx="328">
                  <c:v>7</c:v>
                </c:pt>
                <c:pt idx="329">
                  <c:v>3</c:v>
                </c:pt>
                <c:pt idx="330">
                  <c:v>9</c:v>
                </c:pt>
                <c:pt idx="331">
                  <c:v>5</c:v>
                </c:pt>
                <c:pt idx="332">
                  <c:v>4</c:v>
                </c:pt>
                <c:pt idx="333">
                  <c:v>1</c:v>
                </c:pt>
                <c:pt idx="334">
                  <c:v>10</c:v>
                </c:pt>
                <c:pt idx="335">
                  <c:v>4</c:v>
                </c:pt>
                <c:pt idx="336">
                  <c:v>7</c:v>
                </c:pt>
                <c:pt idx="337">
                  <c:v>3</c:v>
                </c:pt>
                <c:pt idx="338">
                  <c:v>10</c:v>
                </c:pt>
                <c:pt idx="339">
                  <c:v>8</c:v>
                </c:pt>
                <c:pt idx="340">
                  <c:v>6</c:v>
                </c:pt>
                <c:pt idx="341">
                  <c:v>11</c:v>
                </c:pt>
                <c:pt idx="342">
                  <c:v>11</c:v>
                </c:pt>
                <c:pt idx="343">
                  <c:v>7</c:v>
                </c:pt>
                <c:pt idx="344">
                  <c:v>16</c:v>
                </c:pt>
                <c:pt idx="345">
                  <c:v>4</c:v>
                </c:pt>
                <c:pt idx="346">
                  <c:v>5</c:v>
                </c:pt>
                <c:pt idx="347">
                  <c:v>0</c:v>
                </c:pt>
                <c:pt idx="348">
                  <c:v>1</c:v>
                </c:pt>
                <c:pt idx="349">
                  <c:v>4</c:v>
                </c:pt>
                <c:pt idx="350">
                  <c:v>3</c:v>
                </c:pt>
                <c:pt idx="351">
                  <c:v>8</c:v>
                </c:pt>
                <c:pt idx="352">
                  <c:v>0</c:v>
                </c:pt>
                <c:pt idx="353">
                  <c:v>7</c:v>
                </c:pt>
                <c:pt idx="354">
                  <c:v>2</c:v>
                </c:pt>
                <c:pt idx="355">
                  <c:v>8</c:v>
                </c:pt>
                <c:pt idx="356">
                  <c:v>1</c:v>
                </c:pt>
                <c:pt idx="357">
                  <c:v>3</c:v>
                </c:pt>
                <c:pt idx="358">
                  <c:v>1</c:v>
                </c:pt>
                <c:pt idx="359">
                  <c:v>13</c:v>
                </c:pt>
                <c:pt idx="360">
                  <c:v>3</c:v>
                </c:pt>
                <c:pt idx="361">
                  <c:v>7</c:v>
                </c:pt>
                <c:pt idx="362">
                  <c:v>3</c:v>
                </c:pt>
                <c:pt idx="363">
                  <c:v>1</c:v>
                </c:pt>
                <c:pt idx="364">
                  <c:v>5</c:v>
                </c:pt>
                <c:pt idx="365">
                  <c:v>1</c:v>
                </c:pt>
                <c:pt idx="366">
                  <c:v>8</c:v>
                </c:pt>
                <c:pt idx="367">
                  <c:v>4</c:v>
                </c:pt>
                <c:pt idx="368">
                  <c:v>6</c:v>
                </c:pt>
                <c:pt idx="369">
                  <c:v>2</c:v>
                </c:pt>
                <c:pt idx="370">
                  <c:v>1</c:v>
                </c:pt>
                <c:pt idx="371">
                  <c:v>3</c:v>
                </c:pt>
                <c:pt idx="372">
                  <c:v>1</c:v>
                </c:pt>
                <c:pt idx="373">
                  <c:v>5</c:v>
                </c:pt>
                <c:pt idx="374">
                  <c:v>7</c:v>
                </c:pt>
                <c:pt idx="375">
                  <c:v>5</c:v>
                </c:pt>
                <c:pt idx="376">
                  <c:v>7</c:v>
                </c:pt>
                <c:pt idx="377">
                  <c:v>2</c:v>
                </c:pt>
                <c:pt idx="378">
                  <c:v>5</c:v>
                </c:pt>
                <c:pt idx="379">
                  <c:v>5</c:v>
                </c:pt>
                <c:pt idx="380">
                  <c:v>5</c:v>
                </c:pt>
                <c:pt idx="381">
                  <c:v>1</c:v>
                </c:pt>
                <c:pt idx="382">
                  <c:v>6</c:v>
                </c:pt>
                <c:pt idx="383">
                  <c:v>2</c:v>
                </c:pt>
                <c:pt idx="384">
                  <c:v>10</c:v>
                </c:pt>
                <c:pt idx="385">
                  <c:v>1</c:v>
                </c:pt>
                <c:pt idx="386">
                  <c:v>18</c:v>
                </c:pt>
                <c:pt idx="387">
                  <c:v>5</c:v>
                </c:pt>
                <c:pt idx="388">
                  <c:v>5</c:v>
                </c:pt>
                <c:pt idx="389">
                  <c:v>1</c:v>
                </c:pt>
                <c:pt idx="390">
                  <c:v>25</c:v>
                </c:pt>
                <c:pt idx="391">
                  <c:v>1</c:v>
                </c:pt>
                <c:pt idx="392">
                  <c:v>4</c:v>
                </c:pt>
                <c:pt idx="393">
                  <c:v>3</c:v>
                </c:pt>
                <c:pt idx="394">
                  <c:v>13</c:v>
                </c:pt>
                <c:pt idx="395">
                  <c:v>3</c:v>
                </c:pt>
                <c:pt idx="396">
                  <c:v>5</c:v>
                </c:pt>
                <c:pt idx="397">
                  <c:v>5</c:v>
                </c:pt>
                <c:pt idx="398">
                  <c:v>13</c:v>
                </c:pt>
                <c:pt idx="399">
                  <c:v>4</c:v>
                </c:pt>
                <c:pt idx="400">
                  <c:v>21</c:v>
                </c:pt>
                <c:pt idx="401">
                  <c:v>7</c:v>
                </c:pt>
                <c:pt idx="402">
                  <c:v>5</c:v>
                </c:pt>
                <c:pt idx="403">
                  <c:v>10</c:v>
                </c:pt>
                <c:pt idx="404">
                  <c:v>10</c:v>
                </c:pt>
                <c:pt idx="405">
                  <c:v>2</c:v>
                </c:pt>
                <c:pt idx="406">
                  <c:v>5</c:v>
                </c:pt>
                <c:pt idx="407">
                  <c:v>2</c:v>
                </c:pt>
                <c:pt idx="408">
                  <c:v>5</c:v>
                </c:pt>
                <c:pt idx="409">
                  <c:v>5</c:v>
                </c:pt>
                <c:pt idx="410">
                  <c:v>5</c:v>
                </c:pt>
                <c:pt idx="411">
                  <c:v>29</c:v>
                </c:pt>
                <c:pt idx="412">
                  <c:v>10</c:v>
                </c:pt>
                <c:pt idx="413">
                  <c:v>6</c:v>
                </c:pt>
                <c:pt idx="414">
                  <c:v>5</c:v>
                </c:pt>
                <c:pt idx="415">
                  <c:v>2</c:v>
                </c:pt>
                <c:pt idx="416">
                  <c:v>1</c:v>
                </c:pt>
                <c:pt idx="417">
                  <c:v>20</c:v>
                </c:pt>
                <c:pt idx="418">
                  <c:v>3</c:v>
                </c:pt>
                <c:pt idx="419">
                  <c:v>5</c:v>
                </c:pt>
                <c:pt idx="420">
                  <c:v>10</c:v>
                </c:pt>
                <c:pt idx="421">
                  <c:v>2</c:v>
                </c:pt>
                <c:pt idx="422">
                  <c:v>1</c:v>
                </c:pt>
                <c:pt idx="423">
                  <c:v>9</c:v>
                </c:pt>
                <c:pt idx="424">
                  <c:v>1</c:v>
                </c:pt>
                <c:pt idx="425">
                  <c:v>27</c:v>
                </c:pt>
                <c:pt idx="426">
                  <c:v>11</c:v>
                </c:pt>
                <c:pt idx="427">
                  <c:v>18</c:v>
                </c:pt>
                <c:pt idx="428">
                  <c:v>5</c:v>
                </c:pt>
                <c:pt idx="429">
                  <c:v>3</c:v>
                </c:pt>
                <c:pt idx="430">
                  <c:v>5</c:v>
                </c:pt>
                <c:pt idx="431">
                  <c:v>1</c:v>
                </c:pt>
                <c:pt idx="432">
                  <c:v>7</c:v>
                </c:pt>
                <c:pt idx="433">
                  <c:v>3</c:v>
                </c:pt>
                <c:pt idx="434">
                  <c:v>13</c:v>
                </c:pt>
                <c:pt idx="435">
                  <c:v>7</c:v>
                </c:pt>
                <c:pt idx="436">
                  <c:v>4</c:v>
                </c:pt>
                <c:pt idx="437">
                  <c:v>3</c:v>
                </c:pt>
                <c:pt idx="438">
                  <c:v>8</c:v>
                </c:pt>
                <c:pt idx="439">
                  <c:v>1</c:v>
                </c:pt>
                <c:pt idx="440">
                  <c:v>3</c:v>
                </c:pt>
                <c:pt idx="441">
                  <c:v>2</c:v>
                </c:pt>
                <c:pt idx="442">
                  <c:v>10</c:v>
                </c:pt>
                <c:pt idx="443">
                  <c:v>2</c:v>
                </c:pt>
                <c:pt idx="444">
                  <c:v>9</c:v>
                </c:pt>
                <c:pt idx="445">
                  <c:v>10</c:v>
                </c:pt>
                <c:pt idx="446">
                  <c:v>14</c:v>
                </c:pt>
                <c:pt idx="447">
                  <c:v>11</c:v>
                </c:pt>
                <c:pt idx="448">
                  <c:v>20</c:v>
                </c:pt>
                <c:pt idx="449">
                  <c:v>8</c:v>
                </c:pt>
                <c:pt idx="450">
                  <c:v>6</c:v>
                </c:pt>
                <c:pt idx="451">
                  <c:v>10</c:v>
                </c:pt>
                <c:pt idx="452">
                  <c:v>8</c:v>
                </c:pt>
                <c:pt idx="453">
                  <c:v>7</c:v>
                </c:pt>
                <c:pt idx="454">
                  <c:v>3</c:v>
                </c:pt>
                <c:pt idx="455">
                  <c:v>6</c:v>
                </c:pt>
                <c:pt idx="456">
                  <c:v>5</c:v>
                </c:pt>
                <c:pt idx="457">
                  <c:v>0</c:v>
                </c:pt>
                <c:pt idx="458">
                  <c:v>1</c:v>
                </c:pt>
                <c:pt idx="459">
                  <c:v>8</c:v>
                </c:pt>
                <c:pt idx="460">
                  <c:v>0</c:v>
                </c:pt>
                <c:pt idx="461">
                  <c:v>5</c:v>
                </c:pt>
                <c:pt idx="462">
                  <c:v>10</c:v>
                </c:pt>
                <c:pt idx="463">
                  <c:v>1</c:v>
                </c:pt>
                <c:pt idx="464">
                  <c:v>6</c:v>
                </c:pt>
                <c:pt idx="465">
                  <c:v>2</c:v>
                </c:pt>
                <c:pt idx="466">
                  <c:v>18</c:v>
                </c:pt>
                <c:pt idx="467">
                  <c:v>9</c:v>
                </c:pt>
                <c:pt idx="468">
                  <c:v>10</c:v>
                </c:pt>
                <c:pt idx="469">
                  <c:v>4</c:v>
                </c:pt>
                <c:pt idx="470">
                  <c:v>2</c:v>
                </c:pt>
                <c:pt idx="471">
                  <c:v>1</c:v>
                </c:pt>
                <c:pt idx="472">
                  <c:v>6</c:v>
                </c:pt>
                <c:pt idx="473">
                  <c:v>31</c:v>
                </c:pt>
                <c:pt idx="474">
                  <c:v>6</c:v>
                </c:pt>
                <c:pt idx="475">
                  <c:v>5</c:v>
                </c:pt>
                <c:pt idx="476">
                  <c:v>1</c:v>
                </c:pt>
                <c:pt idx="477">
                  <c:v>32</c:v>
                </c:pt>
                <c:pt idx="478">
                  <c:v>7</c:v>
                </c:pt>
                <c:pt idx="479">
                  <c:v>6</c:v>
                </c:pt>
                <c:pt idx="480">
                  <c:v>1</c:v>
                </c:pt>
                <c:pt idx="481">
                  <c:v>6</c:v>
                </c:pt>
                <c:pt idx="482">
                  <c:v>3</c:v>
                </c:pt>
                <c:pt idx="483">
                  <c:v>3</c:v>
                </c:pt>
                <c:pt idx="484">
                  <c:v>7</c:v>
                </c:pt>
                <c:pt idx="485">
                  <c:v>5</c:v>
                </c:pt>
                <c:pt idx="486">
                  <c:v>3</c:v>
                </c:pt>
                <c:pt idx="487">
                  <c:v>1</c:v>
                </c:pt>
                <c:pt idx="488">
                  <c:v>10</c:v>
                </c:pt>
                <c:pt idx="489">
                  <c:v>1</c:v>
                </c:pt>
                <c:pt idx="490">
                  <c:v>0</c:v>
                </c:pt>
                <c:pt idx="491">
                  <c:v>8</c:v>
                </c:pt>
                <c:pt idx="492">
                  <c:v>3</c:v>
                </c:pt>
                <c:pt idx="493">
                  <c:v>2</c:v>
                </c:pt>
                <c:pt idx="494">
                  <c:v>8</c:v>
                </c:pt>
                <c:pt idx="495">
                  <c:v>4</c:v>
                </c:pt>
                <c:pt idx="496">
                  <c:v>3</c:v>
                </c:pt>
                <c:pt idx="497">
                  <c:v>2</c:v>
                </c:pt>
                <c:pt idx="498">
                  <c:v>2</c:v>
                </c:pt>
                <c:pt idx="499">
                  <c:v>5</c:v>
                </c:pt>
                <c:pt idx="500">
                  <c:v>6</c:v>
                </c:pt>
                <c:pt idx="501">
                  <c:v>1</c:v>
                </c:pt>
                <c:pt idx="502">
                  <c:v>14</c:v>
                </c:pt>
                <c:pt idx="503">
                  <c:v>10</c:v>
                </c:pt>
                <c:pt idx="504">
                  <c:v>1</c:v>
                </c:pt>
                <c:pt idx="505">
                  <c:v>3</c:v>
                </c:pt>
                <c:pt idx="506">
                  <c:v>10</c:v>
                </c:pt>
                <c:pt idx="507">
                  <c:v>6</c:v>
                </c:pt>
                <c:pt idx="508">
                  <c:v>17</c:v>
                </c:pt>
                <c:pt idx="509">
                  <c:v>13</c:v>
                </c:pt>
                <c:pt idx="510">
                  <c:v>9</c:v>
                </c:pt>
                <c:pt idx="511">
                  <c:v>3</c:v>
                </c:pt>
                <c:pt idx="512">
                  <c:v>4</c:v>
                </c:pt>
                <c:pt idx="513">
                  <c:v>1</c:v>
                </c:pt>
                <c:pt idx="514">
                  <c:v>10</c:v>
                </c:pt>
                <c:pt idx="515">
                  <c:v>1</c:v>
                </c:pt>
                <c:pt idx="516">
                  <c:v>3</c:v>
                </c:pt>
                <c:pt idx="517">
                  <c:v>3</c:v>
                </c:pt>
                <c:pt idx="518">
                  <c:v>7</c:v>
                </c:pt>
                <c:pt idx="519">
                  <c:v>10</c:v>
                </c:pt>
                <c:pt idx="520">
                  <c:v>2</c:v>
                </c:pt>
                <c:pt idx="521">
                  <c:v>6</c:v>
                </c:pt>
                <c:pt idx="522">
                  <c:v>1</c:v>
                </c:pt>
                <c:pt idx="523">
                  <c:v>20</c:v>
                </c:pt>
                <c:pt idx="524">
                  <c:v>8</c:v>
                </c:pt>
                <c:pt idx="525">
                  <c:v>2</c:v>
                </c:pt>
                <c:pt idx="526">
                  <c:v>20</c:v>
                </c:pt>
                <c:pt idx="527">
                  <c:v>10</c:v>
                </c:pt>
                <c:pt idx="528">
                  <c:v>4</c:v>
                </c:pt>
                <c:pt idx="529">
                  <c:v>9</c:v>
                </c:pt>
                <c:pt idx="530">
                  <c:v>9</c:v>
                </c:pt>
                <c:pt idx="531">
                  <c:v>7</c:v>
                </c:pt>
                <c:pt idx="532">
                  <c:v>7</c:v>
                </c:pt>
                <c:pt idx="533">
                  <c:v>18</c:v>
                </c:pt>
                <c:pt idx="534">
                  <c:v>5</c:v>
                </c:pt>
                <c:pt idx="535">
                  <c:v>21</c:v>
                </c:pt>
                <c:pt idx="536">
                  <c:v>2</c:v>
                </c:pt>
                <c:pt idx="537">
                  <c:v>9</c:v>
                </c:pt>
                <c:pt idx="538">
                  <c:v>22</c:v>
                </c:pt>
                <c:pt idx="539">
                  <c:v>2</c:v>
                </c:pt>
                <c:pt idx="540">
                  <c:v>7</c:v>
                </c:pt>
                <c:pt idx="541">
                  <c:v>8</c:v>
                </c:pt>
                <c:pt idx="542">
                  <c:v>1</c:v>
                </c:pt>
                <c:pt idx="543">
                  <c:v>5</c:v>
                </c:pt>
                <c:pt idx="544">
                  <c:v>22</c:v>
                </c:pt>
                <c:pt idx="545">
                  <c:v>8</c:v>
                </c:pt>
                <c:pt idx="546">
                  <c:v>1</c:v>
                </c:pt>
                <c:pt idx="547">
                  <c:v>2</c:v>
                </c:pt>
                <c:pt idx="548">
                  <c:v>2</c:v>
                </c:pt>
                <c:pt idx="549">
                  <c:v>5</c:v>
                </c:pt>
                <c:pt idx="550">
                  <c:v>4</c:v>
                </c:pt>
                <c:pt idx="551">
                  <c:v>8</c:v>
                </c:pt>
                <c:pt idx="552">
                  <c:v>10</c:v>
                </c:pt>
                <c:pt idx="553">
                  <c:v>4</c:v>
                </c:pt>
                <c:pt idx="554">
                  <c:v>7</c:v>
                </c:pt>
                <c:pt idx="555">
                  <c:v>2</c:v>
                </c:pt>
                <c:pt idx="556">
                  <c:v>2</c:v>
                </c:pt>
                <c:pt idx="557">
                  <c:v>1</c:v>
                </c:pt>
                <c:pt idx="558">
                  <c:v>10</c:v>
                </c:pt>
                <c:pt idx="559">
                  <c:v>1</c:v>
                </c:pt>
                <c:pt idx="560">
                  <c:v>0</c:v>
                </c:pt>
                <c:pt idx="561">
                  <c:v>34</c:v>
                </c:pt>
                <c:pt idx="562">
                  <c:v>10</c:v>
                </c:pt>
                <c:pt idx="563">
                  <c:v>6</c:v>
                </c:pt>
                <c:pt idx="564">
                  <c:v>8</c:v>
                </c:pt>
                <c:pt idx="565">
                  <c:v>2</c:v>
                </c:pt>
                <c:pt idx="566">
                  <c:v>5</c:v>
                </c:pt>
                <c:pt idx="567">
                  <c:v>6</c:v>
                </c:pt>
                <c:pt idx="568">
                  <c:v>5</c:v>
                </c:pt>
                <c:pt idx="569">
                  <c:v>10</c:v>
                </c:pt>
                <c:pt idx="570">
                  <c:v>4</c:v>
                </c:pt>
                <c:pt idx="571">
                  <c:v>2</c:v>
                </c:pt>
                <c:pt idx="572">
                  <c:v>8</c:v>
                </c:pt>
                <c:pt idx="573">
                  <c:v>4</c:v>
                </c:pt>
                <c:pt idx="574">
                  <c:v>4</c:v>
                </c:pt>
                <c:pt idx="575">
                  <c:v>5</c:v>
                </c:pt>
                <c:pt idx="576">
                  <c:v>4</c:v>
                </c:pt>
                <c:pt idx="577">
                  <c:v>5</c:v>
                </c:pt>
                <c:pt idx="578">
                  <c:v>15</c:v>
                </c:pt>
                <c:pt idx="579">
                  <c:v>6</c:v>
                </c:pt>
                <c:pt idx="580">
                  <c:v>3</c:v>
                </c:pt>
                <c:pt idx="581">
                  <c:v>2</c:v>
                </c:pt>
                <c:pt idx="582">
                  <c:v>8</c:v>
                </c:pt>
                <c:pt idx="583">
                  <c:v>3</c:v>
                </c:pt>
                <c:pt idx="584">
                  <c:v>24</c:v>
                </c:pt>
                <c:pt idx="585">
                  <c:v>0</c:v>
                </c:pt>
                <c:pt idx="586">
                  <c:v>1</c:v>
                </c:pt>
                <c:pt idx="587">
                  <c:v>5</c:v>
                </c:pt>
                <c:pt idx="588">
                  <c:v>4</c:v>
                </c:pt>
                <c:pt idx="589">
                  <c:v>1</c:v>
                </c:pt>
                <c:pt idx="590">
                  <c:v>13</c:v>
                </c:pt>
                <c:pt idx="591">
                  <c:v>3</c:v>
                </c:pt>
                <c:pt idx="592">
                  <c:v>26</c:v>
                </c:pt>
                <c:pt idx="593">
                  <c:v>9</c:v>
                </c:pt>
                <c:pt idx="594">
                  <c:v>10</c:v>
                </c:pt>
                <c:pt idx="595">
                  <c:v>31</c:v>
                </c:pt>
                <c:pt idx="596">
                  <c:v>2</c:v>
                </c:pt>
                <c:pt idx="597">
                  <c:v>4</c:v>
                </c:pt>
                <c:pt idx="598">
                  <c:v>2</c:v>
                </c:pt>
                <c:pt idx="599">
                  <c:v>5</c:v>
                </c:pt>
                <c:pt idx="600">
                  <c:v>14</c:v>
                </c:pt>
                <c:pt idx="601">
                  <c:v>1</c:v>
                </c:pt>
                <c:pt idx="602">
                  <c:v>0</c:v>
                </c:pt>
                <c:pt idx="603">
                  <c:v>1</c:v>
                </c:pt>
                <c:pt idx="604">
                  <c:v>9</c:v>
                </c:pt>
                <c:pt idx="605">
                  <c:v>4</c:v>
                </c:pt>
                <c:pt idx="606">
                  <c:v>5</c:v>
                </c:pt>
                <c:pt idx="607">
                  <c:v>9</c:v>
                </c:pt>
                <c:pt idx="608">
                  <c:v>9</c:v>
                </c:pt>
                <c:pt idx="609">
                  <c:v>4</c:v>
                </c:pt>
                <c:pt idx="610">
                  <c:v>9</c:v>
                </c:pt>
                <c:pt idx="611">
                  <c:v>8</c:v>
                </c:pt>
                <c:pt idx="612">
                  <c:v>8</c:v>
                </c:pt>
                <c:pt idx="613">
                  <c:v>3</c:v>
                </c:pt>
                <c:pt idx="614">
                  <c:v>8</c:v>
                </c:pt>
                <c:pt idx="615">
                  <c:v>0</c:v>
                </c:pt>
                <c:pt idx="616">
                  <c:v>20</c:v>
                </c:pt>
                <c:pt idx="617">
                  <c:v>5</c:v>
                </c:pt>
                <c:pt idx="618">
                  <c:v>4</c:v>
                </c:pt>
                <c:pt idx="619">
                  <c:v>9</c:v>
                </c:pt>
                <c:pt idx="620">
                  <c:v>6</c:v>
                </c:pt>
                <c:pt idx="621">
                  <c:v>18</c:v>
                </c:pt>
                <c:pt idx="622">
                  <c:v>5</c:v>
                </c:pt>
                <c:pt idx="623">
                  <c:v>5</c:v>
                </c:pt>
                <c:pt idx="624">
                  <c:v>5</c:v>
                </c:pt>
                <c:pt idx="625">
                  <c:v>5</c:v>
                </c:pt>
                <c:pt idx="626">
                  <c:v>5</c:v>
                </c:pt>
                <c:pt idx="627">
                  <c:v>9</c:v>
                </c:pt>
                <c:pt idx="628">
                  <c:v>1</c:v>
                </c:pt>
                <c:pt idx="629">
                  <c:v>5</c:v>
                </c:pt>
                <c:pt idx="630">
                  <c:v>2</c:v>
                </c:pt>
                <c:pt idx="631">
                  <c:v>3</c:v>
                </c:pt>
                <c:pt idx="632">
                  <c:v>2</c:v>
                </c:pt>
                <c:pt idx="633">
                  <c:v>5</c:v>
                </c:pt>
                <c:pt idx="634">
                  <c:v>5</c:v>
                </c:pt>
                <c:pt idx="635">
                  <c:v>17</c:v>
                </c:pt>
                <c:pt idx="636">
                  <c:v>10</c:v>
                </c:pt>
                <c:pt idx="637">
                  <c:v>3</c:v>
                </c:pt>
                <c:pt idx="638">
                  <c:v>5</c:v>
                </c:pt>
                <c:pt idx="639">
                  <c:v>4</c:v>
                </c:pt>
                <c:pt idx="640">
                  <c:v>5</c:v>
                </c:pt>
                <c:pt idx="641">
                  <c:v>10</c:v>
                </c:pt>
                <c:pt idx="642">
                  <c:v>2</c:v>
                </c:pt>
                <c:pt idx="643">
                  <c:v>5</c:v>
                </c:pt>
                <c:pt idx="644">
                  <c:v>6</c:v>
                </c:pt>
                <c:pt idx="645">
                  <c:v>3</c:v>
                </c:pt>
                <c:pt idx="646">
                  <c:v>2</c:v>
                </c:pt>
                <c:pt idx="647">
                  <c:v>13</c:v>
                </c:pt>
                <c:pt idx="648">
                  <c:v>5</c:v>
                </c:pt>
                <c:pt idx="649">
                  <c:v>12</c:v>
                </c:pt>
                <c:pt idx="650">
                  <c:v>5</c:v>
                </c:pt>
                <c:pt idx="651">
                  <c:v>7</c:v>
                </c:pt>
                <c:pt idx="652">
                  <c:v>10</c:v>
                </c:pt>
                <c:pt idx="653">
                  <c:v>31</c:v>
                </c:pt>
                <c:pt idx="654">
                  <c:v>5</c:v>
                </c:pt>
                <c:pt idx="655">
                  <c:v>4</c:v>
                </c:pt>
                <c:pt idx="656">
                  <c:v>1</c:v>
                </c:pt>
                <c:pt idx="657">
                  <c:v>4</c:v>
                </c:pt>
                <c:pt idx="658">
                  <c:v>8</c:v>
                </c:pt>
                <c:pt idx="659">
                  <c:v>4</c:v>
                </c:pt>
                <c:pt idx="660">
                  <c:v>1</c:v>
                </c:pt>
                <c:pt idx="661">
                  <c:v>1</c:v>
                </c:pt>
                <c:pt idx="662">
                  <c:v>2</c:v>
                </c:pt>
                <c:pt idx="663">
                  <c:v>1</c:v>
                </c:pt>
                <c:pt idx="664">
                  <c:v>16</c:v>
                </c:pt>
                <c:pt idx="665">
                  <c:v>3</c:v>
                </c:pt>
                <c:pt idx="666">
                  <c:v>3</c:v>
                </c:pt>
                <c:pt idx="667">
                  <c:v>7</c:v>
                </c:pt>
                <c:pt idx="668">
                  <c:v>2</c:v>
                </c:pt>
                <c:pt idx="669">
                  <c:v>2</c:v>
                </c:pt>
                <c:pt idx="670">
                  <c:v>1</c:v>
                </c:pt>
                <c:pt idx="671">
                  <c:v>1</c:v>
                </c:pt>
                <c:pt idx="672">
                  <c:v>5</c:v>
                </c:pt>
                <c:pt idx="673">
                  <c:v>3</c:v>
                </c:pt>
                <c:pt idx="674">
                  <c:v>6</c:v>
                </c:pt>
                <c:pt idx="675">
                  <c:v>7</c:v>
                </c:pt>
                <c:pt idx="676">
                  <c:v>10</c:v>
                </c:pt>
                <c:pt idx="677">
                  <c:v>26</c:v>
                </c:pt>
                <c:pt idx="678">
                  <c:v>0</c:v>
                </c:pt>
                <c:pt idx="679">
                  <c:v>9</c:v>
                </c:pt>
                <c:pt idx="680">
                  <c:v>6</c:v>
                </c:pt>
                <c:pt idx="681">
                  <c:v>15</c:v>
                </c:pt>
                <c:pt idx="682">
                  <c:v>3</c:v>
                </c:pt>
                <c:pt idx="683">
                  <c:v>1</c:v>
                </c:pt>
                <c:pt idx="684">
                  <c:v>1</c:v>
                </c:pt>
                <c:pt idx="685">
                  <c:v>7</c:v>
                </c:pt>
                <c:pt idx="686">
                  <c:v>18</c:v>
                </c:pt>
                <c:pt idx="687">
                  <c:v>11</c:v>
                </c:pt>
                <c:pt idx="688">
                  <c:v>1</c:v>
                </c:pt>
                <c:pt idx="689">
                  <c:v>1</c:v>
                </c:pt>
                <c:pt idx="690">
                  <c:v>9</c:v>
                </c:pt>
                <c:pt idx="691">
                  <c:v>1</c:v>
                </c:pt>
                <c:pt idx="692">
                  <c:v>8</c:v>
                </c:pt>
                <c:pt idx="693">
                  <c:v>16</c:v>
                </c:pt>
                <c:pt idx="694">
                  <c:v>5</c:v>
                </c:pt>
                <c:pt idx="695">
                  <c:v>14</c:v>
                </c:pt>
                <c:pt idx="696">
                  <c:v>9</c:v>
                </c:pt>
                <c:pt idx="697">
                  <c:v>3</c:v>
                </c:pt>
                <c:pt idx="698">
                  <c:v>5</c:v>
                </c:pt>
                <c:pt idx="699">
                  <c:v>9</c:v>
                </c:pt>
                <c:pt idx="700">
                  <c:v>1</c:v>
                </c:pt>
                <c:pt idx="701">
                  <c:v>17</c:v>
                </c:pt>
                <c:pt idx="702">
                  <c:v>8</c:v>
                </c:pt>
                <c:pt idx="703">
                  <c:v>5</c:v>
                </c:pt>
                <c:pt idx="704">
                  <c:v>10</c:v>
                </c:pt>
                <c:pt idx="705">
                  <c:v>8</c:v>
                </c:pt>
                <c:pt idx="706">
                  <c:v>1</c:v>
                </c:pt>
                <c:pt idx="707">
                  <c:v>19</c:v>
                </c:pt>
                <c:pt idx="708">
                  <c:v>7</c:v>
                </c:pt>
                <c:pt idx="709">
                  <c:v>3</c:v>
                </c:pt>
                <c:pt idx="710">
                  <c:v>10</c:v>
                </c:pt>
                <c:pt idx="711">
                  <c:v>0</c:v>
                </c:pt>
                <c:pt idx="712">
                  <c:v>3</c:v>
                </c:pt>
                <c:pt idx="713">
                  <c:v>5</c:v>
                </c:pt>
                <c:pt idx="714">
                  <c:v>5</c:v>
                </c:pt>
                <c:pt idx="715">
                  <c:v>6</c:v>
                </c:pt>
                <c:pt idx="716">
                  <c:v>18</c:v>
                </c:pt>
                <c:pt idx="717">
                  <c:v>2</c:v>
                </c:pt>
                <c:pt idx="718">
                  <c:v>9</c:v>
                </c:pt>
                <c:pt idx="719">
                  <c:v>9</c:v>
                </c:pt>
                <c:pt idx="720">
                  <c:v>5</c:v>
                </c:pt>
                <c:pt idx="721">
                  <c:v>12</c:v>
                </c:pt>
                <c:pt idx="722">
                  <c:v>2</c:v>
                </c:pt>
                <c:pt idx="723">
                  <c:v>8</c:v>
                </c:pt>
                <c:pt idx="724">
                  <c:v>4</c:v>
                </c:pt>
                <c:pt idx="725">
                  <c:v>4</c:v>
                </c:pt>
                <c:pt idx="726">
                  <c:v>4</c:v>
                </c:pt>
                <c:pt idx="727">
                  <c:v>0</c:v>
                </c:pt>
                <c:pt idx="728">
                  <c:v>10</c:v>
                </c:pt>
                <c:pt idx="729">
                  <c:v>16</c:v>
                </c:pt>
                <c:pt idx="730">
                  <c:v>8</c:v>
                </c:pt>
                <c:pt idx="731">
                  <c:v>1</c:v>
                </c:pt>
                <c:pt idx="732">
                  <c:v>3</c:v>
                </c:pt>
                <c:pt idx="733">
                  <c:v>8</c:v>
                </c:pt>
                <c:pt idx="734">
                  <c:v>4</c:v>
                </c:pt>
                <c:pt idx="735">
                  <c:v>2</c:v>
                </c:pt>
                <c:pt idx="736">
                  <c:v>15</c:v>
                </c:pt>
                <c:pt idx="737">
                  <c:v>2</c:v>
                </c:pt>
                <c:pt idx="738">
                  <c:v>21</c:v>
                </c:pt>
                <c:pt idx="739">
                  <c:v>3</c:v>
                </c:pt>
                <c:pt idx="740">
                  <c:v>3</c:v>
                </c:pt>
                <c:pt idx="741">
                  <c:v>1</c:v>
                </c:pt>
                <c:pt idx="742">
                  <c:v>1</c:v>
                </c:pt>
                <c:pt idx="743">
                  <c:v>5</c:v>
                </c:pt>
                <c:pt idx="744">
                  <c:v>1</c:v>
                </c:pt>
                <c:pt idx="745">
                  <c:v>8</c:v>
                </c:pt>
                <c:pt idx="746">
                  <c:v>21</c:v>
                </c:pt>
                <c:pt idx="747">
                  <c:v>1</c:v>
                </c:pt>
                <c:pt idx="748">
                  <c:v>2</c:v>
                </c:pt>
                <c:pt idx="749">
                  <c:v>32</c:v>
                </c:pt>
                <c:pt idx="750">
                  <c:v>12</c:v>
                </c:pt>
                <c:pt idx="751">
                  <c:v>18</c:v>
                </c:pt>
                <c:pt idx="752">
                  <c:v>17</c:v>
                </c:pt>
                <c:pt idx="753">
                  <c:v>21</c:v>
                </c:pt>
                <c:pt idx="754">
                  <c:v>2</c:v>
                </c:pt>
                <c:pt idx="755">
                  <c:v>9</c:v>
                </c:pt>
                <c:pt idx="756">
                  <c:v>8</c:v>
                </c:pt>
                <c:pt idx="757">
                  <c:v>15</c:v>
                </c:pt>
                <c:pt idx="758">
                  <c:v>6</c:v>
                </c:pt>
                <c:pt idx="759">
                  <c:v>6</c:v>
                </c:pt>
                <c:pt idx="760">
                  <c:v>15</c:v>
                </c:pt>
                <c:pt idx="761">
                  <c:v>1</c:v>
                </c:pt>
                <c:pt idx="762">
                  <c:v>3</c:v>
                </c:pt>
                <c:pt idx="763">
                  <c:v>1</c:v>
                </c:pt>
                <c:pt idx="764">
                  <c:v>1</c:v>
                </c:pt>
                <c:pt idx="765">
                  <c:v>2</c:v>
                </c:pt>
                <c:pt idx="766">
                  <c:v>8</c:v>
                </c:pt>
                <c:pt idx="767">
                  <c:v>4</c:v>
                </c:pt>
                <c:pt idx="768">
                  <c:v>7</c:v>
                </c:pt>
                <c:pt idx="769">
                  <c:v>5</c:v>
                </c:pt>
                <c:pt idx="770">
                  <c:v>2</c:v>
                </c:pt>
                <c:pt idx="771">
                  <c:v>9</c:v>
                </c:pt>
                <c:pt idx="772">
                  <c:v>5</c:v>
                </c:pt>
                <c:pt idx="773">
                  <c:v>14</c:v>
                </c:pt>
                <c:pt idx="774">
                  <c:v>9</c:v>
                </c:pt>
                <c:pt idx="775">
                  <c:v>1</c:v>
                </c:pt>
                <c:pt idx="776">
                  <c:v>2</c:v>
                </c:pt>
                <c:pt idx="777">
                  <c:v>1</c:v>
                </c:pt>
                <c:pt idx="778">
                  <c:v>16</c:v>
                </c:pt>
                <c:pt idx="779">
                  <c:v>10</c:v>
                </c:pt>
                <c:pt idx="780">
                  <c:v>10</c:v>
                </c:pt>
                <c:pt idx="781">
                  <c:v>5</c:v>
                </c:pt>
                <c:pt idx="782">
                  <c:v>6</c:v>
                </c:pt>
                <c:pt idx="783">
                  <c:v>10</c:v>
                </c:pt>
                <c:pt idx="784">
                  <c:v>19</c:v>
                </c:pt>
                <c:pt idx="785">
                  <c:v>11</c:v>
                </c:pt>
                <c:pt idx="786">
                  <c:v>3</c:v>
                </c:pt>
                <c:pt idx="787">
                  <c:v>3</c:v>
                </c:pt>
                <c:pt idx="788">
                  <c:v>8</c:v>
                </c:pt>
                <c:pt idx="789">
                  <c:v>20</c:v>
                </c:pt>
                <c:pt idx="790">
                  <c:v>3</c:v>
                </c:pt>
                <c:pt idx="791">
                  <c:v>8</c:v>
                </c:pt>
                <c:pt idx="792">
                  <c:v>13</c:v>
                </c:pt>
                <c:pt idx="793">
                  <c:v>4</c:v>
                </c:pt>
                <c:pt idx="794">
                  <c:v>6</c:v>
                </c:pt>
                <c:pt idx="795">
                  <c:v>1</c:v>
                </c:pt>
                <c:pt idx="796">
                  <c:v>7</c:v>
                </c:pt>
                <c:pt idx="797">
                  <c:v>1</c:v>
                </c:pt>
                <c:pt idx="798">
                  <c:v>2</c:v>
                </c:pt>
                <c:pt idx="799">
                  <c:v>22</c:v>
                </c:pt>
                <c:pt idx="800">
                  <c:v>1</c:v>
                </c:pt>
                <c:pt idx="801">
                  <c:v>0</c:v>
                </c:pt>
                <c:pt idx="802">
                  <c:v>3</c:v>
                </c:pt>
                <c:pt idx="803">
                  <c:v>0</c:v>
                </c:pt>
                <c:pt idx="804">
                  <c:v>5</c:v>
                </c:pt>
                <c:pt idx="805">
                  <c:v>15</c:v>
                </c:pt>
                <c:pt idx="806">
                  <c:v>8</c:v>
                </c:pt>
                <c:pt idx="807">
                  <c:v>8</c:v>
                </c:pt>
                <c:pt idx="808">
                  <c:v>7</c:v>
                </c:pt>
                <c:pt idx="809">
                  <c:v>9</c:v>
                </c:pt>
                <c:pt idx="810">
                  <c:v>12</c:v>
                </c:pt>
                <c:pt idx="811">
                  <c:v>1</c:v>
                </c:pt>
                <c:pt idx="812">
                  <c:v>8</c:v>
                </c:pt>
                <c:pt idx="813">
                  <c:v>18</c:v>
                </c:pt>
                <c:pt idx="814">
                  <c:v>20</c:v>
                </c:pt>
                <c:pt idx="815">
                  <c:v>2</c:v>
                </c:pt>
                <c:pt idx="816">
                  <c:v>5</c:v>
                </c:pt>
                <c:pt idx="817">
                  <c:v>11</c:v>
                </c:pt>
                <c:pt idx="818">
                  <c:v>2</c:v>
                </c:pt>
                <c:pt idx="819">
                  <c:v>5</c:v>
                </c:pt>
                <c:pt idx="820">
                  <c:v>5</c:v>
                </c:pt>
                <c:pt idx="821">
                  <c:v>9</c:v>
                </c:pt>
                <c:pt idx="822">
                  <c:v>3</c:v>
                </c:pt>
                <c:pt idx="823">
                  <c:v>7</c:v>
                </c:pt>
                <c:pt idx="824">
                  <c:v>1</c:v>
                </c:pt>
                <c:pt idx="825">
                  <c:v>10</c:v>
                </c:pt>
                <c:pt idx="826">
                  <c:v>7</c:v>
                </c:pt>
                <c:pt idx="827">
                  <c:v>3</c:v>
                </c:pt>
                <c:pt idx="828">
                  <c:v>0</c:v>
                </c:pt>
                <c:pt idx="829">
                  <c:v>5</c:v>
                </c:pt>
                <c:pt idx="830">
                  <c:v>1</c:v>
                </c:pt>
                <c:pt idx="831">
                  <c:v>2</c:v>
                </c:pt>
                <c:pt idx="832">
                  <c:v>6</c:v>
                </c:pt>
                <c:pt idx="833">
                  <c:v>4</c:v>
                </c:pt>
                <c:pt idx="834">
                  <c:v>6</c:v>
                </c:pt>
                <c:pt idx="835">
                  <c:v>5</c:v>
                </c:pt>
                <c:pt idx="836">
                  <c:v>11</c:v>
                </c:pt>
                <c:pt idx="837">
                  <c:v>18</c:v>
                </c:pt>
                <c:pt idx="838">
                  <c:v>21</c:v>
                </c:pt>
                <c:pt idx="839">
                  <c:v>6</c:v>
                </c:pt>
                <c:pt idx="840">
                  <c:v>8</c:v>
                </c:pt>
                <c:pt idx="841">
                  <c:v>4</c:v>
                </c:pt>
                <c:pt idx="842">
                  <c:v>1</c:v>
                </c:pt>
                <c:pt idx="843">
                  <c:v>8</c:v>
                </c:pt>
                <c:pt idx="844">
                  <c:v>10</c:v>
                </c:pt>
                <c:pt idx="845">
                  <c:v>1</c:v>
                </c:pt>
                <c:pt idx="846">
                  <c:v>7</c:v>
                </c:pt>
                <c:pt idx="847">
                  <c:v>13</c:v>
                </c:pt>
                <c:pt idx="848">
                  <c:v>2</c:v>
                </c:pt>
                <c:pt idx="849">
                  <c:v>4</c:v>
                </c:pt>
                <c:pt idx="850">
                  <c:v>1</c:v>
                </c:pt>
                <c:pt idx="851">
                  <c:v>5</c:v>
                </c:pt>
                <c:pt idx="852">
                  <c:v>10</c:v>
                </c:pt>
                <c:pt idx="853">
                  <c:v>1</c:v>
                </c:pt>
                <c:pt idx="854">
                  <c:v>3</c:v>
                </c:pt>
                <c:pt idx="855">
                  <c:v>14</c:v>
                </c:pt>
                <c:pt idx="856">
                  <c:v>2</c:v>
                </c:pt>
                <c:pt idx="857">
                  <c:v>6</c:v>
                </c:pt>
                <c:pt idx="858">
                  <c:v>7</c:v>
                </c:pt>
                <c:pt idx="859">
                  <c:v>5</c:v>
                </c:pt>
                <c:pt idx="860">
                  <c:v>0</c:v>
                </c:pt>
                <c:pt idx="861">
                  <c:v>26</c:v>
                </c:pt>
                <c:pt idx="862">
                  <c:v>0</c:v>
                </c:pt>
                <c:pt idx="863">
                  <c:v>5</c:v>
                </c:pt>
                <c:pt idx="864">
                  <c:v>1</c:v>
                </c:pt>
                <c:pt idx="865">
                  <c:v>4</c:v>
                </c:pt>
                <c:pt idx="866">
                  <c:v>0</c:v>
                </c:pt>
                <c:pt idx="867">
                  <c:v>2</c:v>
                </c:pt>
                <c:pt idx="868">
                  <c:v>6</c:v>
                </c:pt>
                <c:pt idx="869">
                  <c:v>4</c:v>
                </c:pt>
                <c:pt idx="870">
                  <c:v>7</c:v>
                </c:pt>
                <c:pt idx="871">
                  <c:v>1</c:v>
                </c:pt>
                <c:pt idx="872">
                  <c:v>10</c:v>
                </c:pt>
                <c:pt idx="873">
                  <c:v>7</c:v>
                </c:pt>
                <c:pt idx="874">
                  <c:v>10</c:v>
                </c:pt>
                <c:pt idx="875">
                  <c:v>20</c:v>
                </c:pt>
                <c:pt idx="876">
                  <c:v>2</c:v>
                </c:pt>
                <c:pt idx="877">
                  <c:v>6</c:v>
                </c:pt>
                <c:pt idx="878">
                  <c:v>4</c:v>
                </c:pt>
                <c:pt idx="879">
                  <c:v>11</c:v>
                </c:pt>
                <c:pt idx="880">
                  <c:v>2</c:v>
                </c:pt>
                <c:pt idx="881">
                  <c:v>8</c:v>
                </c:pt>
                <c:pt idx="882">
                  <c:v>7</c:v>
                </c:pt>
                <c:pt idx="883">
                  <c:v>14</c:v>
                </c:pt>
                <c:pt idx="884">
                  <c:v>5</c:v>
                </c:pt>
                <c:pt idx="885">
                  <c:v>4</c:v>
                </c:pt>
                <c:pt idx="886">
                  <c:v>11</c:v>
                </c:pt>
                <c:pt idx="887">
                  <c:v>1</c:v>
                </c:pt>
                <c:pt idx="888">
                  <c:v>13</c:v>
                </c:pt>
                <c:pt idx="889">
                  <c:v>9</c:v>
                </c:pt>
                <c:pt idx="890">
                  <c:v>5</c:v>
                </c:pt>
                <c:pt idx="891">
                  <c:v>10</c:v>
                </c:pt>
                <c:pt idx="892">
                  <c:v>1</c:v>
                </c:pt>
                <c:pt idx="893">
                  <c:v>3</c:v>
                </c:pt>
                <c:pt idx="894">
                  <c:v>10</c:v>
                </c:pt>
                <c:pt idx="895">
                  <c:v>6</c:v>
                </c:pt>
                <c:pt idx="896">
                  <c:v>10</c:v>
                </c:pt>
                <c:pt idx="897">
                  <c:v>6</c:v>
                </c:pt>
                <c:pt idx="898">
                  <c:v>8</c:v>
                </c:pt>
                <c:pt idx="899">
                  <c:v>1</c:v>
                </c:pt>
                <c:pt idx="900">
                  <c:v>11</c:v>
                </c:pt>
                <c:pt idx="901">
                  <c:v>1</c:v>
                </c:pt>
                <c:pt idx="902">
                  <c:v>5</c:v>
                </c:pt>
                <c:pt idx="903">
                  <c:v>6</c:v>
                </c:pt>
                <c:pt idx="904">
                  <c:v>1</c:v>
                </c:pt>
                <c:pt idx="905">
                  <c:v>7</c:v>
                </c:pt>
                <c:pt idx="906">
                  <c:v>1</c:v>
                </c:pt>
                <c:pt idx="907">
                  <c:v>22</c:v>
                </c:pt>
                <c:pt idx="908">
                  <c:v>9</c:v>
                </c:pt>
                <c:pt idx="909">
                  <c:v>1</c:v>
                </c:pt>
                <c:pt idx="910">
                  <c:v>1</c:v>
                </c:pt>
                <c:pt idx="911">
                  <c:v>1</c:v>
                </c:pt>
                <c:pt idx="912">
                  <c:v>8</c:v>
                </c:pt>
                <c:pt idx="913">
                  <c:v>24</c:v>
                </c:pt>
                <c:pt idx="914">
                  <c:v>33</c:v>
                </c:pt>
                <c:pt idx="915">
                  <c:v>2</c:v>
                </c:pt>
                <c:pt idx="916">
                  <c:v>11</c:v>
                </c:pt>
                <c:pt idx="917">
                  <c:v>3</c:v>
                </c:pt>
                <c:pt idx="918">
                  <c:v>29</c:v>
                </c:pt>
                <c:pt idx="919">
                  <c:v>9</c:v>
                </c:pt>
                <c:pt idx="920">
                  <c:v>11</c:v>
                </c:pt>
                <c:pt idx="921">
                  <c:v>4</c:v>
                </c:pt>
                <c:pt idx="922">
                  <c:v>25</c:v>
                </c:pt>
                <c:pt idx="923">
                  <c:v>10</c:v>
                </c:pt>
                <c:pt idx="924">
                  <c:v>3</c:v>
                </c:pt>
                <c:pt idx="925">
                  <c:v>1</c:v>
                </c:pt>
                <c:pt idx="926">
                  <c:v>21</c:v>
                </c:pt>
                <c:pt idx="927">
                  <c:v>16</c:v>
                </c:pt>
                <c:pt idx="928">
                  <c:v>10</c:v>
                </c:pt>
                <c:pt idx="929">
                  <c:v>2</c:v>
                </c:pt>
                <c:pt idx="930">
                  <c:v>7</c:v>
                </c:pt>
                <c:pt idx="931">
                  <c:v>8</c:v>
                </c:pt>
                <c:pt idx="932">
                  <c:v>7</c:v>
                </c:pt>
                <c:pt idx="933">
                  <c:v>3</c:v>
                </c:pt>
                <c:pt idx="934">
                  <c:v>2</c:v>
                </c:pt>
                <c:pt idx="935">
                  <c:v>10</c:v>
                </c:pt>
                <c:pt idx="936">
                  <c:v>0</c:v>
                </c:pt>
                <c:pt idx="937">
                  <c:v>19</c:v>
                </c:pt>
                <c:pt idx="938">
                  <c:v>2</c:v>
                </c:pt>
                <c:pt idx="939">
                  <c:v>10</c:v>
                </c:pt>
                <c:pt idx="940">
                  <c:v>5</c:v>
                </c:pt>
                <c:pt idx="941">
                  <c:v>9</c:v>
                </c:pt>
                <c:pt idx="942">
                  <c:v>7</c:v>
                </c:pt>
                <c:pt idx="943">
                  <c:v>7</c:v>
                </c:pt>
                <c:pt idx="944">
                  <c:v>9</c:v>
                </c:pt>
                <c:pt idx="945">
                  <c:v>3</c:v>
                </c:pt>
                <c:pt idx="946">
                  <c:v>5</c:v>
                </c:pt>
                <c:pt idx="947">
                  <c:v>8</c:v>
                </c:pt>
                <c:pt idx="948">
                  <c:v>9</c:v>
                </c:pt>
                <c:pt idx="949">
                  <c:v>8</c:v>
                </c:pt>
                <c:pt idx="950">
                  <c:v>10</c:v>
                </c:pt>
                <c:pt idx="951">
                  <c:v>19</c:v>
                </c:pt>
                <c:pt idx="952">
                  <c:v>3</c:v>
                </c:pt>
                <c:pt idx="953">
                  <c:v>3</c:v>
                </c:pt>
                <c:pt idx="954">
                  <c:v>20</c:v>
                </c:pt>
                <c:pt idx="955">
                  <c:v>19</c:v>
                </c:pt>
                <c:pt idx="956">
                  <c:v>7</c:v>
                </c:pt>
                <c:pt idx="957">
                  <c:v>4</c:v>
                </c:pt>
                <c:pt idx="958">
                  <c:v>9</c:v>
                </c:pt>
                <c:pt idx="959">
                  <c:v>9</c:v>
                </c:pt>
                <c:pt idx="960">
                  <c:v>9</c:v>
                </c:pt>
                <c:pt idx="961">
                  <c:v>9</c:v>
                </c:pt>
                <c:pt idx="962">
                  <c:v>33</c:v>
                </c:pt>
                <c:pt idx="963">
                  <c:v>7</c:v>
                </c:pt>
                <c:pt idx="964">
                  <c:v>10</c:v>
                </c:pt>
                <c:pt idx="965">
                  <c:v>3</c:v>
                </c:pt>
                <c:pt idx="966">
                  <c:v>10</c:v>
                </c:pt>
                <c:pt idx="967">
                  <c:v>4</c:v>
                </c:pt>
                <c:pt idx="968">
                  <c:v>15</c:v>
                </c:pt>
                <c:pt idx="969">
                  <c:v>10</c:v>
                </c:pt>
                <c:pt idx="970">
                  <c:v>1</c:v>
                </c:pt>
                <c:pt idx="971">
                  <c:v>5</c:v>
                </c:pt>
                <c:pt idx="972">
                  <c:v>0</c:v>
                </c:pt>
                <c:pt idx="973">
                  <c:v>9</c:v>
                </c:pt>
                <c:pt idx="974">
                  <c:v>6</c:v>
                </c:pt>
                <c:pt idx="975">
                  <c:v>19</c:v>
                </c:pt>
                <c:pt idx="976">
                  <c:v>19</c:v>
                </c:pt>
                <c:pt idx="977">
                  <c:v>5</c:v>
                </c:pt>
                <c:pt idx="978">
                  <c:v>12</c:v>
                </c:pt>
                <c:pt idx="979">
                  <c:v>8</c:v>
                </c:pt>
                <c:pt idx="980">
                  <c:v>1</c:v>
                </c:pt>
                <c:pt idx="981">
                  <c:v>4</c:v>
                </c:pt>
                <c:pt idx="982">
                  <c:v>4</c:v>
                </c:pt>
                <c:pt idx="983">
                  <c:v>14</c:v>
                </c:pt>
                <c:pt idx="984">
                  <c:v>5</c:v>
                </c:pt>
                <c:pt idx="985">
                  <c:v>10</c:v>
                </c:pt>
                <c:pt idx="986">
                  <c:v>5</c:v>
                </c:pt>
                <c:pt idx="987">
                  <c:v>4</c:v>
                </c:pt>
                <c:pt idx="988">
                  <c:v>6</c:v>
                </c:pt>
                <c:pt idx="989">
                  <c:v>6</c:v>
                </c:pt>
                <c:pt idx="990">
                  <c:v>5</c:v>
                </c:pt>
                <c:pt idx="991">
                  <c:v>3</c:v>
                </c:pt>
                <c:pt idx="992">
                  <c:v>6</c:v>
                </c:pt>
                <c:pt idx="993">
                  <c:v>3</c:v>
                </c:pt>
                <c:pt idx="994">
                  <c:v>5</c:v>
                </c:pt>
                <c:pt idx="995">
                  <c:v>20</c:v>
                </c:pt>
                <c:pt idx="996">
                  <c:v>6</c:v>
                </c:pt>
                <c:pt idx="997">
                  <c:v>8</c:v>
                </c:pt>
                <c:pt idx="998">
                  <c:v>4</c:v>
                </c:pt>
                <c:pt idx="999">
                  <c:v>20</c:v>
                </c:pt>
                <c:pt idx="1000">
                  <c:v>5</c:v>
                </c:pt>
                <c:pt idx="1001">
                  <c:v>3</c:v>
                </c:pt>
                <c:pt idx="1002">
                  <c:v>2</c:v>
                </c:pt>
                <c:pt idx="1003">
                  <c:v>3</c:v>
                </c:pt>
                <c:pt idx="1004">
                  <c:v>7</c:v>
                </c:pt>
                <c:pt idx="1005">
                  <c:v>10</c:v>
                </c:pt>
                <c:pt idx="1006">
                  <c:v>4</c:v>
                </c:pt>
                <c:pt idx="1007">
                  <c:v>8</c:v>
                </c:pt>
                <c:pt idx="1008">
                  <c:v>20</c:v>
                </c:pt>
                <c:pt idx="1009">
                  <c:v>9</c:v>
                </c:pt>
                <c:pt idx="1010">
                  <c:v>7</c:v>
                </c:pt>
                <c:pt idx="1011">
                  <c:v>5</c:v>
                </c:pt>
                <c:pt idx="1012">
                  <c:v>1</c:v>
                </c:pt>
                <c:pt idx="1013">
                  <c:v>3</c:v>
                </c:pt>
                <c:pt idx="1014">
                  <c:v>3</c:v>
                </c:pt>
                <c:pt idx="1015">
                  <c:v>4</c:v>
                </c:pt>
                <c:pt idx="1016">
                  <c:v>1</c:v>
                </c:pt>
                <c:pt idx="1017">
                  <c:v>5</c:v>
                </c:pt>
                <c:pt idx="1018">
                  <c:v>10</c:v>
                </c:pt>
                <c:pt idx="1019">
                  <c:v>3</c:v>
                </c:pt>
                <c:pt idx="1020">
                  <c:v>6</c:v>
                </c:pt>
                <c:pt idx="1021">
                  <c:v>3</c:v>
                </c:pt>
                <c:pt idx="1022">
                  <c:v>6</c:v>
                </c:pt>
                <c:pt idx="1023">
                  <c:v>3</c:v>
                </c:pt>
                <c:pt idx="1024">
                  <c:v>20</c:v>
                </c:pt>
                <c:pt idx="1025">
                  <c:v>5</c:v>
                </c:pt>
                <c:pt idx="1026">
                  <c:v>4</c:v>
                </c:pt>
                <c:pt idx="1027">
                  <c:v>5</c:v>
                </c:pt>
                <c:pt idx="1028">
                  <c:v>4</c:v>
                </c:pt>
                <c:pt idx="1029">
                  <c:v>8</c:v>
                </c:pt>
                <c:pt idx="1030">
                  <c:v>13</c:v>
                </c:pt>
                <c:pt idx="1031">
                  <c:v>7</c:v>
                </c:pt>
                <c:pt idx="1032">
                  <c:v>1</c:v>
                </c:pt>
                <c:pt idx="1033">
                  <c:v>10</c:v>
                </c:pt>
                <c:pt idx="1034">
                  <c:v>7</c:v>
                </c:pt>
                <c:pt idx="1035">
                  <c:v>3</c:v>
                </c:pt>
                <c:pt idx="1036">
                  <c:v>2</c:v>
                </c:pt>
                <c:pt idx="1037">
                  <c:v>3</c:v>
                </c:pt>
                <c:pt idx="1038">
                  <c:v>2</c:v>
                </c:pt>
                <c:pt idx="1039">
                  <c:v>2</c:v>
                </c:pt>
                <c:pt idx="1040">
                  <c:v>9</c:v>
                </c:pt>
                <c:pt idx="1041">
                  <c:v>5</c:v>
                </c:pt>
                <c:pt idx="1042">
                  <c:v>5</c:v>
                </c:pt>
                <c:pt idx="1043">
                  <c:v>9</c:v>
                </c:pt>
                <c:pt idx="1044">
                  <c:v>3</c:v>
                </c:pt>
                <c:pt idx="1045">
                  <c:v>3</c:v>
                </c:pt>
                <c:pt idx="1046">
                  <c:v>5</c:v>
                </c:pt>
                <c:pt idx="1047">
                  <c:v>4</c:v>
                </c:pt>
                <c:pt idx="1048">
                  <c:v>13</c:v>
                </c:pt>
                <c:pt idx="1049">
                  <c:v>2</c:v>
                </c:pt>
                <c:pt idx="1050">
                  <c:v>12</c:v>
                </c:pt>
                <c:pt idx="1051">
                  <c:v>1</c:v>
                </c:pt>
                <c:pt idx="1052">
                  <c:v>1</c:v>
                </c:pt>
                <c:pt idx="1053">
                  <c:v>12</c:v>
                </c:pt>
                <c:pt idx="1054">
                  <c:v>8</c:v>
                </c:pt>
                <c:pt idx="1055">
                  <c:v>14</c:v>
                </c:pt>
                <c:pt idx="1056">
                  <c:v>3</c:v>
                </c:pt>
                <c:pt idx="1057">
                  <c:v>5</c:v>
                </c:pt>
                <c:pt idx="1058">
                  <c:v>15</c:v>
                </c:pt>
                <c:pt idx="1059">
                  <c:v>1</c:v>
                </c:pt>
                <c:pt idx="1060">
                  <c:v>0</c:v>
                </c:pt>
                <c:pt idx="1061">
                  <c:v>1</c:v>
                </c:pt>
                <c:pt idx="1062">
                  <c:v>2</c:v>
                </c:pt>
                <c:pt idx="1063">
                  <c:v>10</c:v>
                </c:pt>
                <c:pt idx="1064">
                  <c:v>5</c:v>
                </c:pt>
                <c:pt idx="1065">
                  <c:v>3</c:v>
                </c:pt>
                <c:pt idx="1066">
                  <c:v>5</c:v>
                </c:pt>
                <c:pt idx="1067">
                  <c:v>5</c:v>
                </c:pt>
                <c:pt idx="1068">
                  <c:v>0</c:v>
                </c:pt>
                <c:pt idx="1069">
                  <c:v>1</c:v>
                </c:pt>
                <c:pt idx="1070">
                  <c:v>4</c:v>
                </c:pt>
                <c:pt idx="1071">
                  <c:v>3</c:v>
                </c:pt>
                <c:pt idx="1072">
                  <c:v>3</c:v>
                </c:pt>
                <c:pt idx="1073">
                  <c:v>8</c:v>
                </c:pt>
                <c:pt idx="1074">
                  <c:v>0</c:v>
                </c:pt>
                <c:pt idx="1075">
                  <c:v>5</c:v>
                </c:pt>
                <c:pt idx="1076">
                  <c:v>14</c:v>
                </c:pt>
                <c:pt idx="1077">
                  <c:v>9</c:v>
                </c:pt>
                <c:pt idx="1078">
                  <c:v>20</c:v>
                </c:pt>
                <c:pt idx="1079">
                  <c:v>2</c:v>
                </c:pt>
                <c:pt idx="1080">
                  <c:v>13</c:v>
                </c:pt>
                <c:pt idx="1081">
                  <c:v>11</c:v>
                </c:pt>
                <c:pt idx="1082">
                  <c:v>4</c:v>
                </c:pt>
                <c:pt idx="1083">
                  <c:v>5</c:v>
                </c:pt>
                <c:pt idx="1084">
                  <c:v>10</c:v>
                </c:pt>
                <c:pt idx="1085">
                  <c:v>7</c:v>
                </c:pt>
                <c:pt idx="1086">
                  <c:v>32</c:v>
                </c:pt>
                <c:pt idx="1087">
                  <c:v>11</c:v>
                </c:pt>
                <c:pt idx="1088">
                  <c:v>1</c:v>
                </c:pt>
                <c:pt idx="1089">
                  <c:v>10</c:v>
                </c:pt>
                <c:pt idx="1090">
                  <c:v>7</c:v>
                </c:pt>
                <c:pt idx="1091">
                  <c:v>5</c:v>
                </c:pt>
                <c:pt idx="1092">
                  <c:v>5</c:v>
                </c:pt>
                <c:pt idx="1093">
                  <c:v>20</c:v>
                </c:pt>
                <c:pt idx="1094">
                  <c:v>8</c:v>
                </c:pt>
                <c:pt idx="1095">
                  <c:v>15</c:v>
                </c:pt>
                <c:pt idx="1096">
                  <c:v>21</c:v>
                </c:pt>
                <c:pt idx="1097">
                  <c:v>1</c:v>
                </c:pt>
                <c:pt idx="1098">
                  <c:v>2</c:v>
                </c:pt>
                <c:pt idx="1099">
                  <c:v>10</c:v>
                </c:pt>
                <c:pt idx="1100">
                  <c:v>5</c:v>
                </c:pt>
                <c:pt idx="1101">
                  <c:v>7</c:v>
                </c:pt>
                <c:pt idx="1102">
                  <c:v>3</c:v>
                </c:pt>
                <c:pt idx="1103">
                  <c:v>8</c:v>
                </c:pt>
                <c:pt idx="1104">
                  <c:v>1</c:v>
                </c:pt>
                <c:pt idx="1105">
                  <c:v>2</c:v>
                </c:pt>
                <c:pt idx="1106">
                  <c:v>10</c:v>
                </c:pt>
                <c:pt idx="1107">
                  <c:v>6</c:v>
                </c:pt>
                <c:pt idx="1108">
                  <c:v>3</c:v>
                </c:pt>
                <c:pt idx="1109">
                  <c:v>4</c:v>
                </c:pt>
                <c:pt idx="1110">
                  <c:v>1</c:v>
                </c:pt>
                <c:pt idx="1111">
                  <c:v>33</c:v>
                </c:pt>
                <c:pt idx="1112">
                  <c:v>5</c:v>
                </c:pt>
                <c:pt idx="1113">
                  <c:v>6</c:v>
                </c:pt>
                <c:pt idx="1114">
                  <c:v>8</c:v>
                </c:pt>
                <c:pt idx="1115">
                  <c:v>1</c:v>
                </c:pt>
                <c:pt idx="1116">
                  <c:v>36</c:v>
                </c:pt>
                <c:pt idx="1117">
                  <c:v>2</c:v>
                </c:pt>
                <c:pt idx="1118">
                  <c:v>1</c:v>
                </c:pt>
                <c:pt idx="1119">
                  <c:v>9</c:v>
                </c:pt>
                <c:pt idx="1120">
                  <c:v>3</c:v>
                </c:pt>
                <c:pt idx="1121">
                  <c:v>1</c:v>
                </c:pt>
                <c:pt idx="1122">
                  <c:v>10</c:v>
                </c:pt>
                <c:pt idx="1123">
                  <c:v>5</c:v>
                </c:pt>
                <c:pt idx="1124">
                  <c:v>7</c:v>
                </c:pt>
                <c:pt idx="1125">
                  <c:v>6</c:v>
                </c:pt>
                <c:pt idx="1126">
                  <c:v>1</c:v>
                </c:pt>
                <c:pt idx="1127">
                  <c:v>2</c:v>
                </c:pt>
                <c:pt idx="1128">
                  <c:v>3</c:v>
                </c:pt>
                <c:pt idx="1129">
                  <c:v>1</c:v>
                </c:pt>
                <c:pt idx="1130">
                  <c:v>10</c:v>
                </c:pt>
                <c:pt idx="1131">
                  <c:v>8</c:v>
                </c:pt>
                <c:pt idx="1132">
                  <c:v>5</c:v>
                </c:pt>
                <c:pt idx="1133">
                  <c:v>6</c:v>
                </c:pt>
                <c:pt idx="1134">
                  <c:v>1</c:v>
                </c:pt>
                <c:pt idx="1135">
                  <c:v>26</c:v>
                </c:pt>
                <c:pt idx="1136">
                  <c:v>1</c:v>
                </c:pt>
                <c:pt idx="1137">
                  <c:v>4</c:v>
                </c:pt>
                <c:pt idx="1138">
                  <c:v>30</c:v>
                </c:pt>
                <c:pt idx="1139">
                  <c:v>3</c:v>
                </c:pt>
                <c:pt idx="1140">
                  <c:v>22</c:v>
                </c:pt>
                <c:pt idx="1141">
                  <c:v>6</c:v>
                </c:pt>
                <c:pt idx="1142">
                  <c:v>10</c:v>
                </c:pt>
                <c:pt idx="1143">
                  <c:v>10</c:v>
                </c:pt>
                <c:pt idx="1144">
                  <c:v>5</c:v>
                </c:pt>
                <c:pt idx="1145">
                  <c:v>3</c:v>
                </c:pt>
                <c:pt idx="1146">
                  <c:v>9</c:v>
                </c:pt>
                <c:pt idx="1147">
                  <c:v>9</c:v>
                </c:pt>
                <c:pt idx="1148">
                  <c:v>7</c:v>
                </c:pt>
                <c:pt idx="1149">
                  <c:v>7</c:v>
                </c:pt>
                <c:pt idx="1150">
                  <c:v>16</c:v>
                </c:pt>
                <c:pt idx="1151">
                  <c:v>5</c:v>
                </c:pt>
                <c:pt idx="1152">
                  <c:v>2</c:v>
                </c:pt>
                <c:pt idx="1153">
                  <c:v>0</c:v>
                </c:pt>
                <c:pt idx="1154">
                  <c:v>5</c:v>
                </c:pt>
                <c:pt idx="1155">
                  <c:v>10</c:v>
                </c:pt>
                <c:pt idx="1156">
                  <c:v>18</c:v>
                </c:pt>
                <c:pt idx="1157">
                  <c:v>14</c:v>
                </c:pt>
                <c:pt idx="1158">
                  <c:v>4</c:v>
                </c:pt>
                <c:pt idx="1159">
                  <c:v>9</c:v>
                </c:pt>
                <c:pt idx="1160">
                  <c:v>10</c:v>
                </c:pt>
                <c:pt idx="1161">
                  <c:v>5</c:v>
                </c:pt>
                <c:pt idx="1162">
                  <c:v>13</c:v>
                </c:pt>
                <c:pt idx="1163">
                  <c:v>8</c:v>
                </c:pt>
                <c:pt idx="1164">
                  <c:v>4</c:v>
                </c:pt>
                <c:pt idx="1165">
                  <c:v>10</c:v>
                </c:pt>
                <c:pt idx="1166">
                  <c:v>2</c:v>
                </c:pt>
                <c:pt idx="1167">
                  <c:v>2</c:v>
                </c:pt>
                <c:pt idx="1168">
                  <c:v>6</c:v>
                </c:pt>
                <c:pt idx="1169">
                  <c:v>3</c:v>
                </c:pt>
                <c:pt idx="1170">
                  <c:v>4</c:v>
                </c:pt>
                <c:pt idx="1171">
                  <c:v>4</c:v>
                </c:pt>
                <c:pt idx="1172">
                  <c:v>5</c:v>
                </c:pt>
                <c:pt idx="1173">
                  <c:v>3</c:v>
                </c:pt>
                <c:pt idx="1174">
                  <c:v>7</c:v>
                </c:pt>
                <c:pt idx="1175">
                  <c:v>5</c:v>
                </c:pt>
                <c:pt idx="1176">
                  <c:v>4</c:v>
                </c:pt>
                <c:pt idx="1177">
                  <c:v>14</c:v>
                </c:pt>
                <c:pt idx="1178">
                  <c:v>2</c:v>
                </c:pt>
                <c:pt idx="1179">
                  <c:v>11</c:v>
                </c:pt>
                <c:pt idx="1180">
                  <c:v>4</c:v>
                </c:pt>
                <c:pt idx="1181">
                  <c:v>15</c:v>
                </c:pt>
                <c:pt idx="1182">
                  <c:v>3</c:v>
                </c:pt>
                <c:pt idx="1183">
                  <c:v>5</c:v>
                </c:pt>
                <c:pt idx="1184">
                  <c:v>10</c:v>
                </c:pt>
                <c:pt idx="1185">
                  <c:v>14</c:v>
                </c:pt>
                <c:pt idx="1186">
                  <c:v>11</c:v>
                </c:pt>
                <c:pt idx="1187">
                  <c:v>13</c:v>
                </c:pt>
                <c:pt idx="1188">
                  <c:v>10</c:v>
                </c:pt>
                <c:pt idx="1189">
                  <c:v>6</c:v>
                </c:pt>
                <c:pt idx="1190">
                  <c:v>9</c:v>
                </c:pt>
                <c:pt idx="1191">
                  <c:v>10</c:v>
                </c:pt>
                <c:pt idx="1192">
                  <c:v>2</c:v>
                </c:pt>
                <c:pt idx="1193">
                  <c:v>4</c:v>
                </c:pt>
                <c:pt idx="1194">
                  <c:v>3</c:v>
                </c:pt>
                <c:pt idx="1195">
                  <c:v>8</c:v>
                </c:pt>
                <c:pt idx="1196">
                  <c:v>2</c:v>
                </c:pt>
                <c:pt idx="1197">
                  <c:v>2</c:v>
                </c:pt>
                <c:pt idx="1198">
                  <c:v>6</c:v>
                </c:pt>
                <c:pt idx="1199">
                  <c:v>3</c:v>
                </c:pt>
                <c:pt idx="1200">
                  <c:v>2</c:v>
                </c:pt>
                <c:pt idx="1201">
                  <c:v>5</c:v>
                </c:pt>
                <c:pt idx="1202">
                  <c:v>0</c:v>
                </c:pt>
                <c:pt idx="1203">
                  <c:v>4</c:v>
                </c:pt>
                <c:pt idx="1204">
                  <c:v>9</c:v>
                </c:pt>
                <c:pt idx="1205">
                  <c:v>1</c:v>
                </c:pt>
                <c:pt idx="1206">
                  <c:v>7</c:v>
                </c:pt>
                <c:pt idx="1207">
                  <c:v>4</c:v>
                </c:pt>
                <c:pt idx="1208">
                  <c:v>15</c:v>
                </c:pt>
                <c:pt idx="1209">
                  <c:v>1</c:v>
                </c:pt>
                <c:pt idx="1210">
                  <c:v>14</c:v>
                </c:pt>
                <c:pt idx="1211">
                  <c:v>6</c:v>
                </c:pt>
                <c:pt idx="1212">
                  <c:v>10</c:v>
                </c:pt>
                <c:pt idx="1213">
                  <c:v>3</c:v>
                </c:pt>
                <c:pt idx="1214">
                  <c:v>8</c:v>
                </c:pt>
                <c:pt idx="1215">
                  <c:v>5</c:v>
                </c:pt>
                <c:pt idx="1216">
                  <c:v>10</c:v>
                </c:pt>
                <c:pt idx="1217">
                  <c:v>5</c:v>
                </c:pt>
                <c:pt idx="1218">
                  <c:v>10</c:v>
                </c:pt>
                <c:pt idx="1219">
                  <c:v>5</c:v>
                </c:pt>
                <c:pt idx="1220">
                  <c:v>13</c:v>
                </c:pt>
                <c:pt idx="1221">
                  <c:v>23</c:v>
                </c:pt>
                <c:pt idx="1222">
                  <c:v>1</c:v>
                </c:pt>
                <c:pt idx="1223">
                  <c:v>23</c:v>
                </c:pt>
                <c:pt idx="1224">
                  <c:v>3</c:v>
                </c:pt>
                <c:pt idx="1225">
                  <c:v>21</c:v>
                </c:pt>
                <c:pt idx="1226">
                  <c:v>5</c:v>
                </c:pt>
                <c:pt idx="1227">
                  <c:v>5</c:v>
                </c:pt>
                <c:pt idx="1228">
                  <c:v>3</c:v>
                </c:pt>
                <c:pt idx="1229">
                  <c:v>1</c:v>
                </c:pt>
                <c:pt idx="1230">
                  <c:v>6</c:v>
                </c:pt>
                <c:pt idx="1231">
                  <c:v>10</c:v>
                </c:pt>
                <c:pt idx="1232">
                  <c:v>7</c:v>
                </c:pt>
                <c:pt idx="1233">
                  <c:v>10</c:v>
                </c:pt>
                <c:pt idx="1234">
                  <c:v>1</c:v>
                </c:pt>
                <c:pt idx="1235">
                  <c:v>10</c:v>
                </c:pt>
                <c:pt idx="1236">
                  <c:v>2</c:v>
                </c:pt>
                <c:pt idx="1237">
                  <c:v>0</c:v>
                </c:pt>
                <c:pt idx="1238">
                  <c:v>3</c:v>
                </c:pt>
                <c:pt idx="1239">
                  <c:v>5</c:v>
                </c:pt>
                <c:pt idx="1240">
                  <c:v>9</c:v>
                </c:pt>
                <c:pt idx="1241">
                  <c:v>4</c:v>
                </c:pt>
                <c:pt idx="1242">
                  <c:v>21</c:v>
                </c:pt>
                <c:pt idx="1243">
                  <c:v>5</c:v>
                </c:pt>
                <c:pt idx="1244">
                  <c:v>9</c:v>
                </c:pt>
                <c:pt idx="1245">
                  <c:v>2</c:v>
                </c:pt>
                <c:pt idx="1246">
                  <c:v>4</c:v>
                </c:pt>
                <c:pt idx="1247">
                  <c:v>5</c:v>
                </c:pt>
                <c:pt idx="1248">
                  <c:v>6</c:v>
                </c:pt>
                <c:pt idx="1249">
                  <c:v>2</c:v>
                </c:pt>
                <c:pt idx="1250">
                  <c:v>3</c:v>
                </c:pt>
                <c:pt idx="1251">
                  <c:v>7</c:v>
                </c:pt>
                <c:pt idx="1252">
                  <c:v>5</c:v>
                </c:pt>
                <c:pt idx="1253">
                  <c:v>11</c:v>
                </c:pt>
                <c:pt idx="1254">
                  <c:v>5</c:v>
                </c:pt>
                <c:pt idx="1255">
                  <c:v>0</c:v>
                </c:pt>
                <c:pt idx="1256">
                  <c:v>6</c:v>
                </c:pt>
                <c:pt idx="1257">
                  <c:v>1</c:v>
                </c:pt>
                <c:pt idx="1258">
                  <c:v>1</c:v>
                </c:pt>
                <c:pt idx="1259">
                  <c:v>7</c:v>
                </c:pt>
                <c:pt idx="1260">
                  <c:v>7</c:v>
                </c:pt>
                <c:pt idx="1261">
                  <c:v>1</c:v>
                </c:pt>
                <c:pt idx="1262">
                  <c:v>1</c:v>
                </c:pt>
                <c:pt idx="1263">
                  <c:v>5</c:v>
                </c:pt>
                <c:pt idx="1264">
                  <c:v>1</c:v>
                </c:pt>
                <c:pt idx="1265">
                  <c:v>9</c:v>
                </c:pt>
                <c:pt idx="1266">
                  <c:v>5</c:v>
                </c:pt>
                <c:pt idx="1267">
                  <c:v>15</c:v>
                </c:pt>
                <c:pt idx="1268">
                  <c:v>3</c:v>
                </c:pt>
                <c:pt idx="1269">
                  <c:v>9</c:v>
                </c:pt>
                <c:pt idx="1270">
                  <c:v>2</c:v>
                </c:pt>
                <c:pt idx="1271">
                  <c:v>1</c:v>
                </c:pt>
                <c:pt idx="1272">
                  <c:v>5</c:v>
                </c:pt>
                <c:pt idx="1273">
                  <c:v>1</c:v>
                </c:pt>
                <c:pt idx="1274">
                  <c:v>12</c:v>
                </c:pt>
                <c:pt idx="1275">
                  <c:v>2</c:v>
                </c:pt>
                <c:pt idx="1276">
                  <c:v>5</c:v>
                </c:pt>
                <c:pt idx="1277">
                  <c:v>2</c:v>
                </c:pt>
                <c:pt idx="1278">
                  <c:v>12</c:v>
                </c:pt>
                <c:pt idx="1279">
                  <c:v>5</c:v>
                </c:pt>
                <c:pt idx="1280">
                  <c:v>10</c:v>
                </c:pt>
                <c:pt idx="1281">
                  <c:v>10</c:v>
                </c:pt>
                <c:pt idx="1282">
                  <c:v>10</c:v>
                </c:pt>
                <c:pt idx="1283">
                  <c:v>5</c:v>
                </c:pt>
                <c:pt idx="1284">
                  <c:v>4</c:v>
                </c:pt>
                <c:pt idx="1285">
                  <c:v>2</c:v>
                </c:pt>
                <c:pt idx="1286">
                  <c:v>4</c:v>
                </c:pt>
                <c:pt idx="1287">
                  <c:v>0</c:v>
                </c:pt>
                <c:pt idx="1288">
                  <c:v>7</c:v>
                </c:pt>
                <c:pt idx="1289">
                  <c:v>11</c:v>
                </c:pt>
                <c:pt idx="1290">
                  <c:v>7</c:v>
                </c:pt>
                <c:pt idx="1291">
                  <c:v>10</c:v>
                </c:pt>
                <c:pt idx="1292">
                  <c:v>2</c:v>
                </c:pt>
                <c:pt idx="1293">
                  <c:v>3</c:v>
                </c:pt>
                <c:pt idx="1294">
                  <c:v>3</c:v>
                </c:pt>
                <c:pt idx="1295">
                  <c:v>22</c:v>
                </c:pt>
                <c:pt idx="1296">
                  <c:v>7</c:v>
                </c:pt>
                <c:pt idx="1297">
                  <c:v>5</c:v>
                </c:pt>
                <c:pt idx="1298">
                  <c:v>9</c:v>
                </c:pt>
                <c:pt idx="1299">
                  <c:v>5</c:v>
                </c:pt>
                <c:pt idx="1300">
                  <c:v>10</c:v>
                </c:pt>
                <c:pt idx="1301">
                  <c:v>16</c:v>
                </c:pt>
                <c:pt idx="1302">
                  <c:v>5</c:v>
                </c:pt>
                <c:pt idx="1303">
                  <c:v>22</c:v>
                </c:pt>
                <c:pt idx="1304">
                  <c:v>7</c:v>
                </c:pt>
                <c:pt idx="1305">
                  <c:v>7</c:v>
                </c:pt>
                <c:pt idx="1306">
                  <c:v>3</c:v>
                </c:pt>
                <c:pt idx="1307">
                  <c:v>3</c:v>
                </c:pt>
                <c:pt idx="1308">
                  <c:v>4</c:v>
                </c:pt>
                <c:pt idx="1309">
                  <c:v>5</c:v>
                </c:pt>
                <c:pt idx="1310">
                  <c:v>2</c:v>
                </c:pt>
                <c:pt idx="1311">
                  <c:v>0</c:v>
                </c:pt>
                <c:pt idx="1312">
                  <c:v>1</c:v>
                </c:pt>
                <c:pt idx="1313">
                  <c:v>2</c:v>
                </c:pt>
                <c:pt idx="1314">
                  <c:v>8</c:v>
                </c:pt>
                <c:pt idx="1315">
                  <c:v>1</c:v>
                </c:pt>
                <c:pt idx="1316">
                  <c:v>7</c:v>
                </c:pt>
                <c:pt idx="1317">
                  <c:v>5</c:v>
                </c:pt>
                <c:pt idx="1318">
                  <c:v>11</c:v>
                </c:pt>
                <c:pt idx="1319">
                  <c:v>0</c:v>
                </c:pt>
                <c:pt idx="1320">
                  <c:v>6</c:v>
                </c:pt>
                <c:pt idx="1321">
                  <c:v>2</c:v>
                </c:pt>
                <c:pt idx="1322">
                  <c:v>9</c:v>
                </c:pt>
                <c:pt idx="1323">
                  <c:v>3</c:v>
                </c:pt>
                <c:pt idx="1324">
                  <c:v>7</c:v>
                </c:pt>
                <c:pt idx="1325">
                  <c:v>0</c:v>
                </c:pt>
                <c:pt idx="1326">
                  <c:v>2</c:v>
                </c:pt>
                <c:pt idx="1327">
                  <c:v>19</c:v>
                </c:pt>
                <c:pt idx="1328">
                  <c:v>9</c:v>
                </c:pt>
                <c:pt idx="1329">
                  <c:v>1</c:v>
                </c:pt>
                <c:pt idx="1330">
                  <c:v>16</c:v>
                </c:pt>
                <c:pt idx="1331">
                  <c:v>22</c:v>
                </c:pt>
                <c:pt idx="1332">
                  <c:v>1</c:v>
                </c:pt>
                <c:pt idx="1333">
                  <c:v>8</c:v>
                </c:pt>
                <c:pt idx="1334">
                  <c:v>7</c:v>
                </c:pt>
                <c:pt idx="1335">
                  <c:v>2</c:v>
                </c:pt>
                <c:pt idx="1336">
                  <c:v>5</c:v>
                </c:pt>
                <c:pt idx="1337">
                  <c:v>1</c:v>
                </c:pt>
                <c:pt idx="1338">
                  <c:v>1</c:v>
                </c:pt>
                <c:pt idx="1339">
                  <c:v>1</c:v>
                </c:pt>
                <c:pt idx="1340">
                  <c:v>10</c:v>
                </c:pt>
                <c:pt idx="1341">
                  <c:v>10</c:v>
                </c:pt>
                <c:pt idx="1342">
                  <c:v>5</c:v>
                </c:pt>
                <c:pt idx="1343">
                  <c:v>3</c:v>
                </c:pt>
                <c:pt idx="1344">
                  <c:v>5</c:v>
                </c:pt>
                <c:pt idx="1345">
                  <c:v>3</c:v>
                </c:pt>
                <c:pt idx="1346">
                  <c:v>9</c:v>
                </c:pt>
                <c:pt idx="1347">
                  <c:v>10</c:v>
                </c:pt>
                <c:pt idx="1348">
                  <c:v>19</c:v>
                </c:pt>
                <c:pt idx="1349">
                  <c:v>1</c:v>
                </c:pt>
                <c:pt idx="1350">
                  <c:v>8</c:v>
                </c:pt>
                <c:pt idx="1351">
                  <c:v>22</c:v>
                </c:pt>
                <c:pt idx="1352">
                  <c:v>2</c:v>
                </c:pt>
                <c:pt idx="1353">
                  <c:v>5</c:v>
                </c:pt>
                <c:pt idx="1354">
                  <c:v>4</c:v>
                </c:pt>
                <c:pt idx="1355">
                  <c:v>4</c:v>
                </c:pt>
                <c:pt idx="1356">
                  <c:v>5</c:v>
                </c:pt>
                <c:pt idx="1357">
                  <c:v>13</c:v>
                </c:pt>
                <c:pt idx="1358">
                  <c:v>5</c:v>
                </c:pt>
                <c:pt idx="1359">
                  <c:v>4</c:v>
                </c:pt>
                <c:pt idx="1360">
                  <c:v>2</c:v>
                </c:pt>
                <c:pt idx="1361">
                  <c:v>7</c:v>
                </c:pt>
                <c:pt idx="1362">
                  <c:v>4</c:v>
                </c:pt>
                <c:pt idx="1363">
                  <c:v>10</c:v>
                </c:pt>
                <c:pt idx="1364">
                  <c:v>7</c:v>
                </c:pt>
                <c:pt idx="1365">
                  <c:v>1</c:v>
                </c:pt>
                <c:pt idx="1366">
                  <c:v>3</c:v>
                </c:pt>
                <c:pt idx="1367">
                  <c:v>5</c:v>
                </c:pt>
                <c:pt idx="1368">
                  <c:v>15</c:v>
                </c:pt>
                <c:pt idx="1369">
                  <c:v>2</c:v>
                </c:pt>
                <c:pt idx="1370">
                  <c:v>8</c:v>
                </c:pt>
                <c:pt idx="1371">
                  <c:v>0</c:v>
                </c:pt>
                <c:pt idx="1372">
                  <c:v>10</c:v>
                </c:pt>
                <c:pt idx="1373">
                  <c:v>20</c:v>
                </c:pt>
                <c:pt idx="1374">
                  <c:v>1</c:v>
                </c:pt>
                <c:pt idx="1375">
                  <c:v>4</c:v>
                </c:pt>
                <c:pt idx="1376">
                  <c:v>5</c:v>
                </c:pt>
                <c:pt idx="1377">
                  <c:v>5</c:v>
                </c:pt>
                <c:pt idx="1378">
                  <c:v>0</c:v>
                </c:pt>
                <c:pt idx="1379">
                  <c:v>1</c:v>
                </c:pt>
                <c:pt idx="1380">
                  <c:v>5</c:v>
                </c:pt>
                <c:pt idx="1381">
                  <c:v>5</c:v>
                </c:pt>
                <c:pt idx="1382">
                  <c:v>4</c:v>
                </c:pt>
                <c:pt idx="1383">
                  <c:v>5</c:v>
                </c:pt>
                <c:pt idx="1384">
                  <c:v>14</c:v>
                </c:pt>
                <c:pt idx="1385">
                  <c:v>8</c:v>
                </c:pt>
                <c:pt idx="1386">
                  <c:v>7</c:v>
                </c:pt>
                <c:pt idx="1387">
                  <c:v>5</c:v>
                </c:pt>
                <c:pt idx="1388">
                  <c:v>5</c:v>
                </c:pt>
                <c:pt idx="1389">
                  <c:v>10</c:v>
                </c:pt>
                <c:pt idx="1390">
                  <c:v>4</c:v>
                </c:pt>
                <c:pt idx="1391">
                  <c:v>1</c:v>
                </c:pt>
                <c:pt idx="1392">
                  <c:v>10</c:v>
                </c:pt>
                <c:pt idx="1393">
                  <c:v>7</c:v>
                </c:pt>
                <c:pt idx="1394">
                  <c:v>1</c:v>
                </c:pt>
                <c:pt idx="1395">
                  <c:v>10</c:v>
                </c:pt>
                <c:pt idx="1396">
                  <c:v>2</c:v>
                </c:pt>
                <c:pt idx="1397">
                  <c:v>4</c:v>
                </c:pt>
                <c:pt idx="1398">
                  <c:v>9</c:v>
                </c:pt>
                <c:pt idx="1399">
                  <c:v>10</c:v>
                </c:pt>
                <c:pt idx="1400">
                  <c:v>6</c:v>
                </c:pt>
                <c:pt idx="1401">
                  <c:v>10</c:v>
                </c:pt>
                <c:pt idx="1402">
                  <c:v>1</c:v>
                </c:pt>
                <c:pt idx="1403">
                  <c:v>20</c:v>
                </c:pt>
                <c:pt idx="1404">
                  <c:v>20</c:v>
                </c:pt>
                <c:pt idx="1405">
                  <c:v>11</c:v>
                </c:pt>
                <c:pt idx="1406">
                  <c:v>5</c:v>
                </c:pt>
                <c:pt idx="1407">
                  <c:v>4</c:v>
                </c:pt>
                <c:pt idx="1408">
                  <c:v>5</c:v>
                </c:pt>
                <c:pt idx="1409">
                  <c:v>10</c:v>
                </c:pt>
                <c:pt idx="1410">
                  <c:v>11</c:v>
                </c:pt>
                <c:pt idx="1411">
                  <c:v>2</c:v>
                </c:pt>
                <c:pt idx="1412">
                  <c:v>12</c:v>
                </c:pt>
                <c:pt idx="1413">
                  <c:v>2</c:v>
                </c:pt>
                <c:pt idx="1414">
                  <c:v>17</c:v>
                </c:pt>
                <c:pt idx="1415">
                  <c:v>1</c:v>
                </c:pt>
                <c:pt idx="1416">
                  <c:v>15</c:v>
                </c:pt>
                <c:pt idx="1417">
                  <c:v>2</c:v>
                </c:pt>
                <c:pt idx="1418">
                  <c:v>8</c:v>
                </c:pt>
                <c:pt idx="1419">
                  <c:v>4</c:v>
                </c:pt>
                <c:pt idx="1420">
                  <c:v>5</c:v>
                </c:pt>
                <c:pt idx="1421">
                  <c:v>13</c:v>
                </c:pt>
                <c:pt idx="1422">
                  <c:v>2</c:v>
                </c:pt>
                <c:pt idx="1423">
                  <c:v>3</c:v>
                </c:pt>
                <c:pt idx="1424">
                  <c:v>10</c:v>
                </c:pt>
                <c:pt idx="1425">
                  <c:v>9</c:v>
                </c:pt>
                <c:pt idx="1426">
                  <c:v>6</c:v>
                </c:pt>
                <c:pt idx="1427">
                  <c:v>1</c:v>
                </c:pt>
                <c:pt idx="1428">
                  <c:v>2</c:v>
                </c:pt>
                <c:pt idx="1429">
                  <c:v>7</c:v>
                </c:pt>
                <c:pt idx="1430">
                  <c:v>18</c:v>
                </c:pt>
                <c:pt idx="1431">
                  <c:v>14</c:v>
                </c:pt>
                <c:pt idx="1432">
                  <c:v>16</c:v>
                </c:pt>
                <c:pt idx="1433">
                  <c:v>5</c:v>
                </c:pt>
                <c:pt idx="1434">
                  <c:v>9</c:v>
                </c:pt>
                <c:pt idx="1435">
                  <c:v>4</c:v>
                </c:pt>
                <c:pt idx="1436">
                  <c:v>2</c:v>
                </c:pt>
                <c:pt idx="1437">
                  <c:v>6</c:v>
                </c:pt>
                <c:pt idx="1438">
                  <c:v>1</c:v>
                </c:pt>
                <c:pt idx="1439">
                  <c:v>9</c:v>
                </c:pt>
                <c:pt idx="1440">
                  <c:v>4</c:v>
                </c:pt>
                <c:pt idx="1441">
                  <c:v>13</c:v>
                </c:pt>
                <c:pt idx="1442">
                  <c:v>2</c:v>
                </c:pt>
                <c:pt idx="1443">
                  <c:v>22</c:v>
                </c:pt>
                <c:pt idx="1444">
                  <c:v>10</c:v>
                </c:pt>
                <c:pt idx="1445">
                  <c:v>20</c:v>
                </c:pt>
                <c:pt idx="1446">
                  <c:v>8</c:v>
                </c:pt>
                <c:pt idx="1447">
                  <c:v>15</c:v>
                </c:pt>
                <c:pt idx="1448">
                  <c:v>5</c:v>
                </c:pt>
                <c:pt idx="1449">
                  <c:v>4</c:v>
                </c:pt>
                <c:pt idx="1450">
                  <c:v>9</c:v>
                </c:pt>
                <c:pt idx="1451">
                  <c:v>10</c:v>
                </c:pt>
                <c:pt idx="1452">
                  <c:v>6</c:v>
                </c:pt>
                <c:pt idx="1453">
                  <c:v>6</c:v>
                </c:pt>
                <c:pt idx="1454">
                  <c:v>5</c:v>
                </c:pt>
                <c:pt idx="1455">
                  <c:v>2</c:v>
                </c:pt>
                <c:pt idx="1456">
                  <c:v>10</c:v>
                </c:pt>
                <c:pt idx="1457">
                  <c:v>5</c:v>
                </c:pt>
                <c:pt idx="1458">
                  <c:v>4</c:v>
                </c:pt>
                <c:pt idx="1459">
                  <c:v>4</c:v>
                </c:pt>
                <c:pt idx="1460">
                  <c:v>5</c:v>
                </c:pt>
                <c:pt idx="1461">
                  <c:v>3</c:v>
                </c:pt>
                <c:pt idx="1462">
                  <c:v>20</c:v>
                </c:pt>
                <c:pt idx="1463">
                  <c:v>9</c:v>
                </c:pt>
                <c:pt idx="1464">
                  <c:v>4</c:v>
                </c:pt>
                <c:pt idx="1465">
                  <c:v>5</c:v>
                </c:pt>
                <c:pt idx="1466">
                  <c:v>7</c:v>
                </c:pt>
                <c:pt idx="1467">
                  <c:v>6</c:v>
                </c:pt>
                <c:pt idx="1468">
                  <c:v>9</c:v>
                </c:pt>
                <c:pt idx="1469">
                  <c:v>4</c:v>
                </c:pt>
              </c:numCache>
            </c:numRef>
          </c:xVal>
          <c:yVal>
            <c:numRef>
              <c:f>Q2a!$B$2:$B$1471</c:f>
              <c:numCache>
                <c:formatCode>General</c:formatCode>
                <c:ptCount val="1470"/>
                <c:pt idx="0">
                  <c:v>50</c:v>
                </c:pt>
                <c:pt idx="1">
                  <c:v>35</c:v>
                </c:pt>
                <c:pt idx="2">
                  <c:v>49</c:v>
                </c:pt>
                <c:pt idx="3">
                  <c:v>52</c:v>
                </c:pt>
                <c:pt idx="4">
                  <c:v>35</c:v>
                </c:pt>
                <c:pt idx="5">
                  <c:v>40</c:v>
                </c:pt>
                <c:pt idx="6">
                  <c:v>52</c:v>
                </c:pt>
                <c:pt idx="7">
                  <c:v>39</c:v>
                </c:pt>
                <c:pt idx="8">
                  <c:v>36</c:v>
                </c:pt>
                <c:pt idx="9">
                  <c:v>39</c:v>
                </c:pt>
                <c:pt idx="10">
                  <c:v>34</c:v>
                </c:pt>
                <c:pt idx="11">
                  <c:v>54</c:v>
                </c:pt>
                <c:pt idx="12">
                  <c:v>39</c:v>
                </c:pt>
                <c:pt idx="13">
                  <c:v>35</c:v>
                </c:pt>
                <c:pt idx="14">
                  <c:v>55</c:v>
                </c:pt>
                <c:pt idx="15">
                  <c:v>35</c:v>
                </c:pt>
                <c:pt idx="16">
                  <c:v>53</c:v>
                </c:pt>
                <c:pt idx="17">
                  <c:v>51</c:v>
                </c:pt>
                <c:pt idx="18">
                  <c:v>39</c:v>
                </c:pt>
                <c:pt idx="19">
                  <c:v>52</c:v>
                </c:pt>
                <c:pt idx="20">
                  <c:v>35</c:v>
                </c:pt>
                <c:pt idx="21">
                  <c:v>39</c:v>
                </c:pt>
                <c:pt idx="22">
                  <c:v>37</c:v>
                </c:pt>
                <c:pt idx="23">
                  <c:v>39</c:v>
                </c:pt>
                <c:pt idx="24">
                  <c:v>39</c:v>
                </c:pt>
                <c:pt idx="25">
                  <c:v>35</c:v>
                </c:pt>
                <c:pt idx="26">
                  <c:v>54</c:v>
                </c:pt>
                <c:pt idx="27">
                  <c:v>35</c:v>
                </c:pt>
                <c:pt idx="28">
                  <c:v>38</c:v>
                </c:pt>
                <c:pt idx="29">
                  <c:v>35</c:v>
                </c:pt>
                <c:pt idx="30">
                  <c:v>35</c:v>
                </c:pt>
                <c:pt idx="31">
                  <c:v>54</c:v>
                </c:pt>
                <c:pt idx="32">
                  <c:v>35</c:v>
                </c:pt>
                <c:pt idx="33">
                  <c:v>34</c:v>
                </c:pt>
                <c:pt idx="34">
                  <c:v>52</c:v>
                </c:pt>
                <c:pt idx="35">
                  <c:v>37</c:v>
                </c:pt>
                <c:pt idx="36">
                  <c:v>54</c:v>
                </c:pt>
                <c:pt idx="37">
                  <c:v>39</c:v>
                </c:pt>
                <c:pt idx="38">
                  <c:v>52</c:v>
                </c:pt>
                <c:pt idx="39">
                  <c:v>38</c:v>
                </c:pt>
                <c:pt idx="40">
                  <c:v>36</c:v>
                </c:pt>
                <c:pt idx="41">
                  <c:v>38</c:v>
                </c:pt>
                <c:pt idx="42">
                  <c:v>38</c:v>
                </c:pt>
                <c:pt idx="43">
                  <c:v>37</c:v>
                </c:pt>
                <c:pt idx="44">
                  <c:v>40</c:v>
                </c:pt>
                <c:pt idx="45">
                  <c:v>36</c:v>
                </c:pt>
                <c:pt idx="46">
                  <c:v>37</c:v>
                </c:pt>
                <c:pt idx="47">
                  <c:v>40</c:v>
                </c:pt>
                <c:pt idx="48">
                  <c:v>54</c:v>
                </c:pt>
                <c:pt idx="49">
                  <c:v>38</c:v>
                </c:pt>
                <c:pt idx="50">
                  <c:v>54</c:v>
                </c:pt>
                <c:pt idx="51">
                  <c:v>53</c:v>
                </c:pt>
                <c:pt idx="52">
                  <c:v>54</c:v>
                </c:pt>
                <c:pt idx="53">
                  <c:v>49</c:v>
                </c:pt>
                <c:pt idx="54">
                  <c:v>54</c:v>
                </c:pt>
                <c:pt idx="55">
                  <c:v>49</c:v>
                </c:pt>
                <c:pt idx="56">
                  <c:v>37</c:v>
                </c:pt>
                <c:pt idx="57">
                  <c:v>48</c:v>
                </c:pt>
                <c:pt idx="58">
                  <c:v>40</c:v>
                </c:pt>
                <c:pt idx="59">
                  <c:v>36</c:v>
                </c:pt>
                <c:pt idx="60">
                  <c:v>51</c:v>
                </c:pt>
                <c:pt idx="61">
                  <c:v>36</c:v>
                </c:pt>
                <c:pt idx="62">
                  <c:v>50</c:v>
                </c:pt>
                <c:pt idx="63">
                  <c:v>36</c:v>
                </c:pt>
                <c:pt idx="64">
                  <c:v>35</c:v>
                </c:pt>
                <c:pt idx="65">
                  <c:v>52</c:v>
                </c:pt>
                <c:pt idx="66">
                  <c:v>35</c:v>
                </c:pt>
                <c:pt idx="67">
                  <c:v>35</c:v>
                </c:pt>
                <c:pt idx="68">
                  <c:v>38</c:v>
                </c:pt>
                <c:pt idx="69">
                  <c:v>54</c:v>
                </c:pt>
                <c:pt idx="70">
                  <c:v>35</c:v>
                </c:pt>
                <c:pt idx="71">
                  <c:v>38</c:v>
                </c:pt>
                <c:pt idx="72">
                  <c:v>38</c:v>
                </c:pt>
                <c:pt idx="73">
                  <c:v>39</c:v>
                </c:pt>
                <c:pt idx="74">
                  <c:v>39</c:v>
                </c:pt>
                <c:pt idx="75">
                  <c:v>37</c:v>
                </c:pt>
                <c:pt idx="76">
                  <c:v>37</c:v>
                </c:pt>
                <c:pt idx="77">
                  <c:v>48</c:v>
                </c:pt>
                <c:pt idx="78">
                  <c:v>36</c:v>
                </c:pt>
                <c:pt idx="79">
                  <c:v>51</c:v>
                </c:pt>
                <c:pt idx="80">
                  <c:v>53</c:v>
                </c:pt>
                <c:pt idx="81">
                  <c:v>39</c:v>
                </c:pt>
                <c:pt idx="82">
                  <c:v>40</c:v>
                </c:pt>
                <c:pt idx="83">
                  <c:v>52</c:v>
                </c:pt>
                <c:pt idx="84">
                  <c:v>36</c:v>
                </c:pt>
                <c:pt idx="85">
                  <c:v>36</c:v>
                </c:pt>
                <c:pt idx="86">
                  <c:v>39</c:v>
                </c:pt>
                <c:pt idx="87">
                  <c:v>40</c:v>
                </c:pt>
                <c:pt idx="88">
                  <c:v>38</c:v>
                </c:pt>
                <c:pt idx="89">
                  <c:v>39</c:v>
                </c:pt>
                <c:pt idx="90">
                  <c:v>40</c:v>
                </c:pt>
                <c:pt idx="91">
                  <c:v>48</c:v>
                </c:pt>
                <c:pt idx="92">
                  <c:v>51</c:v>
                </c:pt>
                <c:pt idx="93">
                  <c:v>49</c:v>
                </c:pt>
                <c:pt idx="94">
                  <c:v>37</c:v>
                </c:pt>
                <c:pt idx="95">
                  <c:v>35</c:v>
                </c:pt>
                <c:pt idx="96">
                  <c:v>38</c:v>
                </c:pt>
                <c:pt idx="97">
                  <c:v>35</c:v>
                </c:pt>
                <c:pt idx="98">
                  <c:v>35</c:v>
                </c:pt>
                <c:pt idx="99">
                  <c:v>37</c:v>
                </c:pt>
                <c:pt idx="100">
                  <c:v>52</c:v>
                </c:pt>
                <c:pt idx="101">
                  <c:v>36</c:v>
                </c:pt>
                <c:pt idx="102">
                  <c:v>54</c:v>
                </c:pt>
                <c:pt idx="103">
                  <c:v>36</c:v>
                </c:pt>
                <c:pt idx="104">
                  <c:v>37</c:v>
                </c:pt>
                <c:pt idx="105">
                  <c:v>37</c:v>
                </c:pt>
                <c:pt idx="106">
                  <c:v>50</c:v>
                </c:pt>
                <c:pt idx="107">
                  <c:v>53</c:v>
                </c:pt>
                <c:pt idx="108">
                  <c:v>37</c:v>
                </c:pt>
                <c:pt idx="109">
                  <c:v>35</c:v>
                </c:pt>
                <c:pt idx="110">
                  <c:v>35</c:v>
                </c:pt>
                <c:pt idx="111">
                  <c:v>52</c:v>
                </c:pt>
                <c:pt idx="112">
                  <c:v>49</c:v>
                </c:pt>
                <c:pt idx="113">
                  <c:v>34</c:v>
                </c:pt>
                <c:pt idx="114">
                  <c:v>39</c:v>
                </c:pt>
                <c:pt idx="115">
                  <c:v>38</c:v>
                </c:pt>
                <c:pt idx="116">
                  <c:v>35</c:v>
                </c:pt>
                <c:pt idx="117">
                  <c:v>39</c:v>
                </c:pt>
                <c:pt idx="118">
                  <c:v>36</c:v>
                </c:pt>
                <c:pt idx="119">
                  <c:v>52</c:v>
                </c:pt>
                <c:pt idx="120">
                  <c:v>40</c:v>
                </c:pt>
                <c:pt idx="121">
                  <c:v>38</c:v>
                </c:pt>
                <c:pt idx="122">
                  <c:v>51</c:v>
                </c:pt>
                <c:pt idx="123">
                  <c:v>38</c:v>
                </c:pt>
                <c:pt idx="124">
                  <c:v>52</c:v>
                </c:pt>
                <c:pt idx="125">
                  <c:v>39</c:v>
                </c:pt>
                <c:pt idx="126">
                  <c:v>34</c:v>
                </c:pt>
                <c:pt idx="127">
                  <c:v>52</c:v>
                </c:pt>
                <c:pt idx="128">
                  <c:v>37</c:v>
                </c:pt>
                <c:pt idx="129">
                  <c:v>39</c:v>
                </c:pt>
                <c:pt idx="130">
                  <c:v>35</c:v>
                </c:pt>
                <c:pt idx="131">
                  <c:v>36</c:v>
                </c:pt>
                <c:pt idx="132">
                  <c:v>53</c:v>
                </c:pt>
                <c:pt idx="133">
                  <c:v>49</c:v>
                </c:pt>
                <c:pt idx="134">
                  <c:v>36</c:v>
                </c:pt>
                <c:pt idx="135">
                  <c:v>35</c:v>
                </c:pt>
                <c:pt idx="136">
                  <c:v>34</c:v>
                </c:pt>
                <c:pt idx="137">
                  <c:v>37</c:v>
                </c:pt>
                <c:pt idx="138">
                  <c:v>39</c:v>
                </c:pt>
                <c:pt idx="139">
                  <c:v>49</c:v>
                </c:pt>
                <c:pt idx="140">
                  <c:v>35</c:v>
                </c:pt>
                <c:pt idx="141">
                  <c:v>39</c:v>
                </c:pt>
                <c:pt idx="142">
                  <c:v>48</c:v>
                </c:pt>
                <c:pt idx="143">
                  <c:v>34</c:v>
                </c:pt>
                <c:pt idx="144">
                  <c:v>38</c:v>
                </c:pt>
                <c:pt idx="145">
                  <c:v>35</c:v>
                </c:pt>
                <c:pt idx="146">
                  <c:v>37</c:v>
                </c:pt>
                <c:pt idx="147">
                  <c:v>39</c:v>
                </c:pt>
                <c:pt idx="148">
                  <c:v>35</c:v>
                </c:pt>
                <c:pt idx="149">
                  <c:v>37</c:v>
                </c:pt>
                <c:pt idx="150">
                  <c:v>36</c:v>
                </c:pt>
                <c:pt idx="151">
                  <c:v>36</c:v>
                </c:pt>
                <c:pt idx="152">
                  <c:v>53</c:v>
                </c:pt>
                <c:pt idx="153">
                  <c:v>37</c:v>
                </c:pt>
                <c:pt idx="154">
                  <c:v>36</c:v>
                </c:pt>
                <c:pt idx="155">
                  <c:v>35</c:v>
                </c:pt>
                <c:pt idx="156">
                  <c:v>39</c:v>
                </c:pt>
                <c:pt idx="157">
                  <c:v>51</c:v>
                </c:pt>
                <c:pt idx="158">
                  <c:v>37</c:v>
                </c:pt>
                <c:pt idx="159">
                  <c:v>40</c:v>
                </c:pt>
                <c:pt idx="160">
                  <c:v>40</c:v>
                </c:pt>
                <c:pt idx="161">
                  <c:v>36</c:v>
                </c:pt>
                <c:pt idx="162">
                  <c:v>35</c:v>
                </c:pt>
                <c:pt idx="163">
                  <c:v>50</c:v>
                </c:pt>
                <c:pt idx="164">
                  <c:v>54</c:v>
                </c:pt>
                <c:pt idx="165">
                  <c:v>35</c:v>
                </c:pt>
                <c:pt idx="166">
                  <c:v>40</c:v>
                </c:pt>
                <c:pt idx="167">
                  <c:v>38</c:v>
                </c:pt>
                <c:pt idx="168">
                  <c:v>36</c:v>
                </c:pt>
                <c:pt idx="169">
                  <c:v>36</c:v>
                </c:pt>
                <c:pt idx="170">
                  <c:v>50</c:v>
                </c:pt>
                <c:pt idx="171">
                  <c:v>36</c:v>
                </c:pt>
                <c:pt idx="172">
                  <c:v>36</c:v>
                </c:pt>
                <c:pt idx="173">
                  <c:v>40</c:v>
                </c:pt>
                <c:pt idx="174">
                  <c:v>48</c:v>
                </c:pt>
                <c:pt idx="175">
                  <c:v>54</c:v>
                </c:pt>
                <c:pt idx="176">
                  <c:v>38</c:v>
                </c:pt>
                <c:pt idx="177">
                  <c:v>38</c:v>
                </c:pt>
                <c:pt idx="178">
                  <c:v>38</c:v>
                </c:pt>
                <c:pt idx="179">
                  <c:v>36</c:v>
                </c:pt>
                <c:pt idx="180">
                  <c:v>49</c:v>
                </c:pt>
                <c:pt idx="181">
                  <c:v>34</c:v>
                </c:pt>
                <c:pt idx="182">
                  <c:v>55</c:v>
                </c:pt>
                <c:pt idx="183">
                  <c:v>34</c:v>
                </c:pt>
                <c:pt idx="184">
                  <c:v>34</c:v>
                </c:pt>
                <c:pt idx="185">
                  <c:v>34</c:v>
                </c:pt>
                <c:pt idx="186">
                  <c:v>39</c:v>
                </c:pt>
                <c:pt idx="187">
                  <c:v>39</c:v>
                </c:pt>
                <c:pt idx="188">
                  <c:v>34</c:v>
                </c:pt>
                <c:pt idx="189">
                  <c:v>37</c:v>
                </c:pt>
                <c:pt idx="190">
                  <c:v>39</c:v>
                </c:pt>
                <c:pt idx="191">
                  <c:v>36</c:v>
                </c:pt>
                <c:pt idx="192">
                  <c:v>51</c:v>
                </c:pt>
                <c:pt idx="193">
                  <c:v>35</c:v>
                </c:pt>
                <c:pt idx="194">
                  <c:v>35</c:v>
                </c:pt>
                <c:pt idx="195">
                  <c:v>50</c:v>
                </c:pt>
                <c:pt idx="196">
                  <c:v>38</c:v>
                </c:pt>
                <c:pt idx="197">
                  <c:v>37</c:v>
                </c:pt>
                <c:pt idx="198">
                  <c:v>37</c:v>
                </c:pt>
                <c:pt idx="199">
                  <c:v>36</c:v>
                </c:pt>
                <c:pt idx="200">
                  <c:v>36</c:v>
                </c:pt>
                <c:pt idx="201">
                  <c:v>53</c:v>
                </c:pt>
                <c:pt idx="202">
                  <c:v>51</c:v>
                </c:pt>
                <c:pt idx="203">
                  <c:v>53</c:v>
                </c:pt>
                <c:pt idx="204">
                  <c:v>51</c:v>
                </c:pt>
                <c:pt idx="205">
                  <c:v>36</c:v>
                </c:pt>
                <c:pt idx="206">
                  <c:v>49</c:v>
                </c:pt>
                <c:pt idx="207">
                  <c:v>37</c:v>
                </c:pt>
                <c:pt idx="208">
                  <c:v>36</c:v>
                </c:pt>
                <c:pt idx="209">
                  <c:v>36</c:v>
                </c:pt>
                <c:pt idx="210">
                  <c:v>37</c:v>
                </c:pt>
                <c:pt idx="211">
                  <c:v>38</c:v>
                </c:pt>
                <c:pt idx="212">
                  <c:v>36</c:v>
                </c:pt>
                <c:pt idx="213">
                  <c:v>40</c:v>
                </c:pt>
                <c:pt idx="214">
                  <c:v>48</c:v>
                </c:pt>
                <c:pt idx="215">
                  <c:v>49</c:v>
                </c:pt>
                <c:pt idx="216">
                  <c:v>35</c:v>
                </c:pt>
                <c:pt idx="217">
                  <c:v>38</c:v>
                </c:pt>
                <c:pt idx="218">
                  <c:v>36</c:v>
                </c:pt>
                <c:pt idx="219">
                  <c:v>35</c:v>
                </c:pt>
                <c:pt idx="220">
                  <c:v>37</c:v>
                </c:pt>
                <c:pt idx="221">
                  <c:v>35</c:v>
                </c:pt>
                <c:pt idx="222">
                  <c:v>51</c:v>
                </c:pt>
                <c:pt idx="223">
                  <c:v>36</c:v>
                </c:pt>
                <c:pt idx="224">
                  <c:v>35</c:v>
                </c:pt>
                <c:pt idx="225">
                  <c:v>37</c:v>
                </c:pt>
                <c:pt idx="226">
                  <c:v>37</c:v>
                </c:pt>
                <c:pt idx="227">
                  <c:v>38</c:v>
                </c:pt>
                <c:pt idx="228">
                  <c:v>35</c:v>
                </c:pt>
                <c:pt idx="229">
                  <c:v>49</c:v>
                </c:pt>
                <c:pt idx="230">
                  <c:v>39</c:v>
                </c:pt>
                <c:pt idx="231">
                  <c:v>38</c:v>
                </c:pt>
                <c:pt idx="232">
                  <c:v>38</c:v>
                </c:pt>
                <c:pt idx="233">
                  <c:v>36</c:v>
                </c:pt>
                <c:pt idx="234">
                  <c:v>52</c:v>
                </c:pt>
                <c:pt idx="235">
                  <c:v>51</c:v>
                </c:pt>
                <c:pt idx="236">
                  <c:v>37</c:v>
                </c:pt>
                <c:pt idx="237">
                  <c:v>55</c:v>
                </c:pt>
                <c:pt idx="238">
                  <c:v>38</c:v>
                </c:pt>
                <c:pt idx="239">
                  <c:v>49</c:v>
                </c:pt>
                <c:pt idx="240">
                  <c:v>39</c:v>
                </c:pt>
                <c:pt idx="241">
                  <c:v>38</c:v>
                </c:pt>
                <c:pt idx="242">
                  <c:v>37</c:v>
                </c:pt>
                <c:pt idx="243">
                  <c:v>39</c:v>
                </c:pt>
                <c:pt idx="244">
                  <c:v>39</c:v>
                </c:pt>
                <c:pt idx="245">
                  <c:v>38</c:v>
                </c:pt>
                <c:pt idx="246">
                  <c:v>39</c:v>
                </c:pt>
                <c:pt idx="247">
                  <c:v>38</c:v>
                </c:pt>
                <c:pt idx="248">
                  <c:v>37</c:v>
                </c:pt>
                <c:pt idx="249">
                  <c:v>37</c:v>
                </c:pt>
                <c:pt idx="250">
                  <c:v>35</c:v>
                </c:pt>
                <c:pt idx="251">
                  <c:v>39</c:v>
                </c:pt>
                <c:pt idx="252">
                  <c:v>34</c:v>
                </c:pt>
                <c:pt idx="253">
                  <c:v>53</c:v>
                </c:pt>
                <c:pt idx="254">
                  <c:v>37</c:v>
                </c:pt>
                <c:pt idx="255">
                  <c:v>35</c:v>
                </c:pt>
                <c:pt idx="256">
                  <c:v>52</c:v>
                </c:pt>
                <c:pt idx="257">
                  <c:v>35</c:v>
                </c:pt>
                <c:pt idx="258">
                  <c:v>36</c:v>
                </c:pt>
                <c:pt idx="259">
                  <c:v>36</c:v>
                </c:pt>
                <c:pt idx="260">
                  <c:v>40</c:v>
                </c:pt>
                <c:pt idx="261">
                  <c:v>39</c:v>
                </c:pt>
                <c:pt idx="262">
                  <c:v>40</c:v>
                </c:pt>
                <c:pt idx="263">
                  <c:v>55</c:v>
                </c:pt>
                <c:pt idx="264">
                  <c:v>37</c:v>
                </c:pt>
                <c:pt idx="265">
                  <c:v>35</c:v>
                </c:pt>
                <c:pt idx="266">
                  <c:v>40</c:v>
                </c:pt>
                <c:pt idx="267">
                  <c:v>36</c:v>
                </c:pt>
                <c:pt idx="268">
                  <c:v>55</c:v>
                </c:pt>
                <c:pt idx="269">
                  <c:v>35</c:v>
                </c:pt>
                <c:pt idx="270">
                  <c:v>55</c:v>
                </c:pt>
                <c:pt idx="271">
                  <c:v>51</c:v>
                </c:pt>
                <c:pt idx="272">
                  <c:v>35</c:v>
                </c:pt>
                <c:pt idx="273">
                  <c:v>40</c:v>
                </c:pt>
                <c:pt idx="274">
                  <c:v>35</c:v>
                </c:pt>
                <c:pt idx="275">
                  <c:v>51</c:v>
                </c:pt>
                <c:pt idx="276">
                  <c:v>34</c:v>
                </c:pt>
                <c:pt idx="277">
                  <c:v>54</c:v>
                </c:pt>
                <c:pt idx="278">
                  <c:v>40</c:v>
                </c:pt>
                <c:pt idx="279">
                  <c:v>39</c:v>
                </c:pt>
                <c:pt idx="280">
                  <c:v>51</c:v>
                </c:pt>
                <c:pt idx="281">
                  <c:v>38</c:v>
                </c:pt>
                <c:pt idx="282">
                  <c:v>38</c:v>
                </c:pt>
                <c:pt idx="283">
                  <c:v>49</c:v>
                </c:pt>
                <c:pt idx="284">
                  <c:v>54</c:v>
                </c:pt>
                <c:pt idx="285">
                  <c:v>40</c:v>
                </c:pt>
                <c:pt idx="286">
                  <c:v>54</c:v>
                </c:pt>
                <c:pt idx="287">
                  <c:v>40</c:v>
                </c:pt>
                <c:pt idx="288">
                  <c:v>48</c:v>
                </c:pt>
                <c:pt idx="289">
                  <c:v>36</c:v>
                </c:pt>
                <c:pt idx="290">
                  <c:v>53</c:v>
                </c:pt>
                <c:pt idx="291">
                  <c:v>40</c:v>
                </c:pt>
                <c:pt idx="292">
                  <c:v>39</c:v>
                </c:pt>
                <c:pt idx="293">
                  <c:v>49</c:v>
                </c:pt>
                <c:pt idx="294">
                  <c:v>54</c:v>
                </c:pt>
                <c:pt idx="295">
                  <c:v>36</c:v>
                </c:pt>
                <c:pt idx="296">
                  <c:v>35</c:v>
                </c:pt>
                <c:pt idx="297">
                  <c:v>38</c:v>
                </c:pt>
                <c:pt idx="298">
                  <c:v>36</c:v>
                </c:pt>
                <c:pt idx="299">
                  <c:v>37</c:v>
                </c:pt>
                <c:pt idx="300">
                  <c:v>37</c:v>
                </c:pt>
                <c:pt idx="301">
                  <c:v>38</c:v>
                </c:pt>
                <c:pt idx="302">
                  <c:v>37</c:v>
                </c:pt>
                <c:pt idx="303">
                  <c:v>38</c:v>
                </c:pt>
                <c:pt idx="304">
                  <c:v>39</c:v>
                </c:pt>
                <c:pt idx="305">
                  <c:v>39</c:v>
                </c:pt>
                <c:pt idx="306">
                  <c:v>38</c:v>
                </c:pt>
                <c:pt idx="307">
                  <c:v>39</c:v>
                </c:pt>
                <c:pt idx="308">
                  <c:v>48</c:v>
                </c:pt>
                <c:pt idx="309">
                  <c:v>50</c:v>
                </c:pt>
                <c:pt idx="310">
                  <c:v>37</c:v>
                </c:pt>
                <c:pt idx="311">
                  <c:v>36</c:v>
                </c:pt>
                <c:pt idx="312">
                  <c:v>55</c:v>
                </c:pt>
                <c:pt idx="313">
                  <c:v>37</c:v>
                </c:pt>
                <c:pt idx="314">
                  <c:v>51</c:v>
                </c:pt>
                <c:pt idx="315">
                  <c:v>35</c:v>
                </c:pt>
                <c:pt idx="316">
                  <c:v>52</c:v>
                </c:pt>
                <c:pt idx="317">
                  <c:v>39</c:v>
                </c:pt>
                <c:pt idx="318">
                  <c:v>51</c:v>
                </c:pt>
                <c:pt idx="319">
                  <c:v>52</c:v>
                </c:pt>
                <c:pt idx="320">
                  <c:v>54</c:v>
                </c:pt>
                <c:pt idx="321">
                  <c:v>34</c:v>
                </c:pt>
                <c:pt idx="322">
                  <c:v>38</c:v>
                </c:pt>
                <c:pt idx="323">
                  <c:v>54</c:v>
                </c:pt>
                <c:pt idx="324">
                  <c:v>40</c:v>
                </c:pt>
                <c:pt idx="325">
                  <c:v>39</c:v>
                </c:pt>
                <c:pt idx="326">
                  <c:v>34</c:v>
                </c:pt>
                <c:pt idx="327">
                  <c:v>50</c:v>
                </c:pt>
                <c:pt idx="328">
                  <c:v>39</c:v>
                </c:pt>
                <c:pt idx="329">
                  <c:v>36</c:v>
                </c:pt>
                <c:pt idx="330">
                  <c:v>34</c:v>
                </c:pt>
                <c:pt idx="331">
                  <c:v>49</c:v>
                </c:pt>
                <c:pt idx="332">
                  <c:v>37</c:v>
                </c:pt>
                <c:pt idx="333">
                  <c:v>39</c:v>
                </c:pt>
                <c:pt idx="334">
                  <c:v>35</c:v>
                </c:pt>
                <c:pt idx="335">
                  <c:v>53</c:v>
                </c:pt>
                <c:pt idx="336">
                  <c:v>54</c:v>
                </c:pt>
                <c:pt idx="337">
                  <c:v>38</c:v>
                </c:pt>
                <c:pt idx="338">
                  <c:v>39</c:v>
                </c:pt>
                <c:pt idx="339">
                  <c:v>34</c:v>
                </c:pt>
                <c:pt idx="340">
                  <c:v>38</c:v>
                </c:pt>
                <c:pt idx="341">
                  <c:v>54</c:v>
                </c:pt>
                <c:pt idx="342">
                  <c:v>50</c:v>
                </c:pt>
                <c:pt idx="343">
                  <c:v>54</c:v>
                </c:pt>
                <c:pt idx="344">
                  <c:v>35</c:v>
                </c:pt>
                <c:pt idx="345">
                  <c:v>35</c:v>
                </c:pt>
                <c:pt idx="346">
                  <c:v>50</c:v>
                </c:pt>
                <c:pt idx="347">
                  <c:v>38</c:v>
                </c:pt>
                <c:pt idx="348">
                  <c:v>39</c:v>
                </c:pt>
                <c:pt idx="349">
                  <c:v>39</c:v>
                </c:pt>
                <c:pt idx="350">
                  <c:v>52</c:v>
                </c:pt>
                <c:pt idx="351">
                  <c:v>36</c:v>
                </c:pt>
                <c:pt idx="352">
                  <c:v>39</c:v>
                </c:pt>
                <c:pt idx="353">
                  <c:v>54</c:v>
                </c:pt>
                <c:pt idx="354">
                  <c:v>54</c:v>
                </c:pt>
                <c:pt idx="355">
                  <c:v>39</c:v>
                </c:pt>
                <c:pt idx="356">
                  <c:v>36</c:v>
                </c:pt>
                <c:pt idx="357">
                  <c:v>55</c:v>
                </c:pt>
                <c:pt idx="358">
                  <c:v>39</c:v>
                </c:pt>
                <c:pt idx="359">
                  <c:v>35</c:v>
                </c:pt>
                <c:pt idx="360">
                  <c:v>35</c:v>
                </c:pt>
                <c:pt idx="361">
                  <c:v>51</c:v>
                </c:pt>
                <c:pt idx="362">
                  <c:v>34</c:v>
                </c:pt>
                <c:pt idx="363">
                  <c:v>51</c:v>
                </c:pt>
                <c:pt idx="364">
                  <c:v>37</c:v>
                </c:pt>
                <c:pt idx="365">
                  <c:v>36</c:v>
                </c:pt>
                <c:pt idx="366">
                  <c:v>36</c:v>
                </c:pt>
                <c:pt idx="367">
                  <c:v>37</c:v>
                </c:pt>
                <c:pt idx="368">
                  <c:v>49</c:v>
                </c:pt>
                <c:pt idx="369">
                  <c:v>55</c:v>
                </c:pt>
                <c:pt idx="370">
                  <c:v>38</c:v>
                </c:pt>
                <c:pt idx="371">
                  <c:v>36</c:v>
                </c:pt>
                <c:pt idx="372">
                  <c:v>36</c:v>
                </c:pt>
                <c:pt idx="373">
                  <c:v>35</c:v>
                </c:pt>
                <c:pt idx="374">
                  <c:v>36</c:v>
                </c:pt>
                <c:pt idx="375">
                  <c:v>40</c:v>
                </c:pt>
                <c:pt idx="376">
                  <c:v>37</c:v>
                </c:pt>
                <c:pt idx="377">
                  <c:v>34</c:v>
                </c:pt>
                <c:pt idx="378">
                  <c:v>55</c:v>
                </c:pt>
                <c:pt idx="379">
                  <c:v>49</c:v>
                </c:pt>
                <c:pt idx="380">
                  <c:v>52</c:v>
                </c:pt>
                <c:pt idx="381">
                  <c:v>35</c:v>
                </c:pt>
                <c:pt idx="382">
                  <c:v>40</c:v>
                </c:pt>
                <c:pt idx="383">
                  <c:v>37</c:v>
                </c:pt>
                <c:pt idx="384">
                  <c:v>38</c:v>
                </c:pt>
                <c:pt idx="385">
                  <c:v>53</c:v>
                </c:pt>
                <c:pt idx="386">
                  <c:v>37</c:v>
                </c:pt>
                <c:pt idx="387">
                  <c:v>34</c:v>
                </c:pt>
                <c:pt idx="388">
                  <c:v>39</c:v>
                </c:pt>
                <c:pt idx="389">
                  <c:v>51</c:v>
                </c:pt>
                <c:pt idx="390">
                  <c:v>39</c:v>
                </c:pt>
                <c:pt idx="391">
                  <c:v>39</c:v>
                </c:pt>
                <c:pt idx="392">
                  <c:v>37</c:v>
                </c:pt>
                <c:pt idx="393">
                  <c:v>39</c:v>
                </c:pt>
                <c:pt idx="394">
                  <c:v>39</c:v>
                </c:pt>
                <c:pt idx="395">
                  <c:v>38</c:v>
                </c:pt>
                <c:pt idx="396">
                  <c:v>53</c:v>
                </c:pt>
                <c:pt idx="397">
                  <c:v>50</c:v>
                </c:pt>
                <c:pt idx="398">
                  <c:v>55</c:v>
                </c:pt>
                <c:pt idx="399">
                  <c:v>38</c:v>
                </c:pt>
                <c:pt idx="400">
                  <c:v>50</c:v>
                </c:pt>
                <c:pt idx="401">
                  <c:v>38</c:v>
                </c:pt>
                <c:pt idx="402">
                  <c:v>37</c:v>
                </c:pt>
                <c:pt idx="403">
                  <c:v>35</c:v>
                </c:pt>
                <c:pt idx="404">
                  <c:v>37</c:v>
                </c:pt>
                <c:pt idx="405">
                  <c:v>36</c:v>
                </c:pt>
                <c:pt idx="406">
                  <c:v>51</c:v>
                </c:pt>
                <c:pt idx="407">
                  <c:v>36</c:v>
                </c:pt>
                <c:pt idx="408">
                  <c:v>38</c:v>
                </c:pt>
                <c:pt idx="409">
                  <c:v>36</c:v>
                </c:pt>
                <c:pt idx="410">
                  <c:v>38</c:v>
                </c:pt>
                <c:pt idx="411">
                  <c:v>36</c:v>
                </c:pt>
                <c:pt idx="412">
                  <c:v>37</c:v>
                </c:pt>
                <c:pt idx="413">
                  <c:v>40</c:v>
                </c:pt>
                <c:pt idx="414">
                  <c:v>52</c:v>
                </c:pt>
                <c:pt idx="415">
                  <c:v>36</c:v>
                </c:pt>
                <c:pt idx="416">
                  <c:v>50</c:v>
                </c:pt>
                <c:pt idx="417">
                  <c:v>39</c:v>
                </c:pt>
                <c:pt idx="418">
                  <c:v>38</c:v>
                </c:pt>
                <c:pt idx="419">
                  <c:v>34</c:v>
                </c:pt>
                <c:pt idx="420">
                  <c:v>38</c:v>
                </c:pt>
                <c:pt idx="421">
                  <c:v>38</c:v>
                </c:pt>
                <c:pt idx="422">
                  <c:v>37</c:v>
                </c:pt>
                <c:pt idx="423">
                  <c:v>38</c:v>
                </c:pt>
                <c:pt idx="424">
                  <c:v>38</c:v>
                </c:pt>
                <c:pt idx="425">
                  <c:v>37</c:v>
                </c:pt>
                <c:pt idx="426">
                  <c:v>40</c:v>
                </c:pt>
                <c:pt idx="427">
                  <c:v>39</c:v>
                </c:pt>
                <c:pt idx="428">
                  <c:v>37</c:v>
                </c:pt>
                <c:pt idx="429">
                  <c:v>36</c:v>
                </c:pt>
                <c:pt idx="430">
                  <c:v>35</c:v>
                </c:pt>
                <c:pt idx="431">
                  <c:v>39</c:v>
                </c:pt>
                <c:pt idx="432">
                  <c:v>37</c:v>
                </c:pt>
                <c:pt idx="433">
                  <c:v>49</c:v>
                </c:pt>
                <c:pt idx="434">
                  <c:v>39</c:v>
                </c:pt>
                <c:pt idx="435">
                  <c:v>50</c:v>
                </c:pt>
                <c:pt idx="436">
                  <c:v>34</c:v>
                </c:pt>
                <c:pt idx="437">
                  <c:v>39</c:v>
                </c:pt>
                <c:pt idx="438">
                  <c:v>49</c:v>
                </c:pt>
                <c:pt idx="439">
                  <c:v>38</c:v>
                </c:pt>
                <c:pt idx="440">
                  <c:v>50</c:v>
                </c:pt>
                <c:pt idx="441">
                  <c:v>34</c:v>
                </c:pt>
                <c:pt idx="442">
                  <c:v>35</c:v>
                </c:pt>
                <c:pt idx="443">
                  <c:v>36</c:v>
                </c:pt>
                <c:pt idx="444">
                  <c:v>39</c:v>
                </c:pt>
                <c:pt idx="445">
                  <c:v>34</c:v>
                </c:pt>
                <c:pt idx="446">
                  <c:v>38</c:v>
                </c:pt>
                <c:pt idx="447">
                  <c:v>37</c:v>
                </c:pt>
                <c:pt idx="448">
                  <c:v>35</c:v>
                </c:pt>
                <c:pt idx="449">
                  <c:v>36</c:v>
                </c:pt>
                <c:pt idx="450">
                  <c:v>52</c:v>
                </c:pt>
                <c:pt idx="451">
                  <c:v>54</c:v>
                </c:pt>
                <c:pt idx="452">
                  <c:v>35</c:v>
                </c:pt>
                <c:pt idx="453">
                  <c:v>51</c:v>
                </c:pt>
                <c:pt idx="454">
                  <c:v>35</c:v>
                </c:pt>
                <c:pt idx="455">
                  <c:v>37</c:v>
                </c:pt>
                <c:pt idx="456">
                  <c:v>37</c:v>
                </c:pt>
                <c:pt idx="457">
                  <c:v>52</c:v>
                </c:pt>
                <c:pt idx="458">
                  <c:v>38</c:v>
                </c:pt>
                <c:pt idx="459">
                  <c:v>52</c:v>
                </c:pt>
                <c:pt idx="460">
                  <c:v>38</c:v>
                </c:pt>
                <c:pt idx="461">
                  <c:v>34</c:v>
                </c:pt>
                <c:pt idx="462">
                  <c:v>35</c:v>
                </c:pt>
                <c:pt idx="463">
                  <c:v>48</c:v>
                </c:pt>
                <c:pt idx="464">
                  <c:v>39</c:v>
                </c:pt>
                <c:pt idx="465">
                  <c:v>34</c:v>
                </c:pt>
                <c:pt idx="466">
                  <c:v>40</c:v>
                </c:pt>
                <c:pt idx="467">
                  <c:v>36</c:v>
                </c:pt>
                <c:pt idx="468">
                  <c:v>50</c:v>
                </c:pt>
                <c:pt idx="469">
                  <c:v>34</c:v>
                </c:pt>
                <c:pt idx="470">
                  <c:v>35</c:v>
                </c:pt>
                <c:pt idx="471">
                  <c:v>40</c:v>
                </c:pt>
                <c:pt idx="472">
                  <c:v>36</c:v>
                </c:pt>
                <c:pt idx="473">
                  <c:v>52</c:v>
                </c:pt>
                <c:pt idx="474">
                  <c:v>54</c:v>
                </c:pt>
                <c:pt idx="475">
                  <c:v>34</c:v>
                </c:pt>
                <c:pt idx="476">
                  <c:v>39</c:v>
                </c:pt>
                <c:pt idx="477">
                  <c:v>40</c:v>
                </c:pt>
                <c:pt idx="478">
                  <c:v>37</c:v>
                </c:pt>
                <c:pt idx="479">
                  <c:v>50</c:v>
                </c:pt>
                <c:pt idx="480">
                  <c:v>35</c:v>
                </c:pt>
                <c:pt idx="481">
                  <c:v>54</c:v>
                </c:pt>
                <c:pt idx="482">
                  <c:v>34</c:v>
                </c:pt>
                <c:pt idx="483">
                  <c:v>36</c:v>
                </c:pt>
                <c:pt idx="484">
                  <c:v>35</c:v>
                </c:pt>
                <c:pt idx="485">
                  <c:v>40</c:v>
                </c:pt>
                <c:pt idx="486">
                  <c:v>53</c:v>
                </c:pt>
                <c:pt idx="487">
                  <c:v>36</c:v>
                </c:pt>
                <c:pt idx="488">
                  <c:v>39</c:v>
                </c:pt>
                <c:pt idx="489">
                  <c:v>50</c:v>
                </c:pt>
                <c:pt idx="490">
                  <c:v>39</c:v>
                </c:pt>
                <c:pt idx="491">
                  <c:v>51</c:v>
                </c:pt>
                <c:pt idx="492">
                  <c:v>39</c:v>
                </c:pt>
                <c:pt idx="493">
                  <c:v>35</c:v>
                </c:pt>
                <c:pt idx="494">
                  <c:v>52</c:v>
                </c:pt>
                <c:pt idx="495">
                  <c:v>37</c:v>
                </c:pt>
                <c:pt idx="496">
                  <c:v>36</c:v>
                </c:pt>
                <c:pt idx="497">
                  <c:v>48</c:v>
                </c:pt>
                <c:pt idx="498">
                  <c:v>38</c:v>
                </c:pt>
                <c:pt idx="499">
                  <c:v>37</c:v>
                </c:pt>
                <c:pt idx="500">
                  <c:v>49</c:v>
                </c:pt>
                <c:pt idx="501">
                  <c:v>35</c:v>
                </c:pt>
                <c:pt idx="502">
                  <c:v>36</c:v>
                </c:pt>
                <c:pt idx="503">
                  <c:v>35</c:v>
                </c:pt>
                <c:pt idx="504">
                  <c:v>35</c:v>
                </c:pt>
                <c:pt idx="505">
                  <c:v>49</c:v>
                </c:pt>
                <c:pt idx="506">
                  <c:v>39</c:v>
                </c:pt>
                <c:pt idx="507">
                  <c:v>37</c:v>
                </c:pt>
                <c:pt idx="508">
                  <c:v>37</c:v>
                </c:pt>
                <c:pt idx="509">
                  <c:v>36</c:v>
                </c:pt>
                <c:pt idx="510">
                  <c:v>35</c:v>
                </c:pt>
                <c:pt idx="511">
                  <c:v>53</c:v>
                </c:pt>
                <c:pt idx="512">
                  <c:v>36</c:v>
                </c:pt>
                <c:pt idx="513">
                  <c:v>54</c:v>
                </c:pt>
                <c:pt idx="514">
                  <c:v>50</c:v>
                </c:pt>
                <c:pt idx="515">
                  <c:v>36</c:v>
                </c:pt>
                <c:pt idx="516">
                  <c:v>37</c:v>
                </c:pt>
                <c:pt idx="517">
                  <c:v>37</c:v>
                </c:pt>
                <c:pt idx="518">
                  <c:v>36</c:v>
                </c:pt>
                <c:pt idx="519">
                  <c:v>35</c:v>
                </c:pt>
                <c:pt idx="520">
                  <c:v>34</c:v>
                </c:pt>
                <c:pt idx="521">
                  <c:v>52</c:v>
                </c:pt>
                <c:pt idx="522">
                  <c:v>38</c:v>
                </c:pt>
                <c:pt idx="523">
                  <c:v>49</c:v>
                </c:pt>
                <c:pt idx="524">
                  <c:v>35</c:v>
                </c:pt>
                <c:pt idx="525">
                  <c:v>34</c:v>
                </c:pt>
                <c:pt idx="526">
                  <c:v>39</c:v>
                </c:pt>
                <c:pt idx="527">
                  <c:v>34</c:v>
                </c:pt>
                <c:pt idx="528">
                  <c:v>52</c:v>
                </c:pt>
                <c:pt idx="529">
                  <c:v>37</c:v>
                </c:pt>
                <c:pt idx="530">
                  <c:v>40</c:v>
                </c:pt>
                <c:pt idx="531">
                  <c:v>36</c:v>
                </c:pt>
                <c:pt idx="532">
                  <c:v>36</c:v>
                </c:pt>
                <c:pt idx="533">
                  <c:v>52</c:v>
                </c:pt>
                <c:pt idx="534">
                  <c:v>38</c:v>
                </c:pt>
                <c:pt idx="535">
                  <c:v>35</c:v>
                </c:pt>
                <c:pt idx="536">
                  <c:v>35</c:v>
                </c:pt>
                <c:pt idx="537">
                  <c:v>39</c:v>
                </c:pt>
                <c:pt idx="538">
                  <c:v>35</c:v>
                </c:pt>
                <c:pt idx="539">
                  <c:v>35</c:v>
                </c:pt>
                <c:pt idx="540">
                  <c:v>52</c:v>
                </c:pt>
                <c:pt idx="541">
                  <c:v>35</c:v>
                </c:pt>
                <c:pt idx="542">
                  <c:v>55</c:v>
                </c:pt>
                <c:pt idx="543">
                  <c:v>36</c:v>
                </c:pt>
                <c:pt idx="544">
                  <c:v>52</c:v>
                </c:pt>
                <c:pt idx="545">
                  <c:v>37</c:v>
                </c:pt>
                <c:pt idx="546">
                  <c:v>38</c:v>
                </c:pt>
                <c:pt idx="547">
                  <c:v>52</c:v>
                </c:pt>
                <c:pt idx="548">
                  <c:v>36</c:v>
                </c:pt>
                <c:pt idx="549">
                  <c:v>38</c:v>
                </c:pt>
                <c:pt idx="550">
                  <c:v>34</c:v>
                </c:pt>
                <c:pt idx="551">
                  <c:v>36</c:v>
                </c:pt>
                <c:pt idx="552">
                  <c:v>39</c:v>
                </c:pt>
                <c:pt idx="553">
                  <c:v>53</c:v>
                </c:pt>
                <c:pt idx="554">
                  <c:v>39</c:v>
                </c:pt>
                <c:pt idx="555">
                  <c:v>38</c:v>
                </c:pt>
                <c:pt idx="556">
                  <c:v>39</c:v>
                </c:pt>
                <c:pt idx="557">
                  <c:v>36</c:v>
                </c:pt>
                <c:pt idx="558">
                  <c:v>39</c:v>
                </c:pt>
                <c:pt idx="559">
                  <c:v>52</c:v>
                </c:pt>
                <c:pt idx="560">
                  <c:v>34</c:v>
                </c:pt>
                <c:pt idx="561">
                  <c:v>37</c:v>
                </c:pt>
                <c:pt idx="562">
                  <c:v>50</c:v>
                </c:pt>
                <c:pt idx="563">
                  <c:v>37</c:v>
                </c:pt>
                <c:pt idx="564">
                  <c:v>36</c:v>
                </c:pt>
                <c:pt idx="565">
                  <c:v>36</c:v>
                </c:pt>
                <c:pt idx="566">
                  <c:v>51</c:v>
                </c:pt>
                <c:pt idx="567">
                  <c:v>39</c:v>
                </c:pt>
                <c:pt idx="568">
                  <c:v>52</c:v>
                </c:pt>
                <c:pt idx="569">
                  <c:v>39</c:v>
                </c:pt>
                <c:pt idx="570">
                  <c:v>37</c:v>
                </c:pt>
                <c:pt idx="571">
                  <c:v>35</c:v>
                </c:pt>
                <c:pt idx="572">
                  <c:v>36</c:v>
                </c:pt>
                <c:pt idx="573">
                  <c:v>34</c:v>
                </c:pt>
                <c:pt idx="574">
                  <c:v>37</c:v>
                </c:pt>
                <c:pt idx="575">
                  <c:v>52</c:v>
                </c:pt>
                <c:pt idx="576">
                  <c:v>38</c:v>
                </c:pt>
                <c:pt idx="577">
                  <c:v>53</c:v>
                </c:pt>
                <c:pt idx="578">
                  <c:v>51</c:v>
                </c:pt>
                <c:pt idx="579">
                  <c:v>36</c:v>
                </c:pt>
                <c:pt idx="580">
                  <c:v>39</c:v>
                </c:pt>
                <c:pt idx="581">
                  <c:v>37</c:v>
                </c:pt>
                <c:pt idx="582">
                  <c:v>37</c:v>
                </c:pt>
                <c:pt idx="583">
                  <c:v>36</c:v>
                </c:pt>
                <c:pt idx="584">
                  <c:v>38</c:v>
                </c:pt>
                <c:pt idx="585">
                  <c:v>53</c:v>
                </c:pt>
                <c:pt idx="586">
                  <c:v>37</c:v>
                </c:pt>
                <c:pt idx="587">
                  <c:v>35</c:v>
                </c:pt>
                <c:pt idx="588">
                  <c:v>38</c:v>
                </c:pt>
                <c:pt idx="589">
                  <c:v>54</c:v>
                </c:pt>
                <c:pt idx="590">
                  <c:v>38</c:v>
                </c:pt>
                <c:pt idx="591">
                  <c:v>37</c:v>
                </c:pt>
                <c:pt idx="592">
                  <c:v>49</c:v>
                </c:pt>
                <c:pt idx="593">
                  <c:v>35</c:v>
                </c:pt>
                <c:pt idx="594">
                  <c:v>35</c:v>
                </c:pt>
                <c:pt idx="595">
                  <c:v>49</c:v>
                </c:pt>
                <c:pt idx="596">
                  <c:v>36</c:v>
                </c:pt>
                <c:pt idx="597">
                  <c:v>54</c:v>
                </c:pt>
                <c:pt idx="598">
                  <c:v>38</c:v>
                </c:pt>
                <c:pt idx="599">
                  <c:v>36</c:v>
                </c:pt>
                <c:pt idx="600">
                  <c:v>39</c:v>
                </c:pt>
                <c:pt idx="601">
                  <c:v>39</c:v>
                </c:pt>
                <c:pt idx="602">
                  <c:v>51</c:v>
                </c:pt>
                <c:pt idx="603">
                  <c:v>37</c:v>
                </c:pt>
                <c:pt idx="604">
                  <c:v>36</c:v>
                </c:pt>
                <c:pt idx="605">
                  <c:v>35</c:v>
                </c:pt>
                <c:pt idx="606">
                  <c:v>37</c:v>
                </c:pt>
                <c:pt idx="607">
                  <c:v>35</c:v>
                </c:pt>
                <c:pt idx="608">
                  <c:v>38</c:v>
                </c:pt>
                <c:pt idx="609">
                  <c:v>37</c:v>
                </c:pt>
                <c:pt idx="610">
                  <c:v>55</c:v>
                </c:pt>
                <c:pt idx="611">
                  <c:v>37</c:v>
                </c:pt>
                <c:pt idx="612">
                  <c:v>53</c:v>
                </c:pt>
                <c:pt idx="613">
                  <c:v>35</c:v>
                </c:pt>
                <c:pt idx="614">
                  <c:v>53</c:v>
                </c:pt>
                <c:pt idx="615">
                  <c:v>39</c:v>
                </c:pt>
                <c:pt idx="616">
                  <c:v>39</c:v>
                </c:pt>
                <c:pt idx="617">
                  <c:v>37</c:v>
                </c:pt>
                <c:pt idx="618">
                  <c:v>38</c:v>
                </c:pt>
                <c:pt idx="619">
                  <c:v>35</c:v>
                </c:pt>
                <c:pt idx="620">
                  <c:v>38</c:v>
                </c:pt>
                <c:pt idx="621">
                  <c:v>51</c:v>
                </c:pt>
                <c:pt idx="622">
                  <c:v>37</c:v>
                </c:pt>
                <c:pt idx="623">
                  <c:v>35</c:v>
                </c:pt>
                <c:pt idx="624">
                  <c:v>53</c:v>
                </c:pt>
                <c:pt idx="625">
                  <c:v>53</c:v>
                </c:pt>
                <c:pt idx="626">
                  <c:v>36</c:v>
                </c:pt>
                <c:pt idx="627">
                  <c:v>37</c:v>
                </c:pt>
                <c:pt idx="628">
                  <c:v>39</c:v>
                </c:pt>
                <c:pt idx="629">
                  <c:v>36</c:v>
                </c:pt>
                <c:pt idx="630">
                  <c:v>38</c:v>
                </c:pt>
                <c:pt idx="631">
                  <c:v>48</c:v>
                </c:pt>
                <c:pt idx="632">
                  <c:v>51</c:v>
                </c:pt>
                <c:pt idx="633">
                  <c:v>35</c:v>
                </c:pt>
                <c:pt idx="634">
                  <c:v>55</c:v>
                </c:pt>
                <c:pt idx="635">
                  <c:v>48</c:v>
                </c:pt>
                <c:pt idx="636">
                  <c:v>53</c:v>
                </c:pt>
                <c:pt idx="637">
                  <c:v>39</c:v>
                </c:pt>
                <c:pt idx="638">
                  <c:v>36</c:v>
                </c:pt>
                <c:pt idx="639">
                  <c:v>40</c:v>
                </c:pt>
                <c:pt idx="640">
                  <c:v>36</c:v>
                </c:pt>
                <c:pt idx="641">
                  <c:v>34</c:v>
                </c:pt>
                <c:pt idx="642">
                  <c:v>38</c:v>
                </c:pt>
                <c:pt idx="643">
                  <c:v>50</c:v>
                </c:pt>
                <c:pt idx="644">
                  <c:v>51</c:v>
                </c:pt>
                <c:pt idx="645">
                  <c:v>49</c:v>
                </c:pt>
                <c:pt idx="646">
                  <c:v>34</c:v>
                </c:pt>
                <c:pt idx="647">
                  <c:v>34</c:v>
                </c:pt>
                <c:pt idx="648">
                  <c:v>34</c:v>
                </c:pt>
                <c:pt idx="649">
                  <c:v>38</c:v>
                </c:pt>
                <c:pt idx="650">
                  <c:v>37</c:v>
                </c:pt>
                <c:pt idx="651">
                  <c:v>54</c:v>
                </c:pt>
                <c:pt idx="652">
                  <c:v>55</c:v>
                </c:pt>
                <c:pt idx="653">
                  <c:v>38</c:v>
                </c:pt>
                <c:pt idx="654">
                  <c:v>38</c:v>
                </c:pt>
                <c:pt idx="655">
                  <c:v>49</c:v>
                </c:pt>
                <c:pt idx="656">
                  <c:v>54</c:v>
                </c:pt>
                <c:pt idx="657">
                  <c:v>36</c:v>
                </c:pt>
                <c:pt idx="658">
                  <c:v>52</c:v>
                </c:pt>
                <c:pt idx="659">
                  <c:v>40</c:v>
                </c:pt>
                <c:pt idx="660">
                  <c:v>50</c:v>
                </c:pt>
                <c:pt idx="661">
                  <c:v>37</c:v>
                </c:pt>
                <c:pt idx="662">
                  <c:v>38</c:v>
                </c:pt>
                <c:pt idx="663">
                  <c:v>40</c:v>
                </c:pt>
                <c:pt idx="664">
                  <c:v>51</c:v>
                </c:pt>
                <c:pt idx="665">
                  <c:v>55</c:v>
                </c:pt>
                <c:pt idx="666">
                  <c:v>51</c:v>
                </c:pt>
                <c:pt idx="667">
                  <c:v>50</c:v>
                </c:pt>
                <c:pt idx="668">
                  <c:v>34</c:v>
                </c:pt>
                <c:pt idx="669">
                  <c:v>52</c:v>
                </c:pt>
                <c:pt idx="670">
                  <c:v>35</c:v>
                </c:pt>
                <c:pt idx="671">
                  <c:v>38</c:v>
                </c:pt>
                <c:pt idx="672">
                  <c:v>38</c:v>
                </c:pt>
                <c:pt idx="673">
                  <c:v>52</c:v>
                </c:pt>
                <c:pt idx="674">
                  <c:v>53</c:v>
                </c:pt>
                <c:pt idx="675">
                  <c:v>39</c:v>
                </c:pt>
                <c:pt idx="676">
                  <c:v>54</c:v>
                </c:pt>
                <c:pt idx="677">
                  <c:v>37</c:v>
                </c:pt>
                <c:pt idx="678">
                  <c:v>34</c:v>
                </c:pt>
                <c:pt idx="679">
                  <c:v>38</c:v>
                </c:pt>
                <c:pt idx="680">
                  <c:v>35</c:v>
                </c:pt>
                <c:pt idx="681">
                  <c:v>34</c:v>
                </c:pt>
                <c:pt idx="682">
                  <c:v>35</c:v>
                </c:pt>
                <c:pt idx="683">
                  <c:v>52</c:v>
                </c:pt>
                <c:pt idx="684">
                  <c:v>37</c:v>
                </c:pt>
                <c:pt idx="685">
                  <c:v>34</c:v>
                </c:pt>
                <c:pt idx="686">
                  <c:v>55</c:v>
                </c:pt>
                <c:pt idx="687">
                  <c:v>38</c:v>
                </c:pt>
                <c:pt idx="688">
                  <c:v>52</c:v>
                </c:pt>
                <c:pt idx="689">
                  <c:v>37</c:v>
                </c:pt>
                <c:pt idx="690">
                  <c:v>54</c:v>
                </c:pt>
                <c:pt idx="691">
                  <c:v>49</c:v>
                </c:pt>
                <c:pt idx="692">
                  <c:v>38</c:v>
                </c:pt>
                <c:pt idx="693">
                  <c:v>53</c:v>
                </c:pt>
                <c:pt idx="694">
                  <c:v>40</c:v>
                </c:pt>
                <c:pt idx="695">
                  <c:v>35</c:v>
                </c:pt>
                <c:pt idx="696">
                  <c:v>36</c:v>
                </c:pt>
                <c:pt idx="697">
                  <c:v>36</c:v>
                </c:pt>
                <c:pt idx="698">
                  <c:v>35</c:v>
                </c:pt>
                <c:pt idx="699">
                  <c:v>38</c:v>
                </c:pt>
                <c:pt idx="700">
                  <c:v>39</c:v>
                </c:pt>
                <c:pt idx="701">
                  <c:v>38</c:v>
                </c:pt>
                <c:pt idx="702">
                  <c:v>39</c:v>
                </c:pt>
                <c:pt idx="703">
                  <c:v>54</c:v>
                </c:pt>
                <c:pt idx="704">
                  <c:v>37</c:v>
                </c:pt>
                <c:pt idx="705">
                  <c:v>38</c:v>
                </c:pt>
                <c:pt idx="706">
                  <c:v>49</c:v>
                </c:pt>
                <c:pt idx="707">
                  <c:v>53</c:v>
                </c:pt>
                <c:pt idx="708">
                  <c:v>39</c:v>
                </c:pt>
                <c:pt idx="709">
                  <c:v>49</c:v>
                </c:pt>
                <c:pt idx="710">
                  <c:v>34</c:v>
                </c:pt>
                <c:pt idx="711">
                  <c:v>49</c:v>
                </c:pt>
                <c:pt idx="712">
                  <c:v>37</c:v>
                </c:pt>
                <c:pt idx="713">
                  <c:v>37</c:v>
                </c:pt>
                <c:pt idx="714">
                  <c:v>40</c:v>
                </c:pt>
                <c:pt idx="715">
                  <c:v>55</c:v>
                </c:pt>
                <c:pt idx="716">
                  <c:v>38</c:v>
                </c:pt>
                <c:pt idx="717">
                  <c:v>39</c:v>
                </c:pt>
                <c:pt idx="718">
                  <c:v>49</c:v>
                </c:pt>
                <c:pt idx="719">
                  <c:v>54</c:v>
                </c:pt>
                <c:pt idx="720">
                  <c:v>50</c:v>
                </c:pt>
                <c:pt idx="721">
                  <c:v>49</c:v>
                </c:pt>
                <c:pt idx="722">
                  <c:v>36</c:v>
                </c:pt>
                <c:pt idx="723">
                  <c:v>34</c:v>
                </c:pt>
                <c:pt idx="724">
                  <c:v>35</c:v>
                </c:pt>
                <c:pt idx="725">
                  <c:v>50</c:v>
                </c:pt>
                <c:pt idx="726">
                  <c:v>39</c:v>
                </c:pt>
                <c:pt idx="727">
                  <c:v>37</c:v>
                </c:pt>
                <c:pt idx="728">
                  <c:v>36</c:v>
                </c:pt>
                <c:pt idx="729">
                  <c:v>55</c:v>
                </c:pt>
                <c:pt idx="730">
                  <c:v>53</c:v>
                </c:pt>
                <c:pt idx="731">
                  <c:v>50</c:v>
                </c:pt>
                <c:pt idx="732">
                  <c:v>39</c:v>
                </c:pt>
                <c:pt idx="733">
                  <c:v>39</c:v>
                </c:pt>
                <c:pt idx="734">
                  <c:v>35</c:v>
                </c:pt>
                <c:pt idx="735">
                  <c:v>38</c:v>
                </c:pt>
                <c:pt idx="736">
                  <c:v>38</c:v>
                </c:pt>
                <c:pt idx="737">
                  <c:v>36</c:v>
                </c:pt>
                <c:pt idx="738">
                  <c:v>38</c:v>
                </c:pt>
                <c:pt idx="739">
                  <c:v>34</c:v>
                </c:pt>
                <c:pt idx="740">
                  <c:v>37</c:v>
                </c:pt>
                <c:pt idx="741">
                  <c:v>36</c:v>
                </c:pt>
                <c:pt idx="742">
                  <c:v>38</c:v>
                </c:pt>
                <c:pt idx="743">
                  <c:v>53</c:v>
                </c:pt>
                <c:pt idx="744">
                  <c:v>37</c:v>
                </c:pt>
                <c:pt idx="745">
                  <c:v>54</c:v>
                </c:pt>
                <c:pt idx="746">
                  <c:v>37</c:v>
                </c:pt>
                <c:pt idx="747">
                  <c:v>50</c:v>
                </c:pt>
                <c:pt idx="748">
                  <c:v>35</c:v>
                </c:pt>
                <c:pt idx="749">
                  <c:v>35</c:v>
                </c:pt>
                <c:pt idx="750">
                  <c:v>49</c:v>
                </c:pt>
                <c:pt idx="751">
                  <c:v>37</c:v>
                </c:pt>
                <c:pt idx="752">
                  <c:v>38</c:v>
                </c:pt>
                <c:pt idx="753">
                  <c:v>49</c:v>
                </c:pt>
                <c:pt idx="754">
                  <c:v>34</c:v>
                </c:pt>
                <c:pt idx="755">
                  <c:v>38</c:v>
                </c:pt>
                <c:pt idx="756">
                  <c:v>39</c:v>
                </c:pt>
                <c:pt idx="757">
                  <c:v>38</c:v>
                </c:pt>
                <c:pt idx="758">
                  <c:v>51</c:v>
                </c:pt>
                <c:pt idx="759">
                  <c:v>39</c:v>
                </c:pt>
                <c:pt idx="760">
                  <c:v>35</c:v>
                </c:pt>
                <c:pt idx="761">
                  <c:v>36</c:v>
                </c:pt>
                <c:pt idx="762">
                  <c:v>54</c:v>
                </c:pt>
                <c:pt idx="763">
                  <c:v>53</c:v>
                </c:pt>
                <c:pt idx="764">
                  <c:v>38</c:v>
                </c:pt>
                <c:pt idx="765">
                  <c:v>38</c:v>
                </c:pt>
                <c:pt idx="766">
                  <c:v>52</c:v>
                </c:pt>
                <c:pt idx="767">
                  <c:v>35</c:v>
                </c:pt>
                <c:pt idx="768">
                  <c:v>37</c:v>
                </c:pt>
                <c:pt idx="769">
                  <c:v>39</c:v>
                </c:pt>
                <c:pt idx="770">
                  <c:v>39</c:v>
                </c:pt>
                <c:pt idx="771">
                  <c:v>40</c:v>
                </c:pt>
                <c:pt idx="772">
                  <c:v>37</c:v>
                </c:pt>
                <c:pt idx="773">
                  <c:v>35</c:v>
                </c:pt>
                <c:pt idx="774">
                  <c:v>37</c:v>
                </c:pt>
                <c:pt idx="775">
                  <c:v>40</c:v>
                </c:pt>
                <c:pt idx="776">
                  <c:v>53</c:v>
                </c:pt>
                <c:pt idx="777">
                  <c:v>36</c:v>
                </c:pt>
                <c:pt idx="778">
                  <c:v>52</c:v>
                </c:pt>
                <c:pt idx="779">
                  <c:v>53</c:v>
                </c:pt>
                <c:pt idx="780">
                  <c:v>38</c:v>
                </c:pt>
                <c:pt idx="781">
                  <c:v>38</c:v>
                </c:pt>
                <c:pt idx="782">
                  <c:v>36</c:v>
                </c:pt>
                <c:pt idx="783">
                  <c:v>37</c:v>
                </c:pt>
                <c:pt idx="784">
                  <c:v>39</c:v>
                </c:pt>
                <c:pt idx="785">
                  <c:v>34</c:v>
                </c:pt>
                <c:pt idx="786">
                  <c:v>39</c:v>
                </c:pt>
                <c:pt idx="787">
                  <c:v>34</c:v>
                </c:pt>
                <c:pt idx="788">
                  <c:v>37</c:v>
                </c:pt>
                <c:pt idx="789">
                  <c:v>40</c:v>
                </c:pt>
                <c:pt idx="790">
                  <c:v>34</c:v>
                </c:pt>
                <c:pt idx="791">
                  <c:v>53</c:v>
                </c:pt>
                <c:pt idx="792">
                  <c:v>36</c:v>
                </c:pt>
                <c:pt idx="793">
                  <c:v>35</c:v>
                </c:pt>
                <c:pt idx="794">
                  <c:v>39</c:v>
                </c:pt>
                <c:pt idx="795">
                  <c:v>52</c:v>
                </c:pt>
                <c:pt idx="796">
                  <c:v>51</c:v>
                </c:pt>
                <c:pt idx="797">
                  <c:v>34</c:v>
                </c:pt>
                <c:pt idx="798">
                  <c:v>50</c:v>
                </c:pt>
                <c:pt idx="799">
                  <c:v>37</c:v>
                </c:pt>
                <c:pt idx="800">
                  <c:v>37</c:v>
                </c:pt>
                <c:pt idx="801">
                  <c:v>53</c:v>
                </c:pt>
                <c:pt idx="802">
                  <c:v>38</c:v>
                </c:pt>
                <c:pt idx="803">
                  <c:v>35</c:v>
                </c:pt>
                <c:pt idx="804">
                  <c:v>38</c:v>
                </c:pt>
                <c:pt idx="805">
                  <c:v>35</c:v>
                </c:pt>
                <c:pt idx="806">
                  <c:v>38</c:v>
                </c:pt>
                <c:pt idx="807">
                  <c:v>50</c:v>
                </c:pt>
                <c:pt idx="808">
                  <c:v>35</c:v>
                </c:pt>
                <c:pt idx="809">
                  <c:v>35</c:v>
                </c:pt>
                <c:pt idx="810">
                  <c:v>40</c:v>
                </c:pt>
                <c:pt idx="811">
                  <c:v>37</c:v>
                </c:pt>
                <c:pt idx="812">
                  <c:v>38</c:v>
                </c:pt>
                <c:pt idx="813">
                  <c:v>40</c:v>
                </c:pt>
                <c:pt idx="814">
                  <c:v>35</c:v>
                </c:pt>
                <c:pt idx="815">
                  <c:v>54</c:v>
                </c:pt>
                <c:pt idx="816">
                  <c:v>39</c:v>
                </c:pt>
                <c:pt idx="817">
                  <c:v>36</c:v>
                </c:pt>
                <c:pt idx="818">
                  <c:v>36</c:v>
                </c:pt>
                <c:pt idx="819">
                  <c:v>37</c:v>
                </c:pt>
                <c:pt idx="820">
                  <c:v>35</c:v>
                </c:pt>
                <c:pt idx="821">
                  <c:v>35</c:v>
                </c:pt>
                <c:pt idx="822">
                  <c:v>39</c:v>
                </c:pt>
                <c:pt idx="823">
                  <c:v>37</c:v>
                </c:pt>
                <c:pt idx="824">
                  <c:v>35</c:v>
                </c:pt>
                <c:pt idx="825">
                  <c:v>53</c:v>
                </c:pt>
                <c:pt idx="826">
                  <c:v>35</c:v>
                </c:pt>
                <c:pt idx="827">
                  <c:v>50</c:v>
                </c:pt>
                <c:pt idx="828">
                  <c:v>37</c:v>
                </c:pt>
                <c:pt idx="829">
                  <c:v>55</c:v>
                </c:pt>
                <c:pt idx="830">
                  <c:v>54</c:v>
                </c:pt>
                <c:pt idx="831">
                  <c:v>38</c:v>
                </c:pt>
                <c:pt idx="832">
                  <c:v>35</c:v>
                </c:pt>
                <c:pt idx="833">
                  <c:v>34</c:v>
                </c:pt>
                <c:pt idx="834">
                  <c:v>36</c:v>
                </c:pt>
                <c:pt idx="835">
                  <c:v>37</c:v>
                </c:pt>
                <c:pt idx="836">
                  <c:v>38</c:v>
                </c:pt>
                <c:pt idx="837">
                  <c:v>40</c:v>
                </c:pt>
                <c:pt idx="838">
                  <c:v>54</c:v>
                </c:pt>
                <c:pt idx="839">
                  <c:v>39</c:v>
                </c:pt>
                <c:pt idx="840">
                  <c:v>35</c:v>
                </c:pt>
                <c:pt idx="841">
                  <c:v>38</c:v>
                </c:pt>
                <c:pt idx="842">
                  <c:v>53</c:v>
                </c:pt>
                <c:pt idx="843">
                  <c:v>40</c:v>
                </c:pt>
                <c:pt idx="844">
                  <c:v>34</c:v>
                </c:pt>
                <c:pt idx="845">
                  <c:v>55</c:v>
                </c:pt>
                <c:pt idx="846">
                  <c:v>37</c:v>
                </c:pt>
                <c:pt idx="847">
                  <c:v>38</c:v>
                </c:pt>
                <c:pt idx="848">
                  <c:v>35</c:v>
                </c:pt>
                <c:pt idx="849">
                  <c:v>40</c:v>
                </c:pt>
                <c:pt idx="850">
                  <c:v>34</c:v>
                </c:pt>
                <c:pt idx="851">
                  <c:v>39</c:v>
                </c:pt>
                <c:pt idx="852">
                  <c:v>40</c:v>
                </c:pt>
                <c:pt idx="853">
                  <c:v>38</c:v>
                </c:pt>
                <c:pt idx="854">
                  <c:v>50</c:v>
                </c:pt>
                <c:pt idx="855">
                  <c:v>38</c:v>
                </c:pt>
                <c:pt idx="856">
                  <c:v>38</c:v>
                </c:pt>
                <c:pt idx="857">
                  <c:v>54</c:v>
                </c:pt>
                <c:pt idx="858">
                  <c:v>34</c:v>
                </c:pt>
                <c:pt idx="859">
                  <c:v>52</c:v>
                </c:pt>
                <c:pt idx="860">
                  <c:v>54</c:v>
                </c:pt>
                <c:pt idx="861">
                  <c:v>34</c:v>
                </c:pt>
                <c:pt idx="862">
                  <c:v>38</c:v>
                </c:pt>
                <c:pt idx="863">
                  <c:v>40</c:v>
                </c:pt>
                <c:pt idx="864">
                  <c:v>39</c:v>
                </c:pt>
                <c:pt idx="865">
                  <c:v>36</c:v>
                </c:pt>
                <c:pt idx="866">
                  <c:v>35</c:v>
                </c:pt>
                <c:pt idx="867">
                  <c:v>36</c:v>
                </c:pt>
                <c:pt idx="868">
                  <c:v>39</c:v>
                </c:pt>
                <c:pt idx="869">
                  <c:v>38</c:v>
                </c:pt>
                <c:pt idx="870">
                  <c:v>51</c:v>
                </c:pt>
                <c:pt idx="871">
                  <c:v>37</c:v>
                </c:pt>
                <c:pt idx="872">
                  <c:v>38</c:v>
                </c:pt>
                <c:pt idx="873">
                  <c:v>37</c:v>
                </c:pt>
                <c:pt idx="874">
                  <c:v>38</c:v>
                </c:pt>
                <c:pt idx="875">
                  <c:v>40</c:v>
                </c:pt>
                <c:pt idx="876">
                  <c:v>37</c:v>
                </c:pt>
                <c:pt idx="877">
                  <c:v>39</c:v>
                </c:pt>
                <c:pt idx="878">
                  <c:v>37</c:v>
                </c:pt>
                <c:pt idx="879">
                  <c:v>51</c:v>
                </c:pt>
                <c:pt idx="880">
                  <c:v>37</c:v>
                </c:pt>
                <c:pt idx="881">
                  <c:v>54</c:v>
                </c:pt>
                <c:pt idx="882">
                  <c:v>55</c:v>
                </c:pt>
                <c:pt idx="883">
                  <c:v>39</c:v>
                </c:pt>
                <c:pt idx="884">
                  <c:v>34</c:v>
                </c:pt>
                <c:pt idx="885">
                  <c:v>34</c:v>
                </c:pt>
                <c:pt idx="886">
                  <c:v>54</c:v>
                </c:pt>
                <c:pt idx="887">
                  <c:v>50</c:v>
                </c:pt>
                <c:pt idx="888">
                  <c:v>52</c:v>
                </c:pt>
                <c:pt idx="889">
                  <c:v>55</c:v>
                </c:pt>
                <c:pt idx="890">
                  <c:v>36</c:v>
                </c:pt>
                <c:pt idx="891">
                  <c:v>39</c:v>
                </c:pt>
                <c:pt idx="892">
                  <c:v>51</c:v>
                </c:pt>
                <c:pt idx="893">
                  <c:v>37</c:v>
                </c:pt>
                <c:pt idx="894">
                  <c:v>37</c:v>
                </c:pt>
                <c:pt idx="895">
                  <c:v>54</c:v>
                </c:pt>
                <c:pt idx="896">
                  <c:v>40</c:v>
                </c:pt>
                <c:pt idx="897">
                  <c:v>39</c:v>
                </c:pt>
                <c:pt idx="898">
                  <c:v>37</c:v>
                </c:pt>
                <c:pt idx="899">
                  <c:v>35</c:v>
                </c:pt>
                <c:pt idx="900">
                  <c:v>36</c:v>
                </c:pt>
                <c:pt idx="901">
                  <c:v>35</c:v>
                </c:pt>
                <c:pt idx="902">
                  <c:v>35</c:v>
                </c:pt>
                <c:pt idx="903">
                  <c:v>53</c:v>
                </c:pt>
                <c:pt idx="904">
                  <c:v>38</c:v>
                </c:pt>
                <c:pt idx="905">
                  <c:v>36</c:v>
                </c:pt>
                <c:pt idx="906">
                  <c:v>34</c:v>
                </c:pt>
                <c:pt idx="907">
                  <c:v>39</c:v>
                </c:pt>
                <c:pt idx="908">
                  <c:v>50</c:v>
                </c:pt>
                <c:pt idx="909">
                  <c:v>53</c:v>
                </c:pt>
                <c:pt idx="910">
                  <c:v>34</c:v>
                </c:pt>
                <c:pt idx="911">
                  <c:v>50</c:v>
                </c:pt>
                <c:pt idx="912">
                  <c:v>49</c:v>
                </c:pt>
                <c:pt idx="913">
                  <c:v>50</c:v>
                </c:pt>
                <c:pt idx="914">
                  <c:v>54</c:v>
                </c:pt>
                <c:pt idx="915">
                  <c:v>34</c:v>
                </c:pt>
                <c:pt idx="916">
                  <c:v>34</c:v>
                </c:pt>
                <c:pt idx="917">
                  <c:v>48</c:v>
                </c:pt>
                <c:pt idx="918">
                  <c:v>50</c:v>
                </c:pt>
                <c:pt idx="919">
                  <c:v>38</c:v>
                </c:pt>
                <c:pt idx="920">
                  <c:v>39</c:v>
                </c:pt>
                <c:pt idx="921">
                  <c:v>49</c:v>
                </c:pt>
                <c:pt idx="922">
                  <c:v>38</c:v>
                </c:pt>
                <c:pt idx="923">
                  <c:v>37</c:v>
                </c:pt>
                <c:pt idx="924">
                  <c:v>53</c:v>
                </c:pt>
                <c:pt idx="925">
                  <c:v>52</c:v>
                </c:pt>
                <c:pt idx="926">
                  <c:v>35</c:v>
                </c:pt>
                <c:pt idx="927">
                  <c:v>53</c:v>
                </c:pt>
                <c:pt idx="928">
                  <c:v>38</c:v>
                </c:pt>
                <c:pt idx="929">
                  <c:v>54</c:v>
                </c:pt>
                <c:pt idx="930">
                  <c:v>36</c:v>
                </c:pt>
                <c:pt idx="931">
                  <c:v>53</c:v>
                </c:pt>
                <c:pt idx="932">
                  <c:v>49</c:v>
                </c:pt>
                <c:pt idx="933">
                  <c:v>39</c:v>
                </c:pt>
                <c:pt idx="934">
                  <c:v>38</c:v>
                </c:pt>
                <c:pt idx="935">
                  <c:v>40</c:v>
                </c:pt>
                <c:pt idx="936">
                  <c:v>39</c:v>
                </c:pt>
                <c:pt idx="937">
                  <c:v>52</c:v>
                </c:pt>
                <c:pt idx="938">
                  <c:v>38</c:v>
                </c:pt>
                <c:pt idx="939">
                  <c:v>36</c:v>
                </c:pt>
                <c:pt idx="940">
                  <c:v>35</c:v>
                </c:pt>
                <c:pt idx="941">
                  <c:v>35</c:v>
                </c:pt>
                <c:pt idx="942">
                  <c:v>37</c:v>
                </c:pt>
                <c:pt idx="943">
                  <c:v>34</c:v>
                </c:pt>
                <c:pt idx="944">
                  <c:v>35</c:v>
                </c:pt>
                <c:pt idx="945">
                  <c:v>53</c:v>
                </c:pt>
                <c:pt idx="946">
                  <c:v>52</c:v>
                </c:pt>
                <c:pt idx="947">
                  <c:v>51</c:v>
                </c:pt>
                <c:pt idx="948">
                  <c:v>49</c:v>
                </c:pt>
                <c:pt idx="949">
                  <c:v>36</c:v>
                </c:pt>
                <c:pt idx="950">
                  <c:v>54</c:v>
                </c:pt>
                <c:pt idx="951">
                  <c:v>37</c:v>
                </c:pt>
                <c:pt idx="952">
                  <c:v>49</c:v>
                </c:pt>
                <c:pt idx="953">
                  <c:v>37</c:v>
                </c:pt>
                <c:pt idx="954">
                  <c:v>53</c:v>
                </c:pt>
                <c:pt idx="955">
                  <c:v>38</c:v>
                </c:pt>
                <c:pt idx="956">
                  <c:v>37</c:v>
                </c:pt>
                <c:pt idx="957">
                  <c:v>38</c:v>
                </c:pt>
                <c:pt idx="958">
                  <c:v>35</c:v>
                </c:pt>
                <c:pt idx="959">
                  <c:v>34</c:v>
                </c:pt>
                <c:pt idx="960">
                  <c:v>36</c:v>
                </c:pt>
                <c:pt idx="961">
                  <c:v>50</c:v>
                </c:pt>
                <c:pt idx="962">
                  <c:v>53</c:v>
                </c:pt>
                <c:pt idx="963">
                  <c:v>39</c:v>
                </c:pt>
                <c:pt idx="964">
                  <c:v>39</c:v>
                </c:pt>
                <c:pt idx="965">
                  <c:v>39</c:v>
                </c:pt>
                <c:pt idx="966">
                  <c:v>54</c:v>
                </c:pt>
                <c:pt idx="967">
                  <c:v>38</c:v>
                </c:pt>
                <c:pt idx="968">
                  <c:v>37</c:v>
                </c:pt>
                <c:pt idx="969">
                  <c:v>36</c:v>
                </c:pt>
                <c:pt idx="970">
                  <c:v>40</c:v>
                </c:pt>
                <c:pt idx="971">
                  <c:v>37</c:v>
                </c:pt>
                <c:pt idx="972">
                  <c:v>34</c:v>
                </c:pt>
                <c:pt idx="973">
                  <c:v>38</c:v>
                </c:pt>
                <c:pt idx="974">
                  <c:v>40</c:v>
                </c:pt>
                <c:pt idx="975">
                  <c:v>52</c:v>
                </c:pt>
                <c:pt idx="976">
                  <c:v>54</c:v>
                </c:pt>
                <c:pt idx="977">
                  <c:v>37</c:v>
                </c:pt>
                <c:pt idx="978">
                  <c:v>39</c:v>
                </c:pt>
                <c:pt idx="979">
                  <c:v>36</c:v>
                </c:pt>
                <c:pt idx="980">
                  <c:v>39</c:v>
                </c:pt>
                <c:pt idx="981">
                  <c:v>50</c:v>
                </c:pt>
                <c:pt idx="982">
                  <c:v>39</c:v>
                </c:pt>
                <c:pt idx="983">
                  <c:v>37</c:v>
                </c:pt>
                <c:pt idx="984">
                  <c:v>35</c:v>
                </c:pt>
                <c:pt idx="985">
                  <c:v>51</c:v>
                </c:pt>
                <c:pt idx="986">
                  <c:v>50</c:v>
                </c:pt>
                <c:pt idx="987">
                  <c:v>39</c:v>
                </c:pt>
                <c:pt idx="988">
                  <c:v>55</c:v>
                </c:pt>
                <c:pt idx="989">
                  <c:v>51</c:v>
                </c:pt>
                <c:pt idx="990">
                  <c:v>38</c:v>
                </c:pt>
                <c:pt idx="991">
                  <c:v>52</c:v>
                </c:pt>
                <c:pt idx="992">
                  <c:v>35</c:v>
                </c:pt>
                <c:pt idx="993">
                  <c:v>39</c:v>
                </c:pt>
                <c:pt idx="994">
                  <c:v>50</c:v>
                </c:pt>
                <c:pt idx="995">
                  <c:v>53</c:v>
                </c:pt>
                <c:pt idx="996">
                  <c:v>51</c:v>
                </c:pt>
                <c:pt idx="997">
                  <c:v>51</c:v>
                </c:pt>
                <c:pt idx="998">
                  <c:v>34</c:v>
                </c:pt>
                <c:pt idx="999">
                  <c:v>38</c:v>
                </c:pt>
                <c:pt idx="1000">
                  <c:v>36</c:v>
                </c:pt>
                <c:pt idx="1001">
                  <c:v>38</c:v>
                </c:pt>
                <c:pt idx="1002">
                  <c:v>39</c:v>
                </c:pt>
                <c:pt idx="1003">
                  <c:v>37</c:v>
                </c:pt>
                <c:pt idx="1004">
                  <c:v>39</c:v>
                </c:pt>
                <c:pt idx="1005">
                  <c:v>38</c:v>
                </c:pt>
                <c:pt idx="1006">
                  <c:v>38</c:v>
                </c:pt>
                <c:pt idx="1007">
                  <c:v>54</c:v>
                </c:pt>
                <c:pt idx="1008">
                  <c:v>34</c:v>
                </c:pt>
                <c:pt idx="1009">
                  <c:v>52</c:v>
                </c:pt>
                <c:pt idx="1010">
                  <c:v>37</c:v>
                </c:pt>
                <c:pt idx="1011">
                  <c:v>50</c:v>
                </c:pt>
                <c:pt idx="1012">
                  <c:v>35</c:v>
                </c:pt>
                <c:pt idx="1013">
                  <c:v>36</c:v>
                </c:pt>
                <c:pt idx="1014">
                  <c:v>38</c:v>
                </c:pt>
                <c:pt idx="1015">
                  <c:v>34</c:v>
                </c:pt>
                <c:pt idx="1016">
                  <c:v>38</c:v>
                </c:pt>
                <c:pt idx="1017">
                  <c:v>40</c:v>
                </c:pt>
                <c:pt idx="1018">
                  <c:v>38</c:v>
                </c:pt>
                <c:pt idx="1019">
                  <c:v>38</c:v>
                </c:pt>
                <c:pt idx="1020">
                  <c:v>36</c:v>
                </c:pt>
                <c:pt idx="1021">
                  <c:v>39</c:v>
                </c:pt>
                <c:pt idx="1022">
                  <c:v>34</c:v>
                </c:pt>
                <c:pt idx="1023">
                  <c:v>38</c:v>
                </c:pt>
                <c:pt idx="1024">
                  <c:v>37</c:v>
                </c:pt>
                <c:pt idx="1025">
                  <c:v>49</c:v>
                </c:pt>
                <c:pt idx="1026">
                  <c:v>36</c:v>
                </c:pt>
                <c:pt idx="1027">
                  <c:v>39</c:v>
                </c:pt>
                <c:pt idx="1028">
                  <c:v>48</c:v>
                </c:pt>
                <c:pt idx="1029">
                  <c:v>38</c:v>
                </c:pt>
                <c:pt idx="1030">
                  <c:v>40</c:v>
                </c:pt>
                <c:pt idx="1031">
                  <c:v>35</c:v>
                </c:pt>
                <c:pt idx="1032">
                  <c:v>49</c:v>
                </c:pt>
                <c:pt idx="1033">
                  <c:v>36</c:v>
                </c:pt>
                <c:pt idx="1034">
                  <c:v>49</c:v>
                </c:pt>
                <c:pt idx="1035">
                  <c:v>35</c:v>
                </c:pt>
                <c:pt idx="1036">
                  <c:v>53</c:v>
                </c:pt>
                <c:pt idx="1037">
                  <c:v>52</c:v>
                </c:pt>
                <c:pt idx="1038">
                  <c:v>37</c:v>
                </c:pt>
                <c:pt idx="1039">
                  <c:v>40</c:v>
                </c:pt>
                <c:pt idx="1040">
                  <c:v>38</c:v>
                </c:pt>
                <c:pt idx="1041">
                  <c:v>37</c:v>
                </c:pt>
                <c:pt idx="1042">
                  <c:v>39</c:v>
                </c:pt>
                <c:pt idx="1043">
                  <c:v>38</c:v>
                </c:pt>
                <c:pt idx="1044">
                  <c:v>38</c:v>
                </c:pt>
                <c:pt idx="1045">
                  <c:v>36</c:v>
                </c:pt>
                <c:pt idx="1046">
                  <c:v>36</c:v>
                </c:pt>
                <c:pt idx="1047">
                  <c:v>37</c:v>
                </c:pt>
                <c:pt idx="1048">
                  <c:v>35</c:v>
                </c:pt>
                <c:pt idx="1049">
                  <c:v>38</c:v>
                </c:pt>
                <c:pt idx="1050">
                  <c:v>37</c:v>
                </c:pt>
                <c:pt idx="1051">
                  <c:v>36</c:v>
                </c:pt>
                <c:pt idx="1052">
                  <c:v>37</c:v>
                </c:pt>
                <c:pt idx="1053">
                  <c:v>37</c:v>
                </c:pt>
                <c:pt idx="1054">
                  <c:v>38</c:v>
                </c:pt>
                <c:pt idx="1055">
                  <c:v>39</c:v>
                </c:pt>
                <c:pt idx="1056">
                  <c:v>40</c:v>
                </c:pt>
                <c:pt idx="1057">
                  <c:v>38</c:v>
                </c:pt>
                <c:pt idx="1058">
                  <c:v>50</c:v>
                </c:pt>
                <c:pt idx="1059">
                  <c:v>38</c:v>
                </c:pt>
                <c:pt idx="1060">
                  <c:v>50</c:v>
                </c:pt>
                <c:pt idx="1061">
                  <c:v>35</c:v>
                </c:pt>
                <c:pt idx="1062">
                  <c:v>49</c:v>
                </c:pt>
                <c:pt idx="1063">
                  <c:v>36</c:v>
                </c:pt>
                <c:pt idx="1064">
                  <c:v>35</c:v>
                </c:pt>
                <c:pt idx="1065">
                  <c:v>54</c:v>
                </c:pt>
                <c:pt idx="1066">
                  <c:v>36</c:v>
                </c:pt>
                <c:pt idx="1067">
                  <c:v>51</c:v>
                </c:pt>
                <c:pt idx="1068">
                  <c:v>39</c:v>
                </c:pt>
                <c:pt idx="1069">
                  <c:v>39</c:v>
                </c:pt>
                <c:pt idx="1070">
                  <c:v>35</c:v>
                </c:pt>
                <c:pt idx="1071">
                  <c:v>39</c:v>
                </c:pt>
                <c:pt idx="1072">
                  <c:v>40</c:v>
                </c:pt>
                <c:pt idx="1073">
                  <c:v>37</c:v>
                </c:pt>
                <c:pt idx="1074">
                  <c:v>52</c:v>
                </c:pt>
                <c:pt idx="1075">
                  <c:v>36</c:v>
                </c:pt>
                <c:pt idx="1076">
                  <c:v>37</c:v>
                </c:pt>
                <c:pt idx="1077">
                  <c:v>39</c:v>
                </c:pt>
                <c:pt idx="1078">
                  <c:v>37</c:v>
                </c:pt>
                <c:pt idx="1079">
                  <c:v>38</c:v>
                </c:pt>
                <c:pt idx="1080">
                  <c:v>36</c:v>
                </c:pt>
                <c:pt idx="1081">
                  <c:v>39</c:v>
                </c:pt>
                <c:pt idx="1082">
                  <c:v>36</c:v>
                </c:pt>
                <c:pt idx="1083">
                  <c:v>38</c:v>
                </c:pt>
                <c:pt idx="1084">
                  <c:v>52</c:v>
                </c:pt>
                <c:pt idx="1085">
                  <c:v>38</c:v>
                </c:pt>
                <c:pt idx="1086">
                  <c:v>51</c:v>
                </c:pt>
                <c:pt idx="1087">
                  <c:v>50</c:v>
                </c:pt>
                <c:pt idx="1088">
                  <c:v>40</c:v>
                </c:pt>
                <c:pt idx="1089">
                  <c:v>37</c:v>
                </c:pt>
                <c:pt idx="1090">
                  <c:v>37</c:v>
                </c:pt>
                <c:pt idx="1091">
                  <c:v>35</c:v>
                </c:pt>
                <c:pt idx="1092">
                  <c:v>35</c:v>
                </c:pt>
                <c:pt idx="1093">
                  <c:v>52</c:v>
                </c:pt>
                <c:pt idx="1094">
                  <c:v>39</c:v>
                </c:pt>
                <c:pt idx="1095">
                  <c:v>49</c:v>
                </c:pt>
                <c:pt idx="1096">
                  <c:v>49</c:v>
                </c:pt>
                <c:pt idx="1097">
                  <c:v>35</c:v>
                </c:pt>
                <c:pt idx="1098">
                  <c:v>51</c:v>
                </c:pt>
                <c:pt idx="1099">
                  <c:v>36</c:v>
                </c:pt>
                <c:pt idx="1100">
                  <c:v>35</c:v>
                </c:pt>
                <c:pt idx="1101">
                  <c:v>39</c:v>
                </c:pt>
                <c:pt idx="1102">
                  <c:v>54</c:v>
                </c:pt>
                <c:pt idx="1103">
                  <c:v>40</c:v>
                </c:pt>
                <c:pt idx="1104">
                  <c:v>37</c:v>
                </c:pt>
                <c:pt idx="1105">
                  <c:v>40</c:v>
                </c:pt>
                <c:pt idx="1106">
                  <c:v>36</c:v>
                </c:pt>
                <c:pt idx="1107">
                  <c:v>37</c:v>
                </c:pt>
                <c:pt idx="1108">
                  <c:v>40</c:v>
                </c:pt>
                <c:pt idx="1109">
                  <c:v>36</c:v>
                </c:pt>
                <c:pt idx="1110">
                  <c:v>51</c:v>
                </c:pt>
                <c:pt idx="1111">
                  <c:v>36</c:v>
                </c:pt>
                <c:pt idx="1112">
                  <c:v>37</c:v>
                </c:pt>
                <c:pt idx="1113">
                  <c:v>37</c:v>
                </c:pt>
                <c:pt idx="1114">
                  <c:v>38</c:v>
                </c:pt>
                <c:pt idx="1115">
                  <c:v>34</c:v>
                </c:pt>
                <c:pt idx="1116">
                  <c:v>35</c:v>
                </c:pt>
                <c:pt idx="1117">
                  <c:v>38</c:v>
                </c:pt>
                <c:pt idx="1118">
                  <c:v>36</c:v>
                </c:pt>
                <c:pt idx="1119">
                  <c:v>38</c:v>
                </c:pt>
                <c:pt idx="1120">
                  <c:v>40</c:v>
                </c:pt>
                <c:pt idx="1121">
                  <c:v>38</c:v>
                </c:pt>
                <c:pt idx="1122">
                  <c:v>51</c:v>
                </c:pt>
                <c:pt idx="1123">
                  <c:v>51</c:v>
                </c:pt>
                <c:pt idx="1124">
                  <c:v>35</c:v>
                </c:pt>
                <c:pt idx="1125">
                  <c:v>39</c:v>
                </c:pt>
                <c:pt idx="1126">
                  <c:v>49</c:v>
                </c:pt>
                <c:pt idx="1127">
                  <c:v>38</c:v>
                </c:pt>
                <c:pt idx="1128">
                  <c:v>51</c:v>
                </c:pt>
                <c:pt idx="1129">
                  <c:v>37</c:v>
                </c:pt>
                <c:pt idx="1130">
                  <c:v>39</c:v>
                </c:pt>
                <c:pt idx="1131">
                  <c:v>39</c:v>
                </c:pt>
                <c:pt idx="1132">
                  <c:v>35</c:v>
                </c:pt>
                <c:pt idx="1133">
                  <c:v>36</c:v>
                </c:pt>
                <c:pt idx="1134">
                  <c:v>35</c:v>
                </c:pt>
                <c:pt idx="1135">
                  <c:v>36</c:v>
                </c:pt>
                <c:pt idx="1136">
                  <c:v>50</c:v>
                </c:pt>
                <c:pt idx="1137">
                  <c:v>50</c:v>
                </c:pt>
                <c:pt idx="1138">
                  <c:v>54</c:v>
                </c:pt>
                <c:pt idx="1139">
                  <c:v>38</c:v>
                </c:pt>
                <c:pt idx="1140">
                  <c:v>51</c:v>
                </c:pt>
                <c:pt idx="1141">
                  <c:v>35</c:v>
                </c:pt>
                <c:pt idx="1142">
                  <c:v>55</c:v>
                </c:pt>
                <c:pt idx="1143">
                  <c:v>35</c:v>
                </c:pt>
                <c:pt idx="1144">
                  <c:v>36</c:v>
                </c:pt>
                <c:pt idx="1145">
                  <c:v>50</c:v>
                </c:pt>
                <c:pt idx="1146">
                  <c:v>36</c:v>
                </c:pt>
                <c:pt idx="1147">
                  <c:v>39</c:v>
                </c:pt>
                <c:pt idx="1148">
                  <c:v>39</c:v>
                </c:pt>
                <c:pt idx="1149">
                  <c:v>36</c:v>
                </c:pt>
                <c:pt idx="1150">
                  <c:v>36</c:v>
                </c:pt>
                <c:pt idx="1151">
                  <c:v>38</c:v>
                </c:pt>
                <c:pt idx="1152">
                  <c:v>34</c:v>
                </c:pt>
                <c:pt idx="1153">
                  <c:v>54</c:v>
                </c:pt>
                <c:pt idx="1154">
                  <c:v>40</c:v>
                </c:pt>
                <c:pt idx="1155">
                  <c:v>36</c:v>
                </c:pt>
                <c:pt idx="1156">
                  <c:v>35</c:v>
                </c:pt>
                <c:pt idx="1157">
                  <c:v>36</c:v>
                </c:pt>
                <c:pt idx="1158">
                  <c:v>39</c:v>
                </c:pt>
                <c:pt idx="1159">
                  <c:v>38</c:v>
                </c:pt>
                <c:pt idx="1160">
                  <c:v>34</c:v>
                </c:pt>
                <c:pt idx="1161">
                  <c:v>50</c:v>
                </c:pt>
                <c:pt idx="1162">
                  <c:v>34</c:v>
                </c:pt>
                <c:pt idx="1163">
                  <c:v>38</c:v>
                </c:pt>
                <c:pt idx="1164">
                  <c:v>51</c:v>
                </c:pt>
                <c:pt idx="1165">
                  <c:v>53</c:v>
                </c:pt>
                <c:pt idx="1166">
                  <c:v>35</c:v>
                </c:pt>
                <c:pt idx="1167">
                  <c:v>50</c:v>
                </c:pt>
                <c:pt idx="1168">
                  <c:v>53</c:v>
                </c:pt>
                <c:pt idx="1169">
                  <c:v>37</c:v>
                </c:pt>
                <c:pt idx="1170">
                  <c:v>39</c:v>
                </c:pt>
                <c:pt idx="1171">
                  <c:v>52</c:v>
                </c:pt>
                <c:pt idx="1172">
                  <c:v>34</c:v>
                </c:pt>
                <c:pt idx="1173">
                  <c:v>38</c:v>
                </c:pt>
                <c:pt idx="1174">
                  <c:v>38</c:v>
                </c:pt>
                <c:pt idx="1175">
                  <c:v>37</c:v>
                </c:pt>
                <c:pt idx="1176">
                  <c:v>36</c:v>
                </c:pt>
                <c:pt idx="1177">
                  <c:v>38</c:v>
                </c:pt>
                <c:pt idx="1178">
                  <c:v>36</c:v>
                </c:pt>
                <c:pt idx="1179">
                  <c:v>38</c:v>
                </c:pt>
                <c:pt idx="1180">
                  <c:v>40</c:v>
                </c:pt>
                <c:pt idx="1181">
                  <c:v>52</c:v>
                </c:pt>
                <c:pt idx="1182">
                  <c:v>40</c:v>
                </c:pt>
                <c:pt idx="1183">
                  <c:v>38</c:v>
                </c:pt>
                <c:pt idx="1184">
                  <c:v>35</c:v>
                </c:pt>
                <c:pt idx="1185">
                  <c:v>36</c:v>
                </c:pt>
                <c:pt idx="1186">
                  <c:v>52</c:v>
                </c:pt>
                <c:pt idx="1187">
                  <c:v>35</c:v>
                </c:pt>
                <c:pt idx="1188">
                  <c:v>50</c:v>
                </c:pt>
                <c:pt idx="1189">
                  <c:v>35</c:v>
                </c:pt>
                <c:pt idx="1190">
                  <c:v>36</c:v>
                </c:pt>
                <c:pt idx="1191">
                  <c:v>37</c:v>
                </c:pt>
                <c:pt idx="1192">
                  <c:v>50</c:v>
                </c:pt>
                <c:pt idx="1193">
                  <c:v>39</c:v>
                </c:pt>
                <c:pt idx="1194">
                  <c:v>35</c:v>
                </c:pt>
                <c:pt idx="1195">
                  <c:v>39</c:v>
                </c:pt>
                <c:pt idx="1196">
                  <c:v>51</c:v>
                </c:pt>
                <c:pt idx="1197">
                  <c:v>39</c:v>
                </c:pt>
                <c:pt idx="1198">
                  <c:v>50</c:v>
                </c:pt>
                <c:pt idx="1199">
                  <c:v>37</c:v>
                </c:pt>
                <c:pt idx="1200">
                  <c:v>55</c:v>
                </c:pt>
                <c:pt idx="1201">
                  <c:v>53</c:v>
                </c:pt>
                <c:pt idx="1202">
                  <c:v>35</c:v>
                </c:pt>
                <c:pt idx="1203">
                  <c:v>35</c:v>
                </c:pt>
                <c:pt idx="1204">
                  <c:v>52</c:v>
                </c:pt>
                <c:pt idx="1205">
                  <c:v>37</c:v>
                </c:pt>
                <c:pt idx="1206">
                  <c:v>35</c:v>
                </c:pt>
                <c:pt idx="1207">
                  <c:v>35</c:v>
                </c:pt>
                <c:pt idx="1208">
                  <c:v>40</c:v>
                </c:pt>
                <c:pt idx="1209">
                  <c:v>34</c:v>
                </c:pt>
                <c:pt idx="1210">
                  <c:v>37</c:v>
                </c:pt>
                <c:pt idx="1211">
                  <c:v>39</c:v>
                </c:pt>
                <c:pt idx="1212">
                  <c:v>36</c:v>
                </c:pt>
                <c:pt idx="1213">
                  <c:v>53</c:v>
                </c:pt>
                <c:pt idx="1214">
                  <c:v>50</c:v>
                </c:pt>
                <c:pt idx="1215">
                  <c:v>52</c:v>
                </c:pt>
                <c:pt idx="1216">
                  <c:v>54</c:v>
                </c:pt>
                <c:pt idx="1217">
                  <c:v>39</c:v>
                </c:pt>
                <c:pt idx="1218">
                  <c:v>34</c:v>
                </c:pt>
                <c:pt idx="1219">
                  <c:v>38</c:v>
                </c:pt>
                <c:pt idx="1220">
                  <c:v>39</c:v>
                </c:pt>
                <c:pt idx="1221">
                  <c:v>34</c:v>
                </c:pt>
                <c:pt idx="1222">
                  <c:v>36</c:v>
                </c:pt>
                <c:pt idx="1223">
                  <c:v>39</c:v>
                </c:pt>
                <c:pt idx="1224">
                  <c:v>37</c:v>
                </c:pt>
                <c:pt idx="1225">
                  <c:v>35</c:v>
                </c:pt>
                <c:pt idx="1226">
                  <c:v>36</c:v>
                </c:pt>
                <c:pt idx="1227">
                  <c:v>35</c:v>
                </c:pt>
                <c:pt idx="1228">
                  <c:v>39</c:v>
                </c:pt>
                <c:pt idx="1229">
                  <c:v>51</c:v>
                </c:pt>
                <c:pt idx="1230">
                  <c:v>39</c:v>
                </c:pt>
                <c:pt idx="1231">
                  <c:v>34</c:v>
                </c:pt>
                <c:pt idx="1232">
                  <c:v>40</c:v>
                </c:pt>
                <c:pt idx="1233">
                  <c:v>36</c:v>
                </c:pt>
                <c:pt idx="1234">
                  <c:v>39</c:v>
                </c:pt>
                <c:pt idx="1235">
                  <c:v>50</c:v>
                </c:pt>
                <c:pt idx="1236">
                  <c:v>54</c:v>
                </c:pt>
                <c:pt idx="1237">
                  <c:v>34</c:v>
                </c:pt>
                <c:pt idx="1238">
                  <c:v>37</c:v>
                </c:pt>
                <c:pt idx="1239">
                  <c:v>35</c:v>
                </c:pt>
                <c:pt idx="1240">
                  <c:v>54</c:v>
                </c:pt>
                <c:pt idx="1241">
                  <c:v>35</c:v>
                </c:pt>
                <c:pt idx="1242">
                  <c:v>37</c:v>
                </c:pt>
                <c:pt idx="1243">
                  <c:v>38</c:v>
                </c:pt>
                <c:pt idx="1244">
                  <c:v>37</c:v>
                </c:pt>
                <c:pt idx="1245">
                  <c:v>35</c:v>
                </c:pt>
                <c:pt idx="1246">
                  <c:v>37</c:v>
                </c:pt>
                <c:pt idx="1247">
                  <c:v>38</c:v>
                </c:pt>
                <c:pt idx="1248">
                  <c:v>39</c:v>
                </c:pt>
                <c:pt idx="1249">
                  <c:v>37</c:v>
                </c:pt>
                <c:pt idx="1250">
                  <c:v>49</c:v>
                </c:pt>
                <c:pt idx="1251">
                  <c:v>36</c:v>
                </c:pt>
                <c:pt idx="1252">
                  <c:v>50</c:v>
                </c:pt>
                <c:pt idx="1253">
                  <c:v>40</c:v>
                </c:pt>
                <c:pt idx="1254">
                  <c:v>40</c:v>
                </c:pt>
                <c:pt idx="1255">
                  <c:v>50</c:v>
                </c:pt>
                <c:pt idx="1256">
                  <c:v>36</c:v>
                </c:pt>
                <c:pt idx="1257">
                  <c:v>35</c:v>
                </c:pt>
                <c:pt idx="1258">
                  <c:v>34</c:v>
                </c:pt>
                <c:pt idx="1259">
                  <c:v>40</c:v>
                </c:pt>
                <c:pt idx="1260">
                  <c:v>35</c:v>
                </c:pt>
                <c:pt idx="1261">
                  <c:v>48</c:v>
                </c:pt>
                <c:pt idx="1262">
                  <c:v>55</c:v>
                </c:pt>
                <c:pt idx="1263">
                  <c:v>39</c:v>
                </c:pt>
                <c:pt idx="1264">
                  <c:v>34</c:v>
                </c:pt>
                <c:pt idx="1265">
                  <c:v>35</c:v>
                </c:pt>
                <c:pt idx="1266">
                  <c:v>40</c:v>
                </c:pt>
                <c:pt idx="1267">
                  <c:v>52</c:v>
                </c:pt>
                <c:pt idx="1268">
                  <c:v>50</c:v>
                </c:pt>
                <c:pt idx="1269">
                  <c:v>35</c:v>
                </c:pt>
                <c:pt idx="1270">
                  <c:v>36</c:v>
                </c:pt>
                <c:pt idx="1271">
                  <c:v>34</c:v>
                </c:pt>
                <c:pt idx="1272">
                  <c:v>34</c:v>
                </c:pt>
                <c:pt idx="1273">
                  <c:v>50</c:v>
                </c:pt>
                <c:pt idx="1274">
                  <c:v>36</c:v>
                </c:pt>
                <c:pt idx="1275">
                  <c:v>35</c:v>
                </c:pt>
                <c:pt idx="1276">
                  <c:v>37</c:v>
                </c:pt>
                <c:pt idx="1277">
                  <c:v>53</c:v>
                </c:pt>
                <c:pt idx="1278">
                  <c:v>53</c:v>
                </c:pt>
                <c:pt idx="1279">
                  <c:v>54</c:v>
                </c:pt>
                <c:pt idx="1280">
                  <c:v>35</c:v>
                </c:pt>
                <c:pt idx="1281">
                  <c:v>49</c:v>
                </c:pt>
                <c:pt idx="1282">
                  <c:v>37</c:v>
                </c:pt>
                <c:pt idx="1283">
                  <c:v>36</c:v>
                </c:pt>
                <c:pt idx="1284">
                  <c:v>34</c:v>
                </c:pt>
                <c:pt idx="1285">
                  <c:v>36</c:v>
                </c:pt>
                <c:pt idx="1286">
                  <c:v>38</c:v>
                </c:pt>
                <c:pt idx="1287">
                  <c:v>38</c:v>
                </c:pt>
                <c:pt idx="1288">
                  <c:v>36</c:v>
                </c:pt>
                <c:pt idx="1289">
                  <c:v>38</c:v>
                </c:pt>
                <c:pt idx="1290">
                  <c:v>38</c:v>
                </c:pt>
                <c:pt idx="1291">
                  <c:v>35</c:v>
                </c:pt>
                <c:pt idx="1292">
                  <c:v>35</c:v>
                </c:pt>
                <c:pt idx="1293">
                  <c:v>36</c:v>
                </c:pt>
                <c:pt idx="1294">
                  <c:v>40</c:v>
                </c:pt>
                <c:pt idx="1295">
                  <c:v>48</c:v>
                </c:pt>
                <c:pt idx="1296">
                  <c:v>39</c:v>
                </c:pt>
                <c:pt idx="1297">
                  <c:v>50</c:v>
                </c:pt>
                <c:pt idx="1298">
                  <c:v>40</c:v>
                </c:pt>
                <c:pt idx="1299">
                  <c:v>36</c:v>
                </c:pt>
                <c:pt idx="1300">
                  <c:v>39</c:v>
                </c:pt>
                <c:pt idx="1301">
                  <c:v>37</c:v>
                </c:pt>
                <c:pt idx="1302">
                  <c:v>39</c:v>
                </c:pt>
                <c:pt idx="1303">
                  <c:v>53</c:v>
                </c:pt>
                <c:pt idx="1304">
                  <c:v>40</c:v>
                </c:pt>
                <c:pt idx="1305">
                  <c:v>35</c:v>
                </c:pt>
                <c:pt idx="1306">
                  <c:v>37</c:v>
                </c:pt>
                <c:pt idx="1307">
                  <c:v>34</c:v>
                </c:pt>
                <c:pt idx="1308">
                  <c:v>55</c:v>
                </c:pt>
                <c:pt idx="1309">
                  <c:v>35</c:v>
                </c:pt>
                <c:pt idx="1310">
                  <c:v>49</c:v>
                </c:pt>
                <c:pt idx="1311">
                  <c:v>40</c:v>
                </c:pt>
                <c:pt idx="1312">
                  <c:v>39</c:v>
                </c:pt>
                <c:pt idx="1313">
                  <c:v>52</c:v>
                </c:pt>
                <c:pt idx="1314">
                  <c:v>35</c:v>
                </c:pt>
                <c:pt idx="1315">
                  <c:v>55</c:v>
                </c:pt>
                <c:pt idx="1316">
                  <c:v>37</c:v>
                </c:pt>
                <c:pt idx="1317">
                  <c:v>51</c:v>
                </c:pt>
                <c:pt idx="1318">
                  <c:v>40</c:v>
                </c:pt>
                <c:pt idx="1319">
                  <c:v>38</c:v>
                </c:pt>
                <c:pt idx="1320">
                  <c:v>36</c:v>
                </c:pt>
                <c:pt idx="1321">
                  <c:v>36</c:v>
                </c:pt>
                <c:pt idx="1322">
                  <c:v>35</c:v>
                </c:pt>
                <c:pt idx="1323">
                  <c:v>37</c:v>
                </c:pt>
                <c:pt idx="1324">
                  <c:v>38</c:v>
                </c:pt>
                <c:pt idx="1325">
                  <c:v>38</c:v>
                </c:pt>
                <c:pt idx="1326">
                  <c:v>52</c:v>
                </c:pt>
                <c:pt idx="1327">
                  <c:v>38</c:v>
                </c:pt>
                <c:pt idx="1328">
                  <c:v>37</c:v>
                </c:pt>
                <c:pt idx="1329">
                  <c:v>39</c:v>
                </c:pt>
                <c:pt idx="1330">
                  <c:v>36</c:v>
                </c:pt>
                <c:pt idx="1331">
                  <c:v>37</c:v>
                </c:pt>
                <c:pt idx="1332">
                  <c:v>50</c:v>
                </c:pt>
                <c:pt idx="1333">
                  <c:v>39</c:v>
                </c:pt>
                <c:pt idx="1334">
                  <c:v>39</c:v>
                </c:pt>
                <c:pt idx="1335">
                  <c:v>39</c:v>
                </c:pt>
                <c:pt idx="1336">
                  <c:v>36</c:v>
                </c:pt>
                <c:pt idx="1337">
                  <c:v>38</c:v>
                </c:pt>
                <c:pt idx="1338">
                  <c:v>36</c:v>
                </c:pt>
                <c:pt idx="1339">
                  <c:v>52</c:v>
                </c:pt>
                <c:pt idx="1340">
                  <c:v>52</c:v>
                </c:pt>
                <c:pt idx="1341">
                  <c:v>40</c:v>
                </c:pt>
                <c:pt idx="1342">
                  <c:v>54</c:v>
                </c:pt>
                <c:pt idx="1343">
                  <c:v>39</c:v>
                </c:pt>
                <c:pt idx="1344">
                  <c:v>50</c:v>
                </c:pt>
                <c:pt idx="1345">
                  <c:v>50</c:v>
                </c:pt>
                <c:pt idx="1346">
                  <c:v>40</c:v>
                </c:pt>
                <c:pt idx="1347">
                  <c:v>36</c:v>
                </c:pt>
                <c:pt idx="1348">
                  <c:v>38</c:v>
                </c:pt>
                <c:pt idx="1349">
                  <c:v>51</c:v>
                </c:pt>
                <c:pt idx="1350">
                  <c:v>34</c:v>
                </c:pt>
                <c:pt idx="1351">
                  <c:v>39</c:v>
                </c:pt>
                <c:pt idx="1352">
                  <c:v>38</c:v>
                </c:pt>
                <c:pt idx="1353">
                  <c:v>52</c:v>
                </c:pt>
                <c:pt idx="1354">
                  <c:v>40</c:v>
                </c:pt>
                <c:pt idx="1355">
                  <c:v>36</c:v>
                </c:pt>
                <c:pt idx="1356">
                  <c:v>38</c:v>
                </c:pt>
                <c:pt idx="1357">
                  <c:v>35</c:v>
                </c:pt>
                <c:pt idx="1358">
                  <c:v>52</c:v>
                </c:pt>
                <c:pt idx="1359">
                  <c:v>53</c:v>
                </c:pt>
                <c:pt idx="1360">
                  <c:v>34</c:v>
                </c:pt>
                <c:pt idx="1361">
                  <c:v>39</c:v>
                </c:pt>
                <c:pt idx="1362">
                  <c:v>39</c:v>
                </c:pt>
                <c:pt idx="1363">
                  <c:v>35</c:v>
                </c:pt>
                <c:pt idx="1364">
                  <c:v>51</c:v>
                </c:pt>
                <c:pt idx="1365">
                  <c:v>37</c:v>
                </c:pt>
                <c:pt idx="1366">
                  <c:v>37</c:v>
                </c:pt>
                <c:pt idx="1367">
                  <c:v>34</c:v>
                </c:pt>
                <c:pt idx="1368">
                  <c:v>49</c:v>
                </c:pt>
                <c:pt idx="1369">
                  <c:v>50</c:v>
                </c:pt>
                <c:pt idx="1370">
                  <c:v>39</c:v>
                </c:pt>
                <c:pt idx="1371">
                  <c:v>39</c:v>
                </c:pt>
                <c:pt idx="1372">
                  <c:v>38</c:v>
                </c:pt>
                <c:pt idx="1373">
                  <c:v>50</c:v>
                </c:pt>
                <c:pt idx="1374">
                  <c:v>54</c:v>
                </c:pt>
                <c:pt idx="1375">
                  <c:v>51</c:v>
                </c:pt>
                <c:pt idx="1376">
                  <c:v>39</c:v>
                </c:pt>
                <c:pt idx="1377">
                  <c:v>40</c:v>
                </c:pt>
                <c:pt idx="1378">
                  <c:v>53</c:v>
                </c:pt>
                <c:pt idx="1379">
                  <c:v>37</c:v>
                </c:pt>
                <c:pt idx="1380">
                  <c:v>35</c:v>
                </c:pt>
                <c:pt idx="1381">
                  <c:v>39</c:v>
                </c:pt>
                <c:pt idx="1382">
                  <c:v>54</c:v>
                </c:pt>
                <c:pt idx="1383">
                  <c:v>40</c:v>
                </c:pt>
                <c:pt idx="1384">
                  <c:v>40</c:v>
                </c:pt>
                <c:pt idx="1385">
                  <c:v>36</c:v>
                </c:pt>
                <c:pt idx="1386">
                  <c:v>34</c:v>
                </c:pt>
                <c:pt idx="1387">
                  <c:v>35</c:v>
                </c:pt>
                <c:pt idx="1388">
                  <c:v>38</c:v>
                </c:pt>
                <c:pt idx="1389">
                  <c:v>36</c:v>
                </c:pt>
                <c:pt idx="1390">
                  <c:v>34</c:v>
                </c:pt>
                <c:pt idx="1391">
                  <c:v>36</c:v>
                </c:pt>
                <c:pt idx="1392">
                  <c:v>48</c:v>
                </c:pt>
                <c:pt idx="1393">
                  <c:v>39</c:v>
                </c:pt>
                <c:pt idx="1394">
                  <c:v>38</c:v>
                </c:pt>
                <c:pt idx="1395">
                  <c:v>53</c:v>
                </c:pt>
                <c:pt idx="1396">
                  <c:v>54</c:v>
                </c:pt>
                <c:pt idx="1397">
                  <c:v>37</c:v>
                </c:pt>
                <c:pt idx="1398">
                  <c:v>38</c:v>
                </c:pt>
                <c:pt idx="1399">
                  <c:v>35</c:v>
                </c:pt>
                <c:pt idx="1400">
                  <c:v>54</c:v>
                </c:pt>
                <c:pt idx="1401">
                  <c:v>51</c:v>
                </c:pt>
                <c:pt idx="1402">
                  <c:v>55</c:v>
                </c:pt>
                <c:pt idx="1403">
                  <c:v>38</c:v>
                </c:pt>
                <c:pt idx="1404">
                  <c:v>34</c:v>
                </c:pt>
                <c:pt idx="1405">
                  <c:v>35</c:v>
                </c:pt>
                <c:pt idx="1406">
                  <c:v>51</c:v>
                </c:pt>
                <c:pt idx="1407">
                  <c:v>39</c:v>
                </c:pt>
                <c:pt idx="1408">
                  <c:v>35</c:v>
                </c:pt>
                <c:pt idx="1409">
                  <c:v>35</c:v>
                </c:pt>
                <c:pt idx="1410">
                  <c:v>34</c:v>
                </c:pt>
                <c:pt idx="1411">
                  <c:v>35</c:v>
                </c:pt>
                <c:pt idx="1412">
                  <c:v>40</c:v>
                </c:pt>
                <c:pt idx="1413">
                  <c:v>49</c:v>
                </c:pt>
                <c:pt idx="1414">
                  <c:v>37</c:v>
                </c:pt>
                <c:pt idx="1415">
                  <c:v>39</c:v>
                </c:pt>
                <c:pt idx="1416">
                  <c:v>39</c:v>
                </c:pt>
                <c:pt idx="1417">
                  <c:v>34</c:v>
                </c:pt>
                <c:pt idx="1418">
                  <c:v>36</c:v>
                </c:pt>
                <c:pt idx="1419">
                  <c:v>55</c:v>
                </c:pt>
                <c:pt idx="1420">
                  <c:v>37</c:v>
                </c:pt>
                <c:pt idx="1421">
                  <c:v>36</c:v>
                </c:pt>
                <c:pt idx="1422">
                  <c:v>49</c:v>
                </c:pt>
                <c:pt idx="1423">
                  <c:v>35</c:v>
                </c:pt>
                <c:pt idx="1424">
                  <c:v>38</c:v>
                </c:pt>
                <c:pt idx="1425">
                  <c:v>48</c:v>
                </c:pt>
                <c:pt idx="1426">
                  <c:v>39</c:v>
                </c:pt>
                <c:pt idx="1427">
                  <c:v>37</c:v>
                </c:pt>
                <c:pt idx="1428">
                  <c:v>35</c:v>
                </c:pt>
                <c:pt idx="1429">
                  <c:v>39</c:v>
                </c:pt>
                <c:pt idx="1430">
                  <c:v>36</c:v>
                </c:pt>
                <c:pt idx="1431">
                  <c:v>38</c:v>
                </c:pt>
                <c:pt idx="1432">
                  <c:v>50</c:v>
                </c:pt>
                <c:pt idx="1433">
                  <c:v>49</c:v>
                </c:pt>
                <c:pt idx="1434">
                  <c:v>37</c:v>
                </c:pt>
                <c:pt idx="1435">
                  <c:v>54</c:v>
                </c:pt>
                <c:pt idx="1436">
                  <c:v>50</c:v>
                </c:pt>
                <c:pt idx="1437">
                  <c:v>38</c:v>
                </c:pt>
                <c:pt idx="1438">
                  <c:v>34</c:v>
                </c:pt>
                <c:pt idx="1439">
                  <c:v>37</c:v>
                </c:pt>
                <c:pt idx="1440">
                  <c:v>38</c:v>
                </c:pt>
                <c:pt idx="1441">
                  <c:v>34</c:v>
                </c:pt>
                <c:pt idx="1442">
                  <c:v>50</c:v>
                </c:pt>
                <c:pt idx="1443">
                  <c:v>38</c:v>
                </c:pt>
                <c:pt idx="1444">
                  <c:v>38</c:v>
                </c:pt>
                <c:pt idx="1445">
                  <c:v>36</c:v>
                </c:pt>
                <c:pt idx="1446">
                  <c:v>36</c:v>
                </c:pt>
                <c:pt idx="1447">
                  <c:v>36</c:v>
                </c:pt>
                <c:pt idx="1448">
                  <c:v>37</c:v>
                </c:pt>
                <c:pt idx="1449">
                  <c:v>39</c:v>
                </c:pt>
                <c:pt idx="1450">
                  <c:v>54</c:v>
                </c:pt>
                <c:pt idx="1451">
                  <c:v>37</c:v>
                </c:pt>
                <c:pt idx="1452">
                  <c:v>39</c:v>
                </c:pt>
                <c:pt idx="1453">
                  <c:v>36</c:v>
                </c:pt>
                <c:pt idx="1454">
                  <c:v>36</c:v>
                </c:pt>
                <c:pt idx="1455">
                  <c:v>39</c:v>
                </c:pt>
                <c:pt idx="1456">
                  <c:v>54</c:v>
                </c:pt>
                <c:pt idx="1457">
                  <c:v>37</c:v>
                </c:pt>
                <c:pt idx="1458">
                  <c:v>40</c:v>
                </c:pt>
                <c:pt idx="1459">
                  <c:v>54</c:v>
                </c:pt>
                <c:pt idx="1460">
                  <c:v>35</c:v>
                </c:pt>
                <c:pt idx="1461">
                  <c:v>49</c:v>
                </c:pt>
                <c:pt idx="1462">
                  <c:v>38</c:v>
                </c:pt>
                <c:pt idx="1463">
                  <c:v>38</c:v>
                </c:pt>
                <c:pt idx="1464">
                  <c:v>38</c:v>
                </c:pt>
                <c:pt idx="1465">
                  <c:v>35</c:v>
                </c:pt>
                <c:pt idx="1466">
                  <c:v>39</c:v>
                </c:pt>
                <c:pt idx="1467">
                  <c:v>50</c:v>
                </c:pt>
                <c:pt idx="1468">
                  <c:v>39</c:v>
                </c:pt>
                <c:pt idx="1469">
                  <c:v>35</c:v>
                </c:pt>
              </c:numCache>
            </c:numRef>
          </c:yVal>
          <c:smooth val="0"/>
          <c:extLst>
            <c:ext xmlns:c16="http://schemas.microsoft.com/office/drawing/2014/chart" uri="{C3380CC4-5D6E-409C-BE32-E72D297353CC}">
              <c16:uniqueId val="{00000000-C943-4820-B885-028D5CB20EEB}"/>
            </c:ext>
          </c:extLst>
        </c:ser>
        <c:dLbls>
          <c:showLegendKey val="0"/>
          <c:showVal val="0"/>
          <c:showCatName val="0"/>
          <c:showSerName val="0"/>
          <c:showPercent val="0"/>
          <c:showBubbleSize val="0"/>
        </c:dLbls>
        <c:axId val="871487632"/>
        <c:axId val="871481728"/>
      </c:scatterChart>
      <c:valAx>
        <c:axId val="8714876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Years at Company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481728"/>
        <c:crosses val="autoZero"/>
        <c:crossBetween val="midCat"/>
      </c:valAx>
      <c:valAx>
        <c:axId val="871481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Hours Worked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487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[EmployeeTurnover_220142881.xlsx]Q2a!PivotTable9</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AU"/>
              <a:t>Average Hourly Rate by Years At Company</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Q2a!$L$2</c:f>
              <c:strCache>
                <c:ptCount val="1"/>
                <c:pt idx="0">
                  <c:v>Total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Q2a!$K$3:$K$11</c:f>
              <c:strCache>
                <c:ptCount val="8"/>
                <c:pt idx="0">
                  <c:v>0-4</c:v>
                </c:pt>
                <c:pt idx="1">
                  <c:v>5-9</c:v>
                </c:pt>
                <c:pt idx="2">
                  <c:v>10-14</c:v>
                </c:pt>
                <c:pt idx="3">
                  <c:v>15-19</c:v>
                </c:pt>
                <c:pt idx="4">
                  <c:v>20-24</c:v>
                </c:pt>
                <c:pt idx="5">
                  <c:v>25-29</c:v>
                </c:pt>
                <c:pt idx="6">
                  <c:v>30-34</c:v>
                </c:pt>
                <c:pt idx="7">
                  <c:v>35-40</c:v>
                </c:pt>
              </c:strCache>
            </c:strRef>
          </c:cat>
          <c:val>
            <c:numRef>
              <c:f>Q2a!$L$3:$L$11</c:f>
              <c:numCache>
                <c:formatCode>_("$"* #,##0.00_);_("$"* \(#,##0.00\);_("$"* "-"??_);_(@_)</c:formatCode>
                <c:ptCount val="8"/>
                <c:pt idx="0">
                  <c:v>66.188448275862115</c:v>
                </c:pt>
                <c:pt idx="1">
                  <c:v>69.318320610687053</c:v>
                </c:pt>
                <c:pt idx="2">
                  <c:v>71.075961538461556</c:v>
                </c:pt>
                <c:pt idx="3">
                  <c:v>77.239999999999995</c:v>
                </c:pt>
                <c:pt idx="4">
                  <c:v>78.34062499999996</c:v>
                </c:pt>
                <c:pt idx="5">
                  <c:v>82.183333333333351</c:v>
                </c:pt>
                <c:pt idx="6">
                  <c:v>84.892307692307682</c:v>
                </c:pt>
                <c:pt idx="7">
                  <c:v>92.825000000000003</c:v>
                </c:pt>
              </c:numCache>
            </c:numRef>
          </c:val>
          <c:extLst>
            <c:ext xmlns:c16="http://schemas.microsoft.com/office/drawing/2014/chart" uri="{C3380CC4-5D6E-409C-BE32-E72D297353CC}">
              <c16:uniqueId val="{00000000-6C28-4153-843B-E054F888227C}"/>
            </c:ext>
          </c:extLst>
        </c:ser>
        <c:dLbls>
          <c:dLblPos val="outEnd"/>
          <c:showLegendKey val="0"/>
          <c:showVal val="1"/>
          <c:showCatName val="0"/>
          <c:showSerName val="0"/>
          <c:showPercent val="0"/>
          <c:showBubbleSize val="0"/>
        </c:dLbls>
        <c:gapWidth val="444"/>
        <c:overlap val="-90"/>
        <c:axId val="1044430400"/>
        <c:axId val="1044434008"/>
      </c:barChart>
      <c:catAx>
        <c:axId val="10444304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AU"/>
                  <a:t>Years at Company</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044434008"/>
        <c:crosses val="autoZero"/>
        <c:auto val="1"/>
        <c:lblAlgn val="ctr"/>
        <c:lblOffset val="100"/>
        <c:noMultiLvlLbl val="0"/>
      </c:catAx>
      <c:valAx>
        <c:axId val="1044434008"/>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AU"/>
                  <a:t>Avg Hourly Rate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crossAx val="1044430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[EmployeeTurnover_220142881.xlsx]Q2a!PivotTable10</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Avg Hourly Rate by Hours Worked</a:t>
            </a:r>
          </a:p>
        </c:rich>
      </c:tx>
      <c:layout>
        <c:manualLayout>
          <c:xMode val="edge"/>
          <c:yMode val="edge"/>
          <c:x val="0.16991190457628438"/>
          <c:y val="4.9901032268009862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Q2a!$L$26</c:f>
              <c:strCache>
                <c:ptCount val="1"/>
                <c:pt idx="0">
                  <c:v>Total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Q2a!$K$27:$K$42</c:f>
              <c:strCache>
                <c:ptCount val="15"/>
                <c:pt idx="0">
                  <c:v>34</c:v>
                </c:pt>
                <c:pt idx="1">
                  <c:v>35</c:v>
                </c:pt>
                <c:pt idx="2">
                  <c:v>36</c:v>
                </c:pt>
                <c:pt idx="3">
                  <c:v>37</c:v>
                </c:pt>
                <c:pt idx="4">
                  <c:v>38</c:v>
                </c:pt>
                <c:pt idx="5">
                  <c:v>39</c:v>
                </c:pt>
                <c:pt idx="6">
                  <c:v>40</c:v>
                </c:pt>
                <c:pt idx="7">
                  <c:v>48</c:v>
                </c:pt>
                <c:pt idx="8">
                  <c:v>49</c:v>
                </c:pt>
                <c:pt idx="9">
                  <c:v>50</c:v>
                </c:pt>
                <c:pt idx="10">
                  <c:v>51</c:v>
                </c:pt>
                <c:pt idx="11">
                  <c:v>52</c:v>
                </c:pt>
                <c:pt idx="12">
                  <c:v>53</c:v>
                </c:pt>
                <c:pt idx="13">
                  <c:v>54</c:v>
                </c:pt>
                <c:pt idx="14">
                  <c:v>55</c:v>
                </c:pt>
              </c:strCache>
            </c:strRef>
          </c:cat>
          <c:val>
            <c:numRef>
              <c:f>Q2a!$L$27:$L$42</c:f>
              <c:numCache>
                <c:formatCode>_("$"* #,##0.00_);_("$"* \(#,##0.00\);_("$"* "-"??_);_(@_)</c:formatCode>
                <c:ptCount val="15"/>
                <c:pt idx="0">
                  <c:v>66.301052631578941</c:v>
                </c:pt>
                <c:pt idx="1">
                  <c:v>69.772881355932185</c:v>
                </c:pt>
                <c:pt idx="2">
                  <c:v>70.038823529411772</c:v>
                </c:pt>
                <c:pt idx="3">
                  <c:v>73.03837209302327</c:v>
                </c:pt>
                <c:pt idx="4">
                  <c:v>71.669398907103769</c:v>
                </c:pt>
                <c:pt idx="5">
                  <c:v>70.597701149425291</c:v>
                </c:pt>
                <c:pt idx="6">
                  <c:v>75.189156626506033</c:v>
                </c:pt>
                <c:pt idx="7">
                  <c:v>58.861111111111114</c:v>
                </c:pt>
                <c:pt idx="8">
                  <c:v>66.562962962962956</c:v>
                </c:pt>
                <c:pt idx="9">
                  <c:v>65.40441176470587</c:v>
                </c:pt>
                <c:pt idx="10">
                  <c:v>65.545614035087723</c:v>
                </c:pt>
                <c:pt idx="11">
                  <c:v>66.839999999999989</c:v>
                </c:pt>
                <c:pt idx="12">
                  <c:v>68.003636363636346</c:v>
                </c:pt>
                <c:pt idx="13">
                  <c:v>63.08382352941176</c:v>
                </c:pt>
                <c:pt idx="14">
                  <c:v>65.212903225806457</c:v>
                </c:pt>
              </c:numCache>
            </c:numRef>
          </c:val>
          <c:extLst>
            <c:ext xmlns:c16="http://schemas.microsoft.com/office/drawing/2014/chart" uri="{C3380CC4-5D6E-409C-BE32-E72D297353CC}">
              <c16:uniqueId val="{00000000-2BBF-455D-AE00-62EBF2591766}"/>
            </c:ext>
          </c:extLst>
        </c:ser>
        <c:dLbls>
          <c:dLblPos val="outEnd"/>
          <c:showLegendKey val="0"/>
          <c:showVal val="1"/>
          <c:showCatName val="0"/>
          <c:showSerName val="0"/>
          <c:showPercent val="0"/>
          <c:showBubbleSize val="0"/>
        </c:dLbls>
        <c:gapWidth val="444"/>
        <c:overlap val="-90"/>
        <c:axId val="989376456"/>
        <c:axId val="989376784"/>
      </c:barChart>
      <c:catAx>
        <c:axId val="9893764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AU"/>
                  <a:t>Hours Worked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89376784"/>
        <c:crosses val="autoZero"/>
        <c:auto val="1"/>
        <c:lblAlgn val="ctr"/>
        <c:lblOffset val="100"/>
        <c:noMultiLvlLbl val="0"/>
      </c:catAx>
      <c:valAx>
        <c:axId val="989376784"/>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AU"/>
                  <a:t>Avg Hourly</a:t>
                </a:r>
                <a:r>
                  <a:rPr lang="en-AU" baseline="0"/>
                  <a:t> Rate ($)</a:t>
                </a:r>
                <a:endParaRPr lang="en-AU"/>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crossAx val="989376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[EmployeeTurnover_220142881.xlsx]Q2a!PivotTable11</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Average</a:t>
            </a:r>
            <a:r>
              <a:rPr lang="en-US" baseline="0"/>
              <a:t> Hours Worked by Years at Company</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Q2a!$L$47</c:f>
              <c:strCache>
                <c:ptCount val="1"/>
                <c:pt idx="0">
                  <c:v>Total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Q2a!$K$48:$K$56</c:f>
              <c:strCache>
                <c:ptCount val="8"/>
                <c:pt idx="0">
                  <c:v>0-4</c:v>
                </c:pt>
                <c:pt idx="1">
                  <c:v>5-9</c:v>
                </c:pt>
                <c:pt idx="2">
                  <c:v>10-14</c:v>
                </c:pt>
                <c:pt idx="3">
                  <c:v>15-19</c:v>
                </c:pt>
                <c:pt idx="4">
                  <c:v>20-24</c:v>
                </c:pt>
                <c:pt idx="5">
                  <c:v>25-29</c:v>
                </c:pt>
                <c:pt idx="6">
                  <c:v>30-34</c:v>
                </c:pt>
                <c:pt idx="7">
                  <c:v>35-40</c:v>
                </c:pt>
              </c:strCache>
            </c:strRef>
          </c:cat>
          <c:val>
            <c:numRef>
              <c:f>Q2a!$L$48:$L$56</c:f>
              <c:numCache>
                <c:formatCode>0.00</c:formatCode>
                <c:ptCount val="8"/>
                <c:pt idx="0">
                  <c:v>41.315517241379311</c:v>
                </c:pt>
                <c:pt idx="1">
                  <c:v>41.078244274809158</c:v>
                </c:pt>
                <c:pt idx="2">
                  <c:v>40.307692307692307</c:v>
                </c:pt>
                <c:pt idx="3">
                  <c:v>42.123076923076923</c:v>
                </c:pt>
                <c:pt idx="4">
                  <c:v>40.609375</c:v>
                </c:pt>
                <c:pt idx="5">
                  <c:v>41.416666666666664</c:v>
                </c:pt>
                <c:pt idx="6">
                  <c:v>45.615384615384613</c:v>
                </c:pt>
                <c:pt idx="7">
                  <c:v>39.75</c:v>
                </c:pt>
              </c:numCache>
            </c:numRef>
          </c:val>
          <c:extLst>
            <c:ext xmlns:c16="http://schemas.microsoft.com/office/drawing/2014/chart" uri="{C3380CC4-5D6E-409C-BE32-E72D297353CC}">
              <c16:uniqueId val="{00000000-6344-41B4-A29D-3B1CEC3B612D}"/>
            </c:ext>
          </c:extLst>
        </c:ser>
        <c:dLbls>
          <c:dLblPos val="outEnd"/>
          <c:showLegendKey val="0"/>
          <c:showVal val="1"/>
          <c:showCatName val="0"/>
          <c:showSerName val="0"/>
          <c:showPercent val="0"/>
          <c:showBubbleSize val="0"/>
        </c:dLbls>
        <c:gapWidth val="444"/>
        <c:overlap val="-90"/>
        <c:axId val="989380720"/>
        <c:axId val="989372848"/>
      </c:barChart>
      <c:catAx>
        <c:axId val="9893807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AU"/>
                  <a:t>Years at Company</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89372848"/>
        <c:crosses val="autoZero"/>
        <c:auto val="1"/>
        <c:lblAlgn val="ctr"/>
        <c:lblOffset val="100"/>
        <c:noMultiLvlLbl val="0"/>
      </c:catAx>
      <c:valAx>
        <c:axId val="989372848"/>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AU"/>
                  <a:t>Average Hours Worked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crossAx val="989380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[EmployeeTurnover_220142881.xlsx]Q2b!PivotTable12</c:name>
    <c:fmtId val="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AU"/>
              <a:t>Attrition by Overtime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Q2b!$H$11:$H$12</c:f>
              <c:strCache>
                <c:ptCount val="1"/>
                <c:pt idx="0">
                  <c:v>No</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Q2b!$G$13:$G$15</c:f>
              <c:strCache>
                <c:ptCount val="2"/>
                <c:pt idx="0">
                  <c:v>No</c:v>
                </c:pt>
                <c:pt idx="1">
                  <c:v>Yes</c:v>
                </c:pt>
              </c:strCache>
            </c:strRef>
          </c:cat>
          <c:val>
            <c:numRef>
              <c:f>Q2b!$H$13:$H$15</c:f>
              <c:numCache>
                <c:formatCode>0.00%</c:formatCode>
                <c:ptCount val="2"/>
                <c:pt idx="0">
                  <c:v>0.89563567362428842</c:v>
                </c:pt>
                <c:pt idx="1">
                  <c:v>0.69471153846153844</c:v>
                </c:pt>
              </c:numCache>
            </c:numRef>
          </c:val>
          <c:extLst>
            <c:ext xmlns:c16="http://schemas.microsoft.com/office/drawing/2014/chart" uri="{C3380CC4-5D6E-409C-BE32-E72D297353CC}">
              <c16:uniqueId val="{00000000-F8AF-411F-879D-301ED46936E5}"/>
            </c:ext>
          </c:extLst>
        </c:ser>
        <c:ser>
          <c:idx val="1"/>
          <c:order val="1"/>
          <c:tx>
            <c:strRef>
              <c:f>Q2b!$I$11:$I$12</c:f>
              <c:strCache>
                <c:ptCount val="1"/>
                <c:pt idx="0">
                  <c:v>Yes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Q2b!$G$13:$G$15</c:f>
              <c:strCache>
                <c:ptCount val="2"/>
                <c:pt idx="0">
                  <c:v>No</c:v>
                </c:pt>
                <c:pt idx="1">
                  <c:v>Yes</c:v>
                </c:pt>
              </c:strCache>
            </c:strRef>
          </c:cat>
          <c:val>
            <c:numRef>
              <c:f>Q2b!$I$13:$I$15</c:f>
              <c:numCache>
                <c:formatCode>0.00%</c:formatCode>
                <c:ptCount val="2"/>
                <c:pt idx="0">
                  <c:v>0.10436432637571158</c:v>
                </c:pt>
                <c:pt idx="1">
                  <c:v>0.30528846153846156</c:v>
                </c:pt>
              </c:numCache>
            </c:numRef>
          </c:val>
          <c:extLst>
            <c:ext xmlns:c16="http://schemas.microsoft.com/office/drawing/2014/chart" uri="{C3380CC4-5D6E-409C-BE32-E72D297353CC}">
              <c16:uniqueId val="{00000004-FDE9-4C81-82BD-E9FC6DD4BBCA}"/>
            </c:ext>
          </c:extLst>
        </c:ser>
        <c:dLbls>
          <c:dLblPos val="outEnd"/>
          <c:showLegendKey val="0"/>
          <c:showVal val="1"/>
          <c:showCatName val="0"/>
          <c:showSerName val="0"/>
          <c:showPercent val="0"/>
          <c:showBubbleSize val="0"/>
        </c:dLbls>
        <c:gapWidth val="444"/>
        <c:overlap val="-90"/>
        <c:axId val="931180048"/>
        <c:axId val="931180704"/>
      </c:barChart>
      <c:catAx>
        <c:axId val="931180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AU"/>
                  <a:t>Overtime (Yes/No)</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31180704"/>
        <c:crosses val="autoZero"/>
        <c:auto val="1"/>
        <c:lblAlgn val="ctr"/>
        <c:lblOffset val="100"/>
        <c:noMultiLvlLbl val="0"/>
      </c:catAx>
      <c:valAx>
        <c:axId val="931180704"/>
        <c:scaling>
          <c:orientation val="minMax"/>
        </c:scaling>
        <c:delete val="1"/>
        <c:axPos val="l"/>
        <c:numFmt formatCode="0.00%" sourceLinked="1"/>
        <c:majorTickMark val="none"/>
        <c:minorTickMark val="none"/>
        <c:tickLblPos val="nextTo"/>
        <c:crossAx val="931180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[EmployeeTurnover_220142881.xlsx]Q2b!PivotTable9</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Overtime Splits for Employee who Attrited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2.4724628171478566E-2"/>
              <c:y val="-9.07677165354330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2.4031714785651793E-2"/>
              <c:y val="-1.27267424905220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Q2b!$H$36:$H$37</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AD38-4673-9A44-3414693663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38-4673-9A44-34146936637B}"/>
              </c:ext>
            </c:extLst>
          </c:dPt>
          <c:dLbls>
            <c:dLbl>
              <c:idx val="0"/>
              <c:layout>
                <c:manualLayout>
                  <c:x val="2.4724628171478566E-2"/>
                  <c:y val="-9.0767716535433071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D38-4673-9A44-34146936637B}"/>
                </c:ext>
              </c:extLst>
            </c:dLbl>
            <c:dLbl>
              <c:idx val="1"/>
              <c:layout>
                <c:manualLayout>
                  <c:x val="-2.4031714785651793E-2"/>
                  <c:y val="-1.2726742490522018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D38-4673-9A44-3414693663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Q2b!$G$38:$G$40</c:f>
              <c:strCache>
                <c:ptCount val="2"/>
                <c:pt idx="0">
                  <c:v>No</c:v>
                </c:pt>
                <c:pt idx="1">
                  <c:v>Yes</c:v>
                </c:pt>
              </c:strCache>
            </c:strRef>
          </c:cat>
          <c:val>
            <c:numRef>
              <c:f>Q2b!$H$38:$H$40</c:f>
              <c:numCache>
                <c:formatCode>General</c:formatCode>
                <c:ptCount val="2"/>
                <c:pt idx="0">
                  <c:v>110</c:v>
                </c:pt>
                <c:pt idx="1">
                  <c:v>127</c:v>
                </c:pt>
              </c:numCache>
            </c:numRef>
          </c:val>
          <c:extLst>
            <c:ext xmlns:c16="http://schemas.microsoft.com/office/drawing/2014/chart" uri="{C3380CC4-5D6E-409C-BE32-E72D297353CC}">
              <c16:uniqueId val="{00000000-AD38-4673-9A44-34146936637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by Overtime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Q2b!$D$1</c:f>
              <c:strCache>
                <c:ptCount val="1"/>
                <c:pt idx="0">
                  <c:v>Overtime (Num)</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prstDash val="sysDash"/>
              </a:ln>
              <a:effectLst/>
            </c:spPr>
            <c:trendlineType val="linear"/>
            <c:dispRSqr val="0"/>
            <c:dispEq val="0"/>
          </c:trendline>
          <c:trendline>
            <c:spPr>
              <a:ln w="19050" cap="rnd">
                <a:solidFill>
                  <a:schemeClr val="accent1"/>
                </a:solidFill>
                <a:prstDash val="sysDash"/>
              </a:ln>
              <a:effectLst/>
            </c:spPr>
            <c:trendlineType val="linear"/>
            <c:dispRSqr val="1"/>
            <c:dispEq val="1"/>
            <c:trendlineLbl>
              <c:layout>
                <c:manualLayout>
                  <c:x val="0.156167104111986"/>
                  <c:y val="-0.4168853893263342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Q2b!$C$2:$C$1471</c:f>
              <c:numCache>
                <c:formatCode>General</c:formatCode>
                <c:ptCount val="1470"/>
                <c:pt idx="0">
                  <c:v>1</c:v>
                </c:pt>
                <c:pt idx="1">
                  <c:v>0</c:v>
                </c:pt>
                <c:pt idx="2">
                  <c:v>1</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pt idx="18">
                  <c:v>0</c:v>
                </c:pt>
                <c:pt idx="19">
                  <c:v>0</c:v>
                </c:pt>
                <c:pt idx="20">
                  <c:v>0</c:v>
                </c:pt>
                <c:pt idx="21">
                  <c:v>1</c:v>
                </c:pt>
                <c:pt idx="22">
                  <c:v>0</c:v>
                </c:pt>
                <c:pt idx="23">
                  <c:v>0</c:v>
                </c:pt>
                <c:pt idx="24">
                  <c:v>1</c:v>
                </c:pt>
                <c:pt idx="25">
                  <c:v>0</c:v>
                </c:pt>
                <c:pt idx="26">
                  <c:v>1</c:v>
                </c:pt>
                <c:pt idx="27">
                  <c:v>0</c:v>
                </c:pt>
                <c:pt idx="28">
                  <c:v>0</c:v>
                </c:pt>
                <c:pt idx="29">
                  <c:v>0</c:v>
                </c:pt>
                <c:pt idx="30">
                  <c:v>0</c:v>
                </c:pt>
                <c:pt idx="31">
                  <c:v>0</c:v>
                </c:pt>
                <c:pt idx="32">
                  <c:v>0</c:v>
                </c:pt>
                <c:pt idx="33">
                  <c:v>1</c:v>
                </c:pt>
                <c:pt idx="34">
                  <c:v>1</c:v>
                </c:pt>
                <c:pt idx="35">
                  <c:v>0</c:v>
                </c:pt>
                <c:pt idx="36">
                  <c:v>1</c:v>
                </c:pt>
                <c:pt idx="37">
                  <c:v>0</c:v>
                </c:pt>
                <c:pt idx="38">
                  <c:v>0</c:v>
                </c:pt>
                <c:pt idx="39">
                  <c:v>0</c:v>
                </c:pt>
                <c:pt idx="40">
                  <c:v>0</c:v>
                </c:pt>
                <c:pt idx="41">
                  <c:v>0</c:v>
                </c:pt>
                <c:pt idx="42">
                  <c:v>1</c:v>
                </c:pt>
                <c:pt idx="43">
                  <c:v>0</c:v>
                </c:pt>
                <c:pt idx="44">
                  <c:v>0</c:v>
                </c:pt>
                <c:pt idx="45">
                  <c:v>1</c:v>
                </c:pt>
                <c:pt idx="46">
                  <c:v>0</c:v>
                </c:pt>
                <c:pt idx="47">
                  <c:v>0</c:v>
                </c:pt>
                <c:pt idx="48">
                  <c:v>0</c:v>
                </c:pt>
                <c:pt idx="49">
                  <c:v>0</c:v>
                </c:pt>
                <c:pt idx="50">
                  <c:v>1</c:v>
                </c:pt>
                <c:pt idx="51">
                  <c:v>1</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1</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1</c:v>
                </c:pt>
                <c:pt idx="90">
                  <c:v>0</c:v>
                </c:pt>
                <c:pt idx="91">
                  <c:v>0</c:v>
                </c:pt>
                <c:pt idx="92">
                  <c:v>0</c:v>
                </c:pt>
                <c:pt idx="93">
                  <c:v>0</c:v>
                </c:pt>
                <c:pt idx="94">
                  <c:v>0</c:v>
                </c:pt>
                <c:pt idx="95">
                  <c:v>0</c:v>
                </c:pt>
                <c:pt idx="96">
                  <c:v>0</c:v>
                </c:pt>
                <c:pt idx="97">
                  <c:v>0</c:v>
                </c:pt>
                <c:pt idx="98">
                  <c:v>0</c:v>
                </c:pt>
                <c:pt idx="99">
                  <c:v>0</c:v>
                </c:pt>
                <c:pt idx="100">
                  <c:v>1</c:v>
                </c:pt>
                <c:pt idx="101">
                  <c:v>0</c:v>
                </c:pt>
                <c:pt idx="102">
                  <c:v>1</c:v>
                </c:pt>
                <c:pt idx="103">
                  <c:v>0</c:v>
                </c:pt>
                <c:pt idx="104">
                  <c:v>0</c:v>
                </c:pt>
                <c:pt idx="105">
                  <c:v>0</c:v>
                </c:pt>
                <c:pt idx="106">
                  <c:v>0</c:v>
                </c:pt>
                <c:pt idx="107">
                  <c:v>1</c:v>
                </c:pt>
                <c:pt idx="108">
                  <c:v>0</c:v>
                </c:pt>
                <c:pt idx="109">
                  <c:v>0</c:v>
                </c:pt>
                <c:pt idx="110">
                  <c:v>0</c:v>
                </c:pt>
                <c:pt idx="111">
                  <c:v>1</c:v>
                </c:pt>
                <c:pt idx="112">
                  <c:v>0</c:v>
                </c:pt>
                <c:pt idx="113">
                  <c:v>0</c:v>
                </c:pt>
                <c:pt idx="114">
                  <c:v>0</c:v>
                </c:pt>
                <c:pt idx="115">
                  <c:v>0</c:v>
                </c:pt>
                <c:pt idx="116">
                  <c:v>0</c:v>
                </c:pt>
                <c:pt idx="117">
                  <c:v>0</c:v>
                </c:pt>
                <c:pt idx="118">
                  <c:v>0</c:v>
                </c:pt>
                <c:pt idx="119">
                  <c:v>0</c:v>
                </c:pt>
                <c:pt idx="120">
                  <c:v>0</c:v>
                </c:pt>
                <c:pt idx="121">
                  <c:v>0</c:v>
                </c:pt>
                <c:pt idx="122">
                  <c:v>1</c:v>
                </c:pt>
                <c:pt idx="123">
                  <c:v>0</c:v>
                </c:pt>
                <c:pt idx="124">
                  <c:v>1</c:v>
                </c:pt>
                <c:pt idx="125">
                  <c:v>0</c:v>
                </c:pt>
                <c:pt idx="126">
                  <c:v>1</c:v>
                </c:pt>
                <c:pt idx="127">
                  <c:v>1</c:v>
                </c:pt>
                <c:pt idx="128">
                  <c:v>0</c:v>
                </c:pt>
                <c:pt idx="129">
                  <c:v>0</c:v>
                </c:pt>
                <c:pt idx="130">
                  <c:v>0</c:v>
                </c:pt>
                <c:pt idx="131">
                  <c:v>0</c:v>
                </c:pt>
                <c:pt idx="132">
                  <c:v>1</c:v>
                </c:pt>
                <c:pt idx="133">
                  <c:v>0</c:v>
                </c:pt>
                <c:pt idx="134">
                  <c:v>0</c:v>
                </c:pt>
                <c:pt idx="135">
                  <c:v>0</c:v>
                </c:pt>
                <c:pt idx="136">
                  <c:v>1</c:v>
                </c:pt>
                <c:pt idx="137">
                  <c:v>0</c:v>
                </c:pt>
                <c:pt idx="138">
                  <c:v>0</c:v>
                </c:pt>
                <c:pt idx="139">
                  <c:v>0</c:v>
                </c:pt>
                <c:pt idx="140">
                  <c:v>1</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1</c:v>
                </c:pt>
                <c:pt idx="172">
                  <c:v>0</c:v>
                </c:pt>
                <c:pt idx="173">
                  <c:v>0</c:v>
                </c:pt>
                <c:pt idx="174">
                  <c:v>0</c:v>
                </c:pt>
                <c:pt idx="175">
                  <c:v>0</c:v>
                </c:pt>
                <c:pt idx="176">
                  <c:v>0</c:v>
                </c:pt>
                <c:pt idx="177">
                  <c:v>1</c:v>
                </c:pt>
                <c:pt idx="178">
                  <c:v>0</c:v>
                </c:pt>
                <c:pt idx="179">
                  <c:v>0</c:v>
                </c:pt>
                <c:pt idx="180">
                  <c:v>0</c:v>
                </c:pt>
                <c:pt idx="181">
                  <c:v>0</c:v>
                </c:pt>
                <c:pt idx="182">
                  <c:v>1</c:v>
                </c:pt>
                <c:pt idx="183">
                  <c:v>0</c:v>
                </c:pt>
                <c:pt idx="184">
                  <c:v>0</c:v>
                </c:pt>
                <c:pt idx="185">
                  <c:v>0</c:v>
                </c:pt>
                <c:pt idx="186">
                  <c:v>0</c:v>
                </c:pt>
                <c:pt idx="187">
                  <c:v>0</c:v>
                </c:pt>
                <c:pt idx="188">
                  <c:v>0</c:v>
                </c:pt>
                <c:pt idx="189">
                  <c:v>0</c:v>
                </c:pt>
                <c:pt idx="190">
                  <c:v>0</c:v>
                </c:pt>
                <c:pt idx="191">
                  <c:v>0</c:v>
                </c:pt>
                <c:pt idx="192">
                  <c:v>1</c:v>
                </c:pt>
                <c:pt idx="193">
                  <c:v>0</c:v>
                </c:pt>
                <c:pt idx="194">
                  <c:v>0</c:v>
                </c:pt>
                <c:pt idx="195">
                  <c:v>0</c:v>
                </c:pt>
                <c:pt idx="196">
                  <c:v>0</c:v>
                </c:pt>
                <c:pt idx="197">
                  <c:v>0</c:v>
                </c:pt>
                <c:pt idx="198">
                  <c:v>0</c:v>
                </c:pt>
                <c:pt idx="199">
                  <c:v>0</c:v>
                </c:pt>
                <c:pt idx="200">
                  <c:v>0</c:v>
                </c:pt>
                <c:pt idx="201">
                  <c:v>0</c:v>
                </c:pt>
                <c:pt idx="202">
                  <c:v>0</c:v>
                </c:pt>
                <c:pt idx="203">
                  <c:v>0</c:v>
                </c:pt>
                <c:pt idx="204">
                  <c:v>1</c:v>
                </c:pt>
                <c:pt idx="205">
                  <c:v>1</c:v>
                </c:pt>
                <c:pt idx="206">
                  <c:v>0</c:v>
                </c:pt>
                <c:pt idx="207">
                  <c:v>0</c:v>
                </c:pt>
                <c:pt idx="208">
                  <c:v>0</c:v>
                </c:pt>
                <c:pt idx="209">
                  <c:v>0</c:v>
                </c:pt>
                <c:pt idx="210">
                  <c:v>1</c:v>
                </c:pt>
                <c:pt idx="211">
                  <c:v>0</c:v>
                </c:pt>
                <c:pt idx="212">
                  <c:v>0</c:v>
                </c:pt>
                <c:pt idx="213">
                  <c:v>0</c:v>
                </c:pt>
                <c:pt idx="214">
                  <c:v>1</c:v>
                </c:pt>
                <c:pt idx="215">
                  <c:v>0</c:v>
                </c:pt>
                <c:pt idx="216">
                  <c:v>1</c:v>
                </c:pt>
                <c:pt idx="217">
                  <c:v>1</c:v>
                </c:pt>
                <c:pt idx="218">
                  <c:v>0</c:v>
                </c:pt>
                <c:pt idx="219">
                  <c:v>0</c:v>
                </c:pt>
                <c:pt idx="220">
                  <c:v>0</c:v>
                </c:pt>
                <c:pt idx="221">
                  <c:v>0</c:v>
                </c:pt>
                <c:pt idx="222">
                  <c:v>0</c:v>
                </c:pt>
                <c:pt idx="223">
                  <c:v>0</c:v>
                </c:pt>
                <c:pt idx="224">
                  <c:v>0</c:v>
                </c:pt>
                <c:pt idx="225">
                  <c:v>0</c:v>
                </c:pt>
                <c:pt idx="226">
                  <c:v>0</c:v>
                </c:pt>
                <c:pt idx="227">
                  <c:v>0</c:v>
                </c:pt>
                <c:pt idx="228">
                  <c:v>0</c:v>
                </c:pt>
                <c:pt idx="229">
                  <c:v>1</c:v>
                </c:pt>
                <c:pt idx="230">
                  <c:v>0</c:v>
                </c:pt>
                <c:pt idx="231">
                  <c:v>0</c:v>
                </c:pt>
                <c:pt idx="232">
                  <c:v>0</c:v>
                </c:pt>
                <c:pt idx="233">
                  <c:v>0</c:v>
                </c:pt>
                <c:pt idx="234">
                  <c:v>1</c:v>
                </c:pt>
                <c:pt idx="235">
                  <c:v>0</c:v>
                </c:pt>
                <c:pt idx="236">
                  <c:v>1</c:v>
                </c:pt>
                <c:pt idx="237">
                  <c:v>0</c:v>
                </c:pt>
                <c:pt idx="238">
                  <c:v>0</c:v>
                </c:pt>
                <c:pt idx="239">
                  <c:v>1</c:v>
                </c:pt>
                <c:pt idx="240">
                  <c:v>0</c:v>
                </c:pt>
                <c:pt idx="241">
                  <c:v>0</c:v>
                </c:pt>
                <c:pt idx="242">
                  <c:v>0</c:v>
                </c:pt>
                <c:pt idx="243">
                  <c:v>0</c:v>
                </c:pt>
                <c:pt idx="244">
                  <c:v>0</c:v>
                </c:pt>
                <c:pt idx="245">
                  <c:v>0</c:v>
                </c:pt>
                <c:pt idx="246">
                  <c:v>0</c:v>
                </c:pt>
                <c:pt idx="247">
                  <c:v>0</c:v>
                </c:pt>
                <c:pt idx="248">
                  <c:v>0</c:v>
                </c:pt>
                <c:pt idx="249">
                  <c:v>0</c:v>
                </c:pt>
                <c:pt idx="250">
                  <c:v>1</c:v>
                </c:pt>
                <c:pt idx="251">
                  <c:v>0</c:v>
                </c:pt>
                <c:pt idx="252">
                  <c:v>0</c:v>
                </c:pt>
                <c:pt idx="253">
                  <c:v>0</c:v>
                </c:pt>
                <c:pt idx="254">
                  <c:v>0</c:v>
                </c:pt>
                <c:pt idx="255">
                  <c:v>0</c:v>
                </c:pt>
                <c:pt idx="256">
                  <c:v>0</c:v>
                </c:pt>
                <c:pt idx="257">
                  <c:v>0</c:v>
                </c:pt>
                <c:pt idx="258">
                  <c:v>0</c:v>
                </c:pt>
                <c:pt idx="259">
                  <c:v>1</c:v>
                </c:pt>
                <c:pt idx="260">
                  <c:v>0</c:v>
                </c:pt>
                <c:pt idx="261">
                  <c:v>0</c:v>
                </c:pt>
                <c:pt idx="262">
                  <c:v>0</c:v>
                </c:pt>
                <c:pt idx="263">
                  <c:v>0</c:v>
                </c:pt>
                <c:pt idx="264">
                  <c:v>1</c:v>
                </c:pt>
                <c:pt idx="265">
                  <c:v>0</c:v>
                </c:pt>
                <c:pt idx="266">
                  <c:v>0</c:v>
                </c:pt>
                <c:pt idx="267">
                  <c:v>0</c:v>
                </c:pt>
                <c:pt idx="268">
                  <c:v>0</c:v>
                </c:pt>
                <c:pt idx="269">
                  <c:v>0</c:v>
                </c:pt>
                <c:pt idx="270">
                  <c:v>0</c:v>
                </c:pt>
                <c:pt idx="271">
                  <c:v>1</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1</c:v>
                </c:pt>
                <c:pt idx="287">
                  <c:v>0</c:v>
                </c:pt>
                <c:pt idx="288">
                  <c:v>1</c:v>
                </c:pt>
                <c:pt idx="289">
                  <c:v>0</c:v>
                </c:pt>
                <c:pt idx="290">
                  <c:v>0</c:v>
                </c:pt>
                <c:pt idx="291">
                  <c:v>0</c:v>
                </c:pt>
                <c:pt idx="292">
                  <c:v>0</c:v>
                </c:pt>
                <c:pt idx="293">
                  <c:v>1</c:v>
                </c:pt>
                <c:pt idx="294">
                  <c:v>0</c:v>
                </c:pt>
                <c:pt idx="295">
                  <c:v>0</c:v>
                </c:pt>
                <c:pt idx="296">
                  <c:v>1</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1</c:v>
                </c:pt>
                <c:pt idx="318">
                  <c:v>0</c:v>
                </c:pt>
                <c:pt idx="319">
                  <c:v>0</c:v>
                </c:pt>
                <c:pt idx="320">
                  <c:v>0</c:v>
                </c:pt>
                <c:pt idx="321">
                  <c:v>0</c:v>
                </c:pt>
                <c:pt idx="322">
                  <c:v>0</c:v>
                </c:pt>
                <c:pt idx="323">
                  <c:v>1</c:v>
                </c:pt>
                <c:pt idx="324">
                  <c:v>0</c:v>
                </c:pt>
                <c:pt idx="325">
                  <c:v>0</c:v>
                </c:pt>
                <c:pt idx="326">
                  <c:v>0</c:v>
                </c:pt>
                <c:pt idx="327">
                  <c:v>1</c:v>
                </c:pt>
                <c:pt idx="328">
                  <c:v>0</c:v>
                </c:pt>
                <c:pt idx="329">
                  <c:v>0</c:v>
                </c:pt>
                <c:pt idx="330">
                  <c:v>0</c:v>
                </c:pt>
                <c:pt idx="331">
                  <c:v>0</c:v>
                </c:pt>
                <c:pt idx="332">
                  <c:v>0</c:v>
                </c:pt>
                <c:pt idx="333">
                  <c:v>0</c:v>
                </c:pt>
                <c:pt idx="334">
                  <c:v>0</c:v>
                </c:pt>
                <c:pt idx="335">
                  <c:v>0</c:v>
                </c:pt>
                <c:pt idx="336">
                  <c:v>1</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1</c:v>
                </c:pt>
                <c:pt idx="358">
                  <c:v>0</c:v>
                </c:pt>
                <c:pt idx="359">
                  <c:v>0</c:v>
                </c:pt>
                <c:pt idx="360">
                  <c:v>0</c:v>
                </c:pt>
                <c:pt idx="361">
                  <c:v>0</c:v>
                </c:pt>
                <c:pt idx="362">
                  <c:v>0</c:v>
                </c:pt>
                <c:pt idx="363">
                  <c:v>1</c:v>
                </c:pt>
                <c:pt idx="364">
                  <c:v>0</c:v>
                </c:pt>
                <c:pt idx="365">
                  <c:v>0</c:v>
                </c:pt>
                <c:pt idx="366">
                  <c:v>1</c:v>
                </c:pt>
                <c:pt idx="367">
                  <c:v>0</c:v>
                </c:pt>
                <c:pt idx="368">
                  <c:v>1</c:v>
                </c:pt>
                <c:pt idx="369">
                  <c:v>0</c:v>
                </c:pt>
                <c:pt idx="370">
                  <c:v>1</c:v>
                </c:pt>
                <c:pt idx="371">
                  <c:v>0</c:v>
                </c:pt>
                <c:pt idx="372">
                  <c:v>0</c:v>
                </c:pt>
                <c:pt idx="373">
                  <c:v>0</c:v>
                </c:pt>
                <c:pt idx="374">
                  <c:v>0</c:v>
                </c:pt>
                <c:pt idx="375">
                  <c:v>0</c:v>
                </c:pt>
                <c:pt idx="376">
                  <c:v>0</c:v>
                </c:pt>
                <c:pt idx="377">
                  <c:v>0</c:v>
                </c:pt>
                <c:pt idx="378">
                  <c:v>1</c:v>
                </c:pt>
                <c:pt idx="379">
                  <c:v>0</c:v>
                </c:pt>
                <c:pt idx="380">
                  <c:v>0</c:v>
                </c:pt>
                <c:pt idx="381">
                  <c:v>0</c:v>
                </c:pt>
                <c:pt idx="382">
                  <c:v>1</c:v>
                </c:pt>
                <c:pt idx="383">
                  <c:v>0</c:v>
                </c:pt>
                <c:pt idx="384">
                  <c:v>0</c:v>
                </c:pt>
                <c:pt idx="385">
                  <c:v>1</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1</c:v>
                </c:pt>
                <c:pt idx="406">
                  <c:v>0</c:v>
                </c:pt>
                <c:pt idx="407">
                  <c:v>0</c:v>
                </c:pt>
                <c:pt idx="408">
                  <c:v>0</c:v>
                </c:pt>
                <c:pt idx="409">
                  <c:v>0</c:v>
                </c:pt>
                <c:pt idx="410">
                  <c:v>0</c:v>
                </c:pt>
                <c:pt idx="411">
                  <c:v>0</c:v>
                </c:pt>
                <c:pt idx="412">
                  <c:v>0</c:v>
                </c:pt>
                <c:pt idx="413">
                  <c:v>0</c:v>
                </c:pt>
                <c:pt idx="414">
                  <c:v>1</c:v>
                </c:pt>
                <c:pt idx="415">
                  <c:v>1</c:v>
                </c:pt>
                <c:pt idx="416">
                  <c:v>0</c:v>
                </c:pt>
                <c:pt idx="417">
                  <c:v>0</c:v>
                </c:pt>
                <c:pt idx="418">
                  <c:v>0</c:v>
                </c:pt>
                <c:pt idx="419">
                  <c:v>0</c:v>
                </c:pt>
                <c:pt idx="420">
                  <c:v>0</c:v>
                </c:pt>
                <c:pt idx="421">
                  <c:v>1</c:v>
                </c:pt>
                <c:pt idx="422">
                  <c:v>1</c:v>
                </c:pt>
                <c:pt idx="423">
                  <c:v>0</c:v>
                </c:pt>
                <c:pt idx="424">
                  <c:v>0</c:v>
                </c:pt>
                <c:pt idx="425">
                  <c:v>0</c:v>
                </c:pt>
                <c:pt idx="426">
                  <c:v>0</c:v>
                </c:pt>
                <c:pt idx="427">
                  <c:v>0</c:v>
                </c:pt>
                <c:pt idx="428">
                  <c:v>0</c:v>
                </c:pt>
                <c:pt idx="429">
                  <c:v>0</c:v>
                </c:pt>
                <c:pt idx="430">
                  <c:v>0</c:v>
                </c:pt>
                <c:pt idx="431">
                  <c:v>0</c:v>
                </c:pt>
                <c:pt idx="432">
                  <c:v>0</c:v>
                </c:pt>
                <c:pt idx="433">
                  <c:v>0</c:v>
                </c:pt>
                <c:pt idx="434">
                  <c:v>0</c:v>
                </c:pt>
                <c:pt idx="435">
                  <c:v>1</c:v>
                </c:pt>
                <c:pt idx="436">
                  <c:v>1</c:v>
                </c:pt>
                <c:pt idx="437">
                  <c:v>0</c:v>
                </c:pt>
                <c:pt idx="438">
                  <c:v>0</c:v>
                </c:pt>
                <c:pt idx="439">
                  <c:v>1</c:v>
                </c:pt>
                <c:pt idx="440">
                  <c:v>1</c:v>
                </c:pt>
                <c:pt idx="441">
                  <c:v>0</c:v>
                </c:pt>
                <c:pt idx="442">
                  <c:v>0</c:v>
                </c:pt>
                <c:pt idx="443">
                  <c:v>1</c:v>
                </c:pt>
                <c:pt idx="444">
                  <c:v>0</c:v>
                </c:pt>
                <c:pt idx="445">
                  <c:v>0</c:v>
                </c:pt>
                <c:pt idx="446">
                  <c:v>0</c:v>
                </c:pt>
                <c:pt idx="447">
                  <c:v>0</c:v>
                </c:pt>
                <c:pt idx="448">
                  <c:v>0</c:v>
                </c:pt>
                <c:pt idx="449">
                  <c:v>0</c:v>
                </c:pt>
                <c:pt idx="450">
                  <c:v>0</c:v>
                </c:pt>
                <c:pt idx="451">
                  <c:v>0</c:v>
                </c:pt>
                <c:pt idx="452">
                  <c:v>0</c:v>
                </c:pt>
                <c:pt idx="453">
                  <c:v>1</c:v>
                </c:pt>
                <c:pt idx="454">
                  <c:v>0</c:v>
                </c:pt>
                <c:pt idx="455">
                  <c:v>0</c:v>
                </c:pt>
                <c:pt idx="456">
                  <c:v>0</c:v>
                </c:pt>
                <c:pt idx="457">
                  <c:v>1</c:v>
                </c:pt>
                <c:pt idx="458">
                  <c:v>0</c:v>
                </c:pt>
                <c:pt idx="459">
                  <c:v>0</c:v>
                </c:pt>
                <c:pt idx="460">
                  <c:v>0</c:v>
                </c:pt>
                <c:pt idx="461">
                  <c:v>0</c:v>
                </c:pt>
                <c:pt idx="462">
                  <c:v>0</c:v>
                </c:pt>
                <c:pt idx="463">
                  <c:v>1</c:v>
                </c:pt>
                <c:pt idx="464">
                  <c:v>0</c:v>
                </c:pt>
                <c:pt idx="465">
                  <c:v>0</c:v>
                </c:pt>
                <c:pt idx="466">
                  <c:v>0</c:v>
                </c:pt>
                <c:pt idx="467">
                  <c:v>0</c:v>
                </c:pt>
                <c:pt idx="468">
                  <c:v>0</c:v>
                </c:pt>
                <c:pt idx="469">
                  <c:v>1</c:v>
                </c:pt>
                <c:pt idx="470">
                  <c:v>0</c:v>
                </c:pt>
                <c:pt idx="471">
                  <c:v>0</c:v>
                </c:pt>
                <c:pt idx="472">
                  <c:v>0</c:v>
                </c:pt>
                <c:pt idx="473">
                  <c:v>0</c:v>
                </c:pt>
                <c:pt idx="474">
                  <c:v>0</c:v>
                </c:pt>
                <c:pt idx="475">
                  <c:v>0</c:v>
                </c:pt>
                <c:pt idx="476">
                  <c:v>0</c:v>
                </c:pt>
                <c:pt idx="477">
                  <c:v>0</c:v>
                </c:pt>
                <c:pt idx="478">
                  <c:v>0</c:v>
                </c:pt>
                <c:pt idx="479">
                  <c:v>1</c:v>
                </c:pt>
                <c:pt idx="480">
                  <c:v>1</c:v>
                </c:pt>
                <c:pt idx="481">
                  <c:v>0</c:v>
                </c:pt>
                <c:pt idx="482">
                  <c:v>1</c:v>
                </c:pt>
                <c:pt idx="483">
                  <c:v>0</c:v>
                </c:pt>
                <c:pt idx="484">
                  <c:v>0</c:v>
                </c:pt>
                <c:pt idx="485">
                  <c:v>0</c:v>
                </c:pt>
                <c:pt idx="486">
                  <c:v>0</c:v>
                </c:pt>
                <c:pt idx="487">
                  <c:v>0</c:v>
                </c:pt>
                <c:pt idx="488">
                  <c:v>0</c:v>
                </c:pt>
                <c:pt idx="489">
                  <c:v>0</c:v>
                </c:pt>
                <c:pt idx="490">
                  <c:v>0</c:v>
                </c:pt>
                <c:pt idx="491">
                  <c:v>0</c:v>
                </c:pt>
                <c:pt idx="492">
                  <c:v>0</c:v>
                </c:pt>
                <c:pt idx="493">
                  <c:v>0</c:v>
                </c:pt>
                <c:pt idx="494">
                  <c:v>0</c:v>
                </c:pt>
                <c:pt idx="495">
                  <c:v>1</c:v>
                </c:pt>
                <c:pt idx="496">
                  <c:v>0</c:v>
                </c:pt>
                <c:pt idx="497">
                  <c:v>0</c:v>
                </c:pt>
                <c:pt idx="498">
                  <c:v>0</c:v>
                </c:pt>
                <c:pt idx="499">
                  <c:v>0</c:v>
                </c:pt>
                <c:pt idx="500">
                  <c:v>0</c:v>
                </c:pt>
                <c:pt idx="501">
                  <c:v>0</c:v>
                </c:pt>
                <c:pt idx="502">
                  <c:v>0</c:v>
                </c:pt>
                <c:pt idx="503">
                  <c:v>0</c:v>
                </c:pt>
                <c:pt idx="504">
                  <c:v>1</c:v>
                </c:pt>
                <c:pt idx="505">
                  <c:v>0</c:v>
                </c:pt>
                <c:pt idx="506">
                  <c:v>0</c:v>
                </c:pt>
                <c:pt idx="507">
                  <c:v>0</c:v>
                </c:pt>
                <c:pt idx="508">
                  <c:v>0</c:v>
                </c:pt>
                <c:pt idx="509">
                  <c:v>0</c:v>
                </c:pt>
                <c:pt idx="510">
                  <c:v>0</c:v>
                </c:pt>
                <c:pt idx="511">
                  <c:v>0</c:v>
                </c:pt>
                <c:pt idx="512">
                  <c:v>0</c:v>
                </c:pt>
                <c:pt idx="513">
                  <c:v>1</c:v>
                </c:pt>
                <c:pt idx="514">
                  <c:v>1</c:v>
                </c:pt>
                <c:pt idx="515">
                  <c:v>0</c:v>
                </c:pt>
                <c:pt idx="516">
                  <c:v>0</c:v>
                </c:pt>
                <c:pt idx="517">
                  <c:v>0</c:v>
                </c:pt>
                <c:pt idx="518">
                  <c:v>0</c:v>
                </c:pt>
                <c:pt idx="519">
                  <c:v>0</c:v>
                </c:pt>
                <c:pt idx="520">
                  <c:v>0</c:v>
                </c:pt>
                <c:pt idx="521">
                  <c:v>0</c:v>
                </c:pt>
                <c:pt idx="522">
                  <c:v>0</c:v>
                </c:pt>
                <c:pt idx="523">
                  <c:v>0</c:v>
                </c:pt>
                <c:pt idx="524">
                  <c:v>0</c:v>
                </c:pt>
                <c:pt idx="525">
                  <c:v>1</c:v>
                </c:pt>
                <c:pt idx="526">
                  <c:v>0</c:v>
                </c:pt>
                <c:pt idx="527">
                  <c:v>0</c:v>
                </c:pt>
                <c:pt idx="528">
                  <c:v>1</c:v>
                </c:pt>
                <c:pt idx="529">
                  <c:v>0</c:v>
                </c:pt>
                <c:pt idx="530">
                  <c:v>0</c:v>
                </c:pt>
                <c:pt idx="531">
                  <c:v>0</c:v>
                </c:pt>
                <c:pt idx="532">
                  <c:v>0</c:v>
                </c:pt>
                <c:pt idx="533">
                  <c:v>0</c:v>
                </c:pt>
                <c:pt idx="534">
                  <c:v>0</c:v>
                </c:pt>
                <c:pt idx="535">
                  <c:v>0</c:v>
                </c:pt>
                <c:pt idx="536">
                  <c:v>0</c:v>
                </c:pt>
                <c:pt idx="537">
                  <c:v>0</c:v>
                </c:pt>
                <c:pt idx="538">
                  <c:v>0</c:v>
                </c:pt>
                <c:pt idx="539">
                  <c:v>0</c:v>
                </c:pt>
                <c:pt idx="540">
                  <c:v>1</c:v>
                </c:pt>
                <c:pt idx="541">
                  <c:v>0</c:v>
                </c:pt>
                <c:pt idx="542">
                  <c:v>0</c:v>
                </c:pt>
                <c:pt idx="543">
                  <c:v>0</c:v>
                </c:pt>
                <c:pt idx="544">
                  <c:v>0</c:v>
                </c:pt>
                <c:pt idx="545">
                  <c:v>0</c:v>
                </c:pt>
                <c:pt idx="546">
                  <c:v>0</c:v>
                </c:pt>
                <c:pt idx="547">
                  <c:v>1</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1</c:v>
                </c:pt>
                <c:pt idx="563">
                  <c:v>0</c:v>
                </c:pt>
                <c:pt idx="564">
                  <c:v>0</c:v>
                </c:pt>
                <c:pt idx="565">
                  <c:v>0</c:v>
                </c:pt>
                <c:pt idx="566">
                  <c:v>1</c:v>
                </c:pt>
                <c:pt idx="567">
                  <c:v>0</c:v>
                </c:pt>
                <c:pt idx="568">
                  <c:v>1</c:v>
                </c:pt>
                <c:pt idx="569">
                  <c:v>0</c:v>
                </c:pt>
                <c:pt idx="570">
                  <c:v>0</c:v>
                </c:pt>
                <c:pt idx="571">
                  <c:v>0</c:v>
                </c:pt>
                <c:pt idx="572">
                  <c:v>0</c:v>
                </c:pt>
                <c:pt idx="573">
                  <c:v>1</c:v>
                </c:pt>
                <c:pt idx="574">
                  <c:v>0</c:v>
                </c:pt>
                <c:pt idx="575">
                  <c:v>0</c:v>
                </c:pt>
                <c:pt idx="576">
                  <c:v>0</c:v>
                </c:pt>
                <c:pt idx="577">
                  <c:v>0</c:v>
                </c:pt>
                <c:pt idx="578">
                  <c:v>0</c:v>
                </c:pt>
                <c:pt idx="579">
                  <c:v>0</c:v>
                </c:pt>
                <c:pt idx="580">
                  <c:v>0</c:v>
                </c:pt>
                <c:pt idx="581">
                  <c:v>0</c:v>
                </c:pt>
                <c:pt idx="582">
                  <c:v>0</c:v>
                </c:pt>
                <c:pt idx="583">
                  <c:v>0</c:v>
                </c:pt>
                <c:pt idx="584">
                  <c:v>0</c:v>
                </c:pt>
                <c:pt idx="585">
                  <c:v>1</c:v>
                </c:pt>
                <c:pt idx="586">
                  <c:v>0</c:v>
                </c:pt>
                <c:pt idx="587">
                  <c:v>0</c:v>
                </c:pt>
                <c:pt idx="588">
                  <c:v>0</c:v>
                </c:pt>
                <c:pt idx="589">
                  <c:v>1</c:v>
                </c:pt>
                <c:pt idx="590">
                  <c:v>0</c:v>
                </c:pt>
                <c:pt idx="591">
                  <c:v>1</c:v>
                </c:pt>
                <c:pt idx="592">
                  <c:v>0</c:v>
                </c:pt>
                <c:pt idx="593">
                  <c:v>0</c:v>
                </c:pt>
                <c:pt idx="594">
                  <c:v>0</c:v>
                </c:pt>
                <c:pt idx="595">
                  <c:v>1</c:v>
                </c:pt>
                <c:pt idx="596">
                  <c:v>0</c:v>
                </c:pt>
                <c:pt idx="597">
                  <c:v>0</c:v>
                </c:pt>
                <c:pt idx="598">
                  <c:v>1</c:v>
                </c:pt>
                <c:pt idx="599">
                  <c:v>0</c:v>
                </c:pt>
                <c:pt idx="600">
                  <c:v>0</c:v>
                </c:pt>
                <c:pt idx="601">
                  <c:v>0</c:v>
                </c:pt>
                <c:pt idx="602">
                  <c:v>0</c:v>
                </c:pt>
                <c:pt idx="603">
                  <c:v>0</c:v>
                </c:pt>
                <c:pt idx="604">
                  <c:v>0</c:v>
                </c:pt>
                <c:pt idx="605">
                  <c:v>0</c:v>
                </c:pt>
                <c:pt idx="606">
                  <c:v>0</c:v>
                </c:pt>
                <c:pt idx="607">
                  <c:v>1</c:v>
                </c:pt>
                <c:pt idx="608">
                  <c:v>1</c:v>
                </c:pt>
                <c:pt idx="609">
                  <c:v>0</c:v>
                </c:pt>
                <c:pt idx="610">
                  <c:v>0</c:v>
                </c:pt>
                <c:pt idx="611">
                  <c:v>0</c:v>
                </c:pt>
                <c:pt idx="612">
                  <c:v>0</c:v>
                </c:pt>
                <c:pt idx="613">
                  <c:v>0</c:v>
                </c:pt>
                <c:pt idx="614">
                  <c:v>1</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1</c:v>
                </c:pt>
                <c:pt idx="637">
                  <c:v>0</c:v>
                </c:pt>
                <c:pt idx="638">
                  <c:v>0</c:v>
                </c:pt>
                <c:pt idx="639">
                  <c:v>0</c:v>
                </c:pt>
                <c:pt idx="640">
                  <c:v>0</c:v>
                </c:pt>
                <c:pt idx="641">
                  <c:v>0</c:v>
                </c:pt>
                <c:pt idx="642">
                  <c:v>0</c:v>
                </c:pt>
                <c:pt idx="643">
                  <c:v>0</c:v>
                </c:pt>
                <c:pt idx="644">
                  <c:v>0</c:v>
                </c:pt>
                <c:pt idx="645">
                  <c:v>1</c:v>
                </c:pt>
                <c:pt idx="646">
                  <c:v>0</c:v>
                </c:pt>
                <c:pt idx="647">
                  <c:v>0</c:v>
                </c:pt>
                <c:pt idx="648">
                  <c:v>0</c:v>
                </c:pt>
                <c:pt idx="649">
                  <c:v>0</c:v>
                </c:pt>
                <c:pt idx="650">
                  <c:v>0</c:v>
                </c:pt>
                <c:pt idx="651">
                  <c:v>0</c:v>
                </c:pt>
                <c:pt idx="652">
                  <c:v>0</c:v>
                </c:pt>
                <c:pt idx="653">
                  <c:v>0</c:v>
                </c:pt>
                <c:pt idx="654">
                  <c:v>0</c:v>
                </c:pt>
                <c:pt idx="655">
                  <c:v>0</c:v>
                </c:pt>
                <c:pt idx="656">
                  <c:v>1</c:v>
                </c:pt>
                <c:pt idx="657">
                  <c:v>0</c:v>
                </c:pt>
                <c:pt idx="658">
                  <c:v>0</c:v>
                </c:pt>
                <c:pt idx="659">
                  <c:v>0</c:v>
                </c:pt>
                <c:pt idx="660">
                  <c:v>1</c:v>
                </c:pt>
                <c:pt idx="661">
                  <c:v>0</c:v>
                </c:pt>
                <c:pt idx="662">
                  <c:v>1</c:v>
                </c:pt>
                <c:pt idx="663">
                  <c:v>1</c:v>
                </c:pt>
                <c:pt idx="664">
                  <c:v>0</c:v>
                </c:pt>
                <c:pt idx="665">
                  <c:v>0</c:v>
                </c:pt>
                <c:pt idx="666">
                  <c:v>1</c:v>
                </c:pt>
                <c:pt idx="667">
                  <c:v>1</c:v>
                </c:pt>
                <c:pt idx="668">
                  <c:v>0</c:v>
                </c:pt>
                <c:pt idx="669">
                  <c:v>1</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1</c:v>
                </c:pt>
                <c:pt idx="684">
                  <c:v>0</c:v>
                </c:pt>
                <c:pt idx="685">
                  <c:v>0</c:v>
                </c:pt>
                <c:pt idx="686">
                  <c:v>0</c:v>
                </c:pt>
                <c:pt idx="687">
                  <c:v>0</c:v>
                </c:pt>
                <c:pt idx="688">
                  <c:v>1</c:v>
                </c:pt>
                <c:pt idx="689">
                  <c:v>1</c:v>
                </c:pt>
                <c:pt idx="690">
                  <c:v>0</c:v>
                </c:pt>
                <c:pt idx="691">
                  <c:v>0</c:v>
                </c:pt>
                <c:pt idx="692">
                  <c:v>0</c:v>
                </c:pt>
                <c:pt idx="693">
                  <c:v>1</c:v>
                </c:pt>
                <c:pt idx="694">
                  <c:v>0</c:v>
                </c:pt>
                <c:pt idx="695">
                  <c:v>1</c:v>
                </c:pt>
                <c:pt idx="696">
                  <c:v>0</c:v>
                </c:pt>
                <c:pt idx="697">
                  <c:v>0</c:v>
                </c:pt>
                <c:pt idx="698">
                  <c:v>0</c:v>
                </c:pt>
                <c:pt idx="699">
                  <c:v>0</c:v>
                </c:pt>
                <c:pt idx="700">
                  <c:v>1</c:v>
                </c:pt>
                <c:pt idx="701">
                  <c:v>0</c:v>
                </c:pt>
                <c:pt idx="702">
                  <c:v>0</c:v>
                </c:pt>
                <c:pt idx="703">
                  <c:v>0</c:v>
                </c:pt>
                <c:pt idx="704">
                  <c:v>0</c:v>
                </c:pt>
                <c:pt idx="705">
                  <c:v>0</c:v>
                </c:pt>
                <c:pt idx="706">
                  <c:v>1</c:v>
                </c:pt>
                <c:pt idx="707">
                  <c:v>0</c:v>
                </c:pt>
                <c:pt idx="708">
                  <c:v>0</c:v>
                </c:pt>
                <c:pt idx="709">
                  <c:v>1</c:v>
                </c:pt>
                <c:pt idx="710">
                  <c:v>0</c:v>
                </c:pt>
                <c:pt idx="711">
                  <c:v>1</c:v>
                </c:pt>
                <c:pt idx="712">
                  <c:v>0</c:v>
                </c:pt>
                <c:pt idx="713">
                  <c:v>0</c:v>
                </c:pt>
                <c:pt idx="714">
                  <c:v>0</c:v>
                </c:pt>
                <c:pt idx="715">
                  <c:v>0</c:v>
                </c:pt>
                <c:pt idx="716">
                  <c:v>0</c:v>
                </c:pt>
                <c:pt idx="717">
                  <c:v>0</c:v>
                </c:pt>
                <c:pt idx="718">
                  <c:v>0</c:v>
                </c:pt>
                <c:pt idx="719">
                  <c:v>0</c:v>
                </c:pt>
                <c:pt idx="720">
                  <c:v>1</c:v>
                </c:pt>
                <c:pt idx="721">
                  <c:v>0</c:v>
                </c:pt>
                <c:pt idx="722">
                  <c:v>0</c:v>
                </c:pt>
                <c:pt idx="723">
                  <c:v>0</c:v>
                </c:pt>
                <c:pt idx="724">
                  <c:v>0</c:v>
                </c:pt>
                <c:pt idx="725">
                  <c:v>1</c:v>
                </c:pt>
                <c:pt idx="726">
                  <c:v>0</c:v>
                </c:pt>
                <c:pt idx="727">
                  <c:v>0</c:v>
                </c:pt>
                <c:pt idx="728">
                  <c:v>0</c:v>
                </c:pt>
                <c:pt idx="729">
                  <c:v>0</c:v>
                </c:pt>
                <c:pt idx="730">
                  <c:v>0</c:v>
                </c:pt>
                <c:pt idx="731">
                  <c:v>1</c:v>
                </c:pt>
                <c:pt idx="732">
                  <c:v>1</c:v>
                </c:pt>
                <c:pt idx="733">
                  <c:v>0</c:v>
                </c:pt>
                <c:pt idx="734">
                  <c:v>0</c:v>
                </c:pt>
                <c:pt idx="735">
                  <c:v>0</c:v>
                </c:pt>
                <c:pt idx="736">
                  <c:v>0</c:v>
                </c:pt>
                <c:pt idx="737">
                  <c:v>0</c:v>
                </c:pt>
                <c:pt idx="738">
                  <c:v>0</c:v>
                </c:pt>
                <c:pt idx="739">
                  <c:v>0</c:v>
                </c:pt>
                <c:pt idx="740">
                  <c:v>0</c:v>
                </c:pt>
                <c:pt idx="741">
                  <c:v>0</c:v>
                </c:pt>
                <c:pt idx="742">
                  <c:v>0</c:v>
                </c:pt>
                <c:pt idx="743">
                  <c:v>0</c:v>
                </c:pt>
                <c:pt idx="744">
                  <c:v>1</c:v>
                </c:pt>
                <c:pt idx="745">
                  <c:v>0</c:v>
                </c:pt>
                <c:pt idx="746">
                  <c:v>0</c:v>
                </c:pt>
                <c:pt idx="747">
                  <c:v>0</c:v>
                </c:pt>
                <c:pt idx="748">
                  <c:v>1</c:v>
                </c:pt>
                <c:pt idx="749">
                  <c:v>1</c:v>
                </c:pt>
                <c:pt idx="750">
                  <c:v>0</c:v>
                </c:pt>
                <c:pt idx="751">
                  <c:v>0</c:v>
                </c:pt>
                <c:pt idx="752">
                  <c:v>1</c:v>
                </c:pt>
                <c:pt idx="753">
                  <c:v>0</c:v>
                </c:pt>
                <c:pt idx="754">
                  <c:v>0</c:v>
                </c:pt>
                <c:pt idx="755">
                  <c:v>0</c:v>
                </c:pt>
                <c:pt idx="756">
                  <c:v>0</c:v>
                </c:pt>
                <c:pt idx="757">
                  <c:v>0</c:v>
                </c:pt>
                <c:pt idx="758">
                  <c:v>0</c:v>
                </c:pt>
                <c:pt idx="759">
                  <c:v>0</c:v>
                </c:pt>
                <c:pt idx="760">
                  <c:v>0</c:v>
                </c:pt>
                <c:pt idx="761">
                  <c:v>1</c:v>
                </c:pt>
                <c:pt idx="762">
                  <c:v>1</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1</c:v>
                </c:pt>
                <c:pt idx="777">
                  <c:v>1</c:v>
                </c:pt>
                <c:pt idx="778">
                  <c:v>0</c:v>
                </c:pt>
                <c:pt idx="779">
                  <c:v>1</c:v>
                </c:pt>
                <c:pt idx="780">
                  <c:v>1</c:v>
                </c:pt>
                <c:pt idx="781">
                  <c:v>0</c:v>
                </c:pt>
                <c:pt idx="782">
                  <c:v>0</c:v>
                </c:pt>
                <c:pt idx="783">
                  <c:v>0</c:v>
                </c:pt>
                <c:pt idx="784">
                  <c:v>0</c:v>
                </c:pt>
                <c:pt idx="785">
                  <c:v>0</c:v>
                </c:pt>
                <c:pt idx="786">
                  <c:v>0</c:v>
                </c:pt>
                <c:pt idx="787">
                  <c:v>0</c:v>
                </c:pt>
                <c:pt idx="788">
                  <c:v>0</c:v>
                </c:pt>
                <c:pt idx="789">
                  <c:v>1</c:v>
                </c:pt>
                <c:pt idx="790">
                  <c:v>0</c:v>
                </c:pt>
                <c:pt idx="791">
                  <c:v>1</c:v>
                </c:pt>
                <c:pt idx="792">
                  <c:v>1</c:v>
                </c:pt>
                <c:pt idx="793">
                  <c:v>0</c:v>
                </c:pt>
                <c:pt idx="794">
                  <c:v>0</c:v>
                </c:pt>
                <c:pt idx="795">
                  <c:v>0</c:v>
                </c:pt>
                <c:pt idx="796">
                  <c:v>1</c:v>
                </c:pt>
                <c:pt idx="797">
                  <c:v>1</c:v>
                </c:pt>
                <c:pt idx="798">
                  <c:v>1</c:v>
                </c:pt>
                <c:pt idx="799">
                  <c:v>0</c:v>
                </c:pt>
                <c:pt idx="800">
                  <c:v>1</c:v>
                </c:pt>
                <c:pt idx="801">
                  <c:v>1</c:v>
                </c:pt>
                <c:pt idx="802">
                  <c:v>0</c:v>
                </c:pt>
                <c:pt idx="803">
                  <c:v>0</c:v>
                </c:pt>
                <c:pt idx="804">
                  <c:v>0</c:v>
                </c:pt>
                <c:pt idx="805">
                  <c:v>0</c:v>
                </c:pt>
                <c:pt idx="806">
                  <c:v>0</c:v>
                </c:pt>
                <c:pt idx="807">
                  <c:v>0</c:v>
                </c:pt>
                <c:pt idx="808">
                  <c:v>0</c:v>
                </c:pt>
                <c:pt idx="809">
                  <c:v>0</c:v>
                </c:pt>
                <c:pt idx="810">
                  <c:v>0</c:v>
                </c:pt>
                <c:pt idx="811">
                  <c:v>0</c:v>
                </c:pt>
                <c:pt idx="812">
                  <c:v>0</c:v>
                </c:pt>
                <c:pt idx="813">
                  <c:v>1</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1</c:v>
                </c:pt>
                <c:pt idx="829">
                  <c:v>1</c:v>
                </c:pt>
                <c:pt idx="830">
                  <c:v>0</c:v>
                </c:pt>
                <c:pt idx="831">
                  <c:v>1</c:v>
                </c:pt>
                <c:pt idx="832">
                  <c:v>0</c:v>
                </c:pt>
                <c:pt idx="833">
                  <c:v>0</c:v>
                </c:pt>
                <c:pt idx="834">
                  <c:v>0</c:v>
                </c:pt>
                <c:pt idx="835">
                  <c:v>0</c:v>
                </c:pt>
                <c:pt idx="836">
                  <c:v>1</c:v>
                </c:pt>
                <c:pt idx="837">
                  <c:v>0</c:v>
                </c:pt>
                <c:pt idx="838">
                  <c:v>1</c:v>
                </c:pt>
                <c:pt idx="839">
                  <c:v>0</c:v>
                </c:pt>
                <c:pt idx="840">
                  <c:v>0</c:v>
                </c:pt>
                <c:pt idx="841">
                  <c:v>0</c:v>
                </c:pt>
                <c:pt idx="842">
                  <c:v>1</c:v>
                </c:pt>
                <c:pt idx="843">
                  <c:v>0</c:v>
                </c:pt>
                <c:pt idx="844">
                  <c:v>0</c:v>
                </c:pt>
                <c:pt idx="845">
                  <c:v>0</c:v>
                </c:pt>
                <c:pt idx="846">
                  <c:v>0</c:v>
                </c:pt>
                <c:pt idx="847">
                  <c:v>0</c:v>
                </c:pt>
                <c:pt idx="848">
                  <c:v>0</c:v>
                </c:pt>
                <c:pt idx="849">
                  <c:v>1</c:v>
                </c:pt>
                <c:pt idx="850">
                  <c:v>0</c:v>
                </c:pt>
                <c:pt idx="851">
                  <c:v>0</c:v>
                </c:pt>
                <c:pt idx="852">
                  <c:v>0</c:v>
                </c:pt>
                <c:pt idx="853">
                  <c:v>0</c:v>
                </c:pt>
                <c:pt idx="854">
                  <c:v>0</c:v>
                </c:pt>
                <c:pt idx="855">
                  <c:v>0</c:v>
                </c:pt>
                <c:pt idx="856">
                  <c:v>0</c:v>
                </c:pt>
                <c:pt idx="857">
                  <c:v>1</c:v>
                </c:pt>
                <c:pt idx="858">
                  <c:v>0</c:v>
                </c:pt>
                <c:pt idx="859">
                  <c:v>0</c:v>
                </c:pt>
                <c:pt idx="860">
                  <c:v>1</c:v>
                </c:pt>
                <c:pt idx="861">
                  <c:v>0</c:v>
                </c:pt>
                <c:pt idx="862">
                  <c:v>0</c:v>
                </c:pt>
                <c:pt idx="863">
                  <c:v>0</c:v>
                </c:pt>
                <c:pt idx="864">
                  <c:v>1</c:v>
                </c:pt>
                <c:pt idx="865">
                  <c:v>0</c:v>
                </c:pt>
                <c:pt idx="866">
                  <c:v>0</c:v>
                </c:pt>
                <c:pt idx="867">
                  <c:v>0</c:v>
                </c:pt>
                <c:pt idx="868">
                  <c:v>0</c:v>
                </c:pt>
                <c:pt idx="869">
                  <c:v>0</c:v>
                </c:pt>
                <c:pt idx="870">
                  <c:v>0</c:v>
                </c:pt>
                <c:pt idx="871">
                  <c:v>1</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1</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1</c:v>
                </c:pt>
                <c:pt idx="912">
                  <c:v>0</c:v>
                </c:pt>
                <c:pt idx="913">
                  <c:v>1</c:v>
                </c:pt>
                <c:pt idx="914">
                  <c:v>0</c:v>
                </c:pt>
                <c:pt idx="915">
                  <c:v>1</c:v>
                </c:pt>
                <c:pt idx="916">
                  <c:v>0</c:v>
                </c:pt>
                <c:pt idx="917">
                  <c:v>0</c:v>
                </c:pt>
                <c:pt idx="918">
                  <c:v>0</c:v>
                </c:pt>
                <c:pt idx="919">
                  <c:v>0</c:v>
                </c:pt>
                <c:pt idx="920">
                  <c:v>0</c:v>
                </c:pt>
                <c:pt idx="921">
                  <c:v>0</c:v>
                </c:pt>
                <c:pt idx="922">
                  <c:v>0</c:v>
                </c:pt>
                <c:pt idx="923">
                  <c:v>0</c:v>
                </c:pt>
                <c:pt idx="924">
                  <c:v>0</c:v>
                </c:pt>
                <c:pt idx="925">
                  <c:v>0</c:v>
                </c:pt>
                <c:pt idx="926">
                  <c:v>0</c:v>
                </c:pt>
                <c:pt idx="927">
                  <c:v>0</c:v>
                </c:pt>
                <c:pt idx="928">
                  <c:v>1</c:v>
                </c:pt>
                <c:pt idx="929">
                  <c:v>0</c:v>
                </c:pt>
                <c:pt idx="930">
                  <c:v>0</c:v>
                </c:pt>
                <c:pt idx="931">
                  <c:v>0</c:v>
                </c:pt>
                <c:pt idx="932">
                  <c:v>1</c:v>
                </c:pt>
                <c:pt idx="933">
                  <c:v>0</c:v>
                </c:pt>
                <c:pt idx="934">
                  <c:v>0</c:v>
                </c:pt>
                <c:pt idx="935">
                  <c:v>0</c:v>
                </c:pt>
                <c:pt idx="936">
                  <c:v>0</c:v>
                </c:pt>
                <c:pt idx="937">
                  <c:v>0</c:v>
                </c:pt>
                <c:pt idx="938">
                  <c:v>0</c:v>
                </c:pt>
                <c:pt idx="939">
                  <c:v>1</c:v>
                </c:pt>
                <c:pt idx="940">
                  <c:v>1</c:v>
                </c:pt>
                <c:pt idx="941">
                  <c:v>0</c:v>
                </c:pt>
                <c:pt idx="942">
                  <c:v>0</c:v>
                </c:pt>
                <c:pt idx="943">
                  <c:v>0</c:v>
                </c:pt>
                <c:pt idx="944">
                  <c:v>0</c:v>
                </c:pt>
                <c:pt idx="945">
                  <c:v>0</c:v>
                </c:pt>
                <c:pt idx="946">
                  <c:v>1</c:v>
                </c:pt>
                <c:pt idx="947">
                  <c:v>1</c:v>
                </c:pt>
                <c:pt idx="948">
                  <c:v>0</c:v>
                </c:pt>
                <c:pt idx="949">
                  <c:v>0</c:v>
                </c:pt>
                <c:pt idx="950">
                  <c:v>0</c:v>
                </c:pt>
                <c:pt idx="951">
                  <c:v>0</c:v>
                </c:pt>
                <c:pt idx="952">
                  <c:v>1</c:v>
                </c:pt>
                <c:pt idx="953">
                  <c:v>1</c:v>
                </c:pt>
                <c:pt idx="954">
                  <c:v>0</c:v>
                </c:pt>
                <c:pt idx="955">
                  <c:v>0</c:v>
                </c:pt>
                <c:pt idx="956">
                  <c:v>0</c:v>
                </c:pt>
                <c:pt idx="957">
                  <c:v>0</c:v>
                </c:pt>
                <c:pt idx="958">
                  <c:v>0</c:v>
                </c:pt>
                <c:pt idx="959">
                  <c:v>0</c:v>
                </c:pt>
                <c:pt idx="960">
                  <c:v>0</c:v>
                </c:pt>
                <c:pt idx="961">
                  <c:v>0</c:v>
                </c:pt>
                <c:pt idx="962">
                  <c:v>0</c:v>
                </c:pt>
                <c:pt idx="963">
                  <c:v>0</c:v>
                </c:pt>
                <c:pt idx="964">
                  <c:v>0</c:v>
                </c:pt>
                <c:pt idx="965">
                  <c:v>0</c:v>
                </c:pt>
                <c:pt idx="966">
                  <c:v>1</c:v>
                </c:pt>
                <c:pt idx="967">
                  <c:v>0</c:v>
                </c:pt>
                <c:pt idx="968">
                  <c:v>0</c:v>
                </c:pt>
                <c:pt idx="969">
                  <c:v>0</c:v>
                </c:pt>
                <c:pt idx="970">
                  <c:v>0</c:v>
                </c:pt>
                <c:pt idx="971">
                  <c:v>0</c:v>
                </c:pt>
                <c:pt idx="972">
                  <c:v>0</c:v>
                </c:pt>
                <c:pt idx="973">
                  <c:v>0</c:v>
                </c:pt>
                <c:pt idx="974">
                  <c:v>0</c:v>
                </c:pt>
                <c:pt idx="975">
                  <c:v>1</c:v>
                </c:pt>
                <c:pt idx="976">
                  <c:v>0</c:v>
                </c:pt>
                <c:pt idx="977">
                  <c:v>0</c:v>
                </c:pt>
                <c:pt idx="978">
                  <c:v>0</c:v>
                </c:pt>
                <c:pt idx="979">
                  <c:v>0</c:v>
                </c:pt>
                <c:pt idx="980">
                  <c:v>1</c:v>
                </c:pt>
                <c:pt idx="981">
                  <c:v>1</c:v>
                </c:pt>
                <c:pt idx="982">
                  <c:v>0</c:v>
                </c:pt>
                <c:pt idx="983">
                  <c:v>0</c:v>
                </c:pt>
                <c:pt idx="984">
                  <c:v>0</c:v>
                </c:pt>
                <c:pt idx="985">
                  <c:v>1</c:v>
                </c:pt>
                <c:pt idx="986">
                  <c:v>0</c:v>
                </c:pt>
                <c:pt idx="987">
                  <c:v>0</c:v>
                </c:pt>
                <c:pt idx="988">
                  <c:v>0</c:v>
                </c:pt>
                <c:pt idx="989">
                  <c:v>0</c:v>
                </c:pt>
                <c:pt idx="990">
                  <c:v>0</c:v>
                </c:pt>
                <c:pt idx="991">
                  <c:v>0</c:v>
                </c:pt>
                <c:pt idx="992">
                  <c:v>0</c:v>
                </c:pt>
                <c:pt idx="993">
                  <c:v>0</c:v>
                </c:pt>
                <c:pt idx="994">
                  <c:v>0</c:v>
                </c:pt>
                <c:pt idx="995">
                  <c:v>0</c:v>
                </c:pt>
                <c:pt idx="996">
                  <c:v>0</c:v>
                </c:pt>
                <c:pt idx="997">
                  <c:v>1</c:v>
                </c:pt>
                <c:pt idx="998">
                  <c:v>0</c:v>
                </c:pt>
                <c:pt idx="999">
                  <c:v>0</c:v>
                </c:pt>
                <c:pt idx="1000">
                  <c:v>0</c:v>
                </c:pt>
                <c:pt idx="1001">
                  <c:v>0</c:v>
                </c:pt>
                <c:pt idx="1002">
                  <c:v>0</c:v>
                </c:pt>
                <c:pt idx="1003">
                  <c:v>0</c:v>
                </c:pt>
                <c:pt idx="1004">
                  <c:v>0</c:v>
                </c:pt>
                <c:pt idx="1005">
                  <c:v>0</c:v>
                </c:pt>
                <c:pt idx="1006">
                  <c:v>1</c:v>
                </c:pt>
                <c:pt idx="1007">
                  <c:v>1</c:v>
                </c:pt>
                <c:pt idx="1008">
                  <c:v>0</c:v>
                </c:pt>
                <c:pt idx="1009">
                  <c:v>0</c:v>
                </c:pt>
                <c:pt idx="1010">
                  <c:v>0</c:v>
                </c:pt>
                <c:pt idx="1011">
                  <c:v>0</c:v>
                </c:pt>
                <c:pt idx="1012">
                  <c:v>1</c:v>
                </c:pt>
                <c:pt idx="1013">
                  <c:v>0</c:v>
                </c:pt>
                <c:pt idx="1014">
                  <c:v>0</c:v>
                </c:pt>
                <c:pt idx="1015">
                  <c:v>0</c:v>
                </c:pt>
                <c:pt idx="1016">
                  <c:v>1</c:v>
                </c:pt>
                <c:pt idx="1017">
                  <c:v>0</c:v>
                </c:pt>
                <c:pt idx="1018">
                  <c:v>0</c:v>
                </c:pt>
                <c:pt idx="1019">
                  <c:v>0</c:v>
                </c:pt>
                <c:pt idx="1020">
                  <c:v>0</c:v>
                </c:pt>
                <c:pt idx="1021">
                  <c:v>1</c:v>
                </c:pt>
                <c:pt idx="1022">
                  <c:v>0</c:v>
                </c:pt>
                <c:pt idx="1023">
                  <c:v>0</c:v>
                </c:pt>
                <c:pt idx="1024">
                  <c:v>0</c:v>
                </c:pt>
                <c:pt idx="1025">
                  <c:v>0</c:v>
                </c:pt>
                <c:pt idx="1026">
                  <c:v>0</c:v>
                </c:pt>
                <c:pt idx="1027">
                  <c:v>0</c:v>
                </c:pt>
                <c:pt idx="1028">
                  <c:v>0</c:v>
                </c:pt>
                <c:pt idx="1029">
                  <c:v>0</c:v>
                </c:pt>
                <c:pt idx="1030">
                  <c:v>0</c:v>
                </c:pt>
                <c:pt idx="1031">
                  <c:v>1</c:v>
                </c:pt>
                <c:pt idx="1032">
                  <c:v>1</c:v>
                </c:pt>
                <c:pt idx="1033">
                  <c:v>1</c:v>
                </c:pt>
                <c:pt idx="1034">
                  <c:v>0</c:v>
                </c:pt>
                <c:pt idx="1035">
                  <c:v>0</c:v>
                </c:pt>
                <c:pt idx="1036">
                  <c:v>1</c:v>
                </c:pt>
                <c:pt idx="1037">
                  <c:v>0</c:v>
                </c:pt>
                <c:pt idx="1038">
                  <c:v>0</c:v>
                </c:pt>
                <c:pt idx="1039">
                  <c:v>1</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1</c:v>
                </c:pt>
                <c:pt idx="1057">
                  <c:v>1</c:v>
                </c:pt>
                <c:pt idx="1058">
                  <c:v>1</c:v>
                </c:pt>
                <c:pt idx="1059">
                  <c:v>0</c:v>
                </c:pt>
                <c:pt idx="1060">
                  <c:v>1</c:v>
                </c:pt>
                <c:pt idx="1061">
                  <c:v>0</c:v>
                </c:pt>
                <c:pt idx="1062">
                  <c:v>0</c:v>
                </c:pt>
                <c:pt idx="1063">
                  <c:v>0</c:v>
                </c:pt>
                <c:pt idx="1064">
                  <c:v>0</c:v>
                </c:pt>
                <c:pt idx="1065">
                  <c:v>0</c:v>
                </c:pt>
                <c:pt idx="1066">
                  <c:v>0</c:v>
                </c:pt>
                <c:pt idx="1067">
                  <c:v>0</c:v>
                </c:pt>
                <c:pt idx="1068">
                  <c:v>1</c:v>
                </c:pt>
                <c:pt idx="1069">
                  <c:v>0</c:v>
                </c:pt>
                <c:pt idx="1070">
                  <c:v>0</c:v>
                </c:pt>
                <c:pt idx="1071">
                  <c:v>0</c:v>
                </c:pt>
                <c:pt idx="1072">
                  <c:v>0</c:v>
                </c:pt>
                <c:pt idx="1073">
                  <c:v>0</c:v>
                </c:pt>
                <c:pt idx="1074">
                  <c:v>0</c:v>
                </c:pt>
                <c:pt idx="1075">
                  <c:v>0</c:v>
                </c:pt>
                <c:pt idx="1076">
                  <c:v>0</c:v>
                </c:pt>
                <c:pt idx="1077">
                  <c:v>1</c:v>
                </c:pt>
                <c:pt idx="1078">
                  <c:v>0</c:v>
                </c:pt>
                <c:pt idx="1079">
                  <c:v>0</c:v>
                </c:pt>
                <c:pt idx="1080">
                  <c:v>0</c:v>
                </c:pt>
                <c:pt idx="1081">
                  <c:v>0</c:v>
                </c:pt>
                <c:pt idx="1082">
                  <c:v>0</c:v>
                </c:pt>
                <c:pt idx="1083">
                  <c:v>1</c:v>
                </c:pt>
                <c:pt idx="1084">
                  <c:v>0</c:v>
                </c:pt>
                <c:pt idx="1085">
                  <c:v>1</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1</c:v>
                </c:pt>
                <c:pt idx="1107">
                  <c:v>0</c:v>
                </c:pt>
                <c:pt idx="1108">
                  <c:v>0</c:v>
                </c:pt>
                <c:pt idx="1109">
                  <c:v>0</c:v>
                </c:pt>
                <c:pt idx="1110">
                  <c:v>1</c:v>
                </c:pt>
                <c:pt idx="1111">
                  <c:v>1</c:v>
                </c:pt>
                <c:pt idx="1112">
                  <c:v>1</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1</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1</c:v>
                </c:pt>
                <c:pt idx="1154">
                  <c:v>0</c:v>
                </c:pt>
                <c:pt idx="1155">
                  <c:v>0</c:v>
                </c:pt>
                <c:pt idx="1156">
                  <c:v>0</c:v>
                </c:pt>
                <c:pt idx="1157">
                  <c:v>0</c:v>
                </c:pt>
                <c:pt idx="1158">
                  <c:v>0</c:v>
                </c:pt>
                <c:pt idx="1159">
                  <c:v>0</c:v>
                </c:pt>
                <c:pt idx="1160">
                  <c:v>0</c:v>
                </c:pt>
                <c:pt idx="1161">
                  <c:v>0</c:v>
                </c:pt>
                <c:pt idx="1162">
                  <c:v>1</c:v>
                </c:pt>
                <c:pt idx="1163">
                  <c:v>0</c:v>
                </c:pt>
                <c:pt idx="1164">
                  <c:v>0</c:v>
                </c:pt>
                <c:pt idx="1165">
                  <c:v>0</c:v>
                </c:pt>
                <c:pt idx="1166">
                  <c:v>0</c:v>
                </c:pt>
                <c:pt idx="1167">
                  <c:v>1</c:v>
                </c:pt>
                <c:pt idx="1168">
                  <c:v>0</c:v>
                </c:pt>
                <c:pt idx="1169">
                  <c:v>0</c:v>
                </c:pt>
                <c:pt idx="1170">
                  <c:v>0</c:v>
                </c:pt>
                <c:pt idx="1171">
                  <c:v>1</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1</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1</c:v>
                </c:pt>
                <c:pt idx="1202">
                  <c:v>0</c:v>
                </c:pt>
                <c:pt idx="1203">
                  <c:v>0</c:v>
                </c:pt>
                <c:pt idx="1204">
                  <c:v>1</c:v>
                </c:pt>
                <c:pt idx="1205">
                  <c:v>1</c:v>
                </c:pt>
                <c:pt idx="1206">
                  <c:v>0</c:v>
                </c:pt>
                <c:pt idx="1207">
                  <c:v>0</c:v>
                </c:pt>
                <c:pt idx="1208">
                  <c:v>0</c:v>
                </c:pt>
                <c:pt idx="1209">
                  <c:v>0</c:v>
                </c:pt>
                <c:pt idx="1210">
                  <c:v>0</c:v>
                </c:pt>
                <c:pt idx="1211">
                  <c:v>0</c:v>
                </c:pt>
                <c:pt idx="1212">
                  <c:v>0</c:v>
                </c:pt>
                <c:pt idx="1213">
                  <c:v>1</c:v>
                </c:pt>
                <c:pt idx="1214">
                  <c:v>0</c:v>
                </c:pt>
                <c:pt idx="1215">
                  <c:v>0</c:v>
                </c:pt>
                <c:pt idx="1216">
                  <c:v>0</c:v>
                </c:pt>
                <c:pt idx="1217">
                  <c:v>0</c:v>
                </c:pt>
                <c:pt idx="1218">
                  <c:v>0</c:v>
                </c:pt>
                <c:pt idx="1219">
                  <c:v>0</c:v>
                </c:pt>
                <c:pt idx="1220">
                  <c:v>0</c:v>
                </c:pt>
                <c:pt idx="1221">
                  <c:v>0</c:v>
                </c:pt>
                <c:pt idx="1222">
                  <c:v>1</c:v>
                </c:pt>
                <c:pt idx="1223">
                  <c:v>1</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1</c:v>
                </c:pt>
                <c:pt idx="1237">
                  <c:v>1</c:v>
                </c:pt>
                <c:pt idx="1238">
                  <c:v>0</c:v>
                </c:pt>
                <c:pt idx="1239">
                  <c:v>0</c:v>
                </c:pt>
                <c:pt idx="1240">
                  <c:v>0</c:v>
                </c:pt>
                <c:pt idx="1241">
                  <c:v>0</c:v>
                </c:pt>
                <c:pt idx="1242">
                  <c:v>0</c:v>
                </c:pt>
                <c:pt idx="1243">
                  <c:v>0</c:v>
                </c:pt>
                <c:pt idx="1244">
                  <c:v>0</c:v>
                </c:pt>
                <c:pt idx="1245">
                  <c:v>0</c:v>
                </c:pt>
                <c:pt idx="1246">
                  <c:v>1</c:v>
                </c:pt>
                <c:pt idx="1247">
                  <c:v>0</c:v>
                </c:pt>
                <c:pt idx="1248">
                  <c:v>0</c:v>
                </c:pt>
                <c:pt idx="1249">
                  <c:v>1</c:v>
                </c:pt>
                <c:pt idx="1250">
                  <c:v>0</c:v>
                </c:pt>
                <c:pt idx="1251">
                  <c:v>0</c:v>
                </c:pt>
                <c:pt idx="1252">
                  <c:v>0</c:v>
                </c:pt>
                <c:pt idx="1253">
                  <c:v>0</c:v>
                </c:pt>
                <c:pt idx="1254">
                  <c:v>0</c:v>
                </c:pt>
                <c:pt idx="1255">
                  <c:v>1</c:v>
                </c:pt>
                <c:pt idx="1256">
                  <c:v>0</c:v>
                </c:pt>
                <c:pt idx="1257">
                  <c:v>1</c:v>
                </c:pt>
                <c:pt idx="1258">
                  <c:v>0</c:v>
                </c:pt>
                <c:pt idx="1259">
                  <c:v>0</c:v>
                </c:pt>
                <c:pt idx="1260">
                  <c:v>0</c:v>
                </c:pt>
                <c:pt idx="1261">
                  <c:v>0</c:v>
                </c:pt>
                <c:pt idx="1262">
                  <c:v>1</c:v>
                </c:pt>
                <c:pt idx="1263">
                  <c:v>0</c:v>
                </c:pt>
                <c:pt idx="1264">
                  <c:v>0</c:v>
                </c:pt>
                <c:pt idx="1265">
                  <c:v>0</c:v>
                </c:pt>
                <c:pt idx="1266">
                  <c:v>0</c:v>
                </c:pt>
                <c:pt idx="1267">
                  <c:v>0</c:v>
                </c:pt>
                <c:pt idx="1268">
                  <c:v>0</c:v>
                </c:pt>
                <c:pt idx="1269">
                  <c:v>0</c:v>
                </c:pt>
                <c:pt idx="1270">
                  <c:v>0</c:v>
                </c:pt>
                <c:pt idx="1271">
                  <c:v>1</c:v>
                </c:pt>
                <c:pt idx="1272">
                  <c:v>0</c:v>
                </c:pt>
                <c:pt idx="1273">
                  <c:v>1</c:v>
                </c:pt>
                <c:pt idx="1274">
                  <c:v>0</c:v>
                </c:pt>
                <c:pt idx="1275">
                  <c:v>0</c:v>
                </c:pt>
                <c:pt idx="1276">
                  <c:v>0</c:v>
                </c:pt>
                <c:pt idx="1277">
                  <c:v>0</c:v>
                </c:pt>
                <c:pt idx="1278">
                  <c:v>0</c:v>
                </c:pt>
                <c:pt idx="1279">
                  <c:v>1</c:v>
                </c:pt>
                <c:pt idx="1280">
                  <c:v>0</c:v>
                </c:pt>
                <c:pt idx="1281">
                  <c:v>1</c:v>
                </c:pt>
                <c:pt idx="1282">
                  <c:v>0</c:v>
                </c:pt>
                <c:pt idx="1283">
                  <c:v>0</c:v>
                </c:pt>
                <c:pt idx="1284">
                  <c:v>0</c:v>
                </c:pt>
                <c:pt idx="1285">
                  <c:v>0</c:v>
                </c:pt>
                <c:pt idx="1286">
                  <c:v>0</c:v>
                </c:pt>
                <c:pt idx="1287">
                  <c:v>0</c:v>
                </c:pt>
                <c:pt idx="1288">
                  <c:v>0</c:v>
                </c:pt>
                <c:pt idx="1289">
                  <c:v>0</c:v>
                </c:pt>
                <c:pt idx="1290">
                  <c:v>1</c:v>
                </c:pt>
                <c:pt idx="1291">
                  <c:v>1</c:v>
                </c:pt>
                <c:pt idx="1292">
                  <c:v>0</c:v>
                </c:pt>
                <c:pt idx="1293">
                  <c:v>0</c:v>
                </c:pt>
                <c:pt idx="1294">
                  <c:v>0</c:v>
                </c:pt>
                <c:pt idx="1295">
                  <c:v>0</c:v>
                </c:pt>
                <c:pt idx="1296">
                  <c:v>0</c:v>
                </c:pt>
                <c:pt idx="1297">
                  <c:v>1</c:v>
                </c:pt>
                <c:pt idx="1298">
                  <c:v>1</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1</c:v>
                </c:pt>
                <c:pt idx="1313">
                  <c:v>1</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1</c:v>
                </c:pt>
                <c:pt idx="1327">
                  <c:v>0</c:v>
                </c:pt>
                <c:pt idx="1328">
                  <c:v>0</c:v>
                </c:pt>
                <c:pt idx="1329">
                  <c:v>0</c:v>
                </c:pt>
                <c:pt idx="1330">
                  <c:v>0</c:v>
                </c:pt>
                <c:pt idx="1331">
                  <c:v>0</c:v>
                </c:pt>
                <c:pt idx="1332">
                  <c:v>1</c:v>
                </c:pt>
                <c:pt idx="1333">
                  <c:v>1</c:v>
                </c:pt>
                <c:pt idx="1334">
                  <c:v>0</c:v>
                </c:pt>
                <c:pt idx="1335">
                  <c:v>0</c:v>
                </c:pt>
                <c:pt idx="1336">
                  <c:v>0</c:v>
                </c:pt>
                <c:pt idx="1337">
                  <c:v>0</c:v>
                </c:pt>
                <c:pt idx="1338">
                  <c:v>1</c:v>
                </c:pt>
                <c:pt idx="1339">
                  <c:v>1</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1</c:v>
                </c:pt>
                <c:pt idx="1354">
                  <c:v>1</c:v>
                </c:pt>
                <c:pt idx="1355">
                  <c:v>0</c:v>
                </c:pt>
                <c:pt idx="1356">
                  <c:v>0</c:v>
                </c:pt>
                <c:pt idx="1357">
                  <c:v>0</c:v>
                </c:pt>
                <c:pt idx="1358">
                  <c:v>0</c:v>
                </c:pt>
                <c:pt idx="1359">
                  <c:v>0</c:v>
                </c:pt>
                <c:pt idx="1360">
                  <c:v>0</c:v>
                </c:pt>
                <c:pt idx="1361">
                  <c:v>0</c:v>
                </c:pt>
                <c:pt idx="1362">
                  <c:v>0</c:v>
                </c:pt>
                <c:pt idx="1363">
                  <c:v>0</c:v>
                </c:pt>
                <c:pt idx="1364">
                  <c:v>0</c:v>
                </c:pt>
                <c:pt idx="1365">
                  <c:v>1</c:v>
                </c:pt>
                <c:pt idx="1366">
                  <c:v>0</c:v>
                </c:pt>
                <c:pt idx="1367">
                  <c:v>0</c:v>
                </c:pt>
                <c:pt idx="1368">
                  <c:v>0</c:v>
                </c:pt>
                <c:pt idx="1369">
                  <c:v>1</c:v>
                </c:pt>
                <c:pt idx="1370">
                  <c:v>0</c:v>
                </c:pt>
                <c:pt idx="1371">
                  <c:v>0</c:v>
                </c:pt>
                <c:pt idx="1372">
                  <c:v>0</c:v>
                </c:pt>
                <c:pt idx="1373">
                  <c:v>0</c:v>
                </c:pt>
                <c:pt idx="1374">
                  <c:v>0</c:v>
                </c:pt>
                <c:pt idx="1375">
                  <c:v>1</c:v>
                </c:pt>
                <c:pt idx="1376">
                  <c:v>0</c:v>
                </c:pt>
                <c:pt idx="1377">
                  <c:v>0</c:v>
                </c:pt>
                <c:pt idx="1378">
                  <c:v>0</c:v>
                </c:pt>
                <c:pt idx="1379">
                  <c:v>1</c:v>
                </c:pt>
                <c:pt idx="1380">
                  <c:v>0</c:v>
                </c:pt>
                <c:pt idx="1381">
                  <c:v>0</c:v>
                </c:pt>
                <c:pt idx="1382">
                  <c:v>0</c:v>
                </c:pt>
                <c:pt idx="1383">
                  <c:v>0</c:v>
                </c:pt>
                <c:pt idx="1384">
                  <c:v>0</c:v>
                </c:pt>
                <c:pt idx="1385">
                  <c:v>0</c:v>
                </c:pt>
                <c:pt idx="1386">
                  <c:v>0</c:v>
                </c:pt>
                <c:pt idx="1387">
                  <c:v>0</c:v>
                </c:pt>
                <c:pt idx="1388">
                  <c:v>0</c:v>
                </c:pt>
                <c:pt idx="1389">
                  <c:v>0</c:v>
                </c:pt>
                <c:pt idx="1390">
                  <c:v>1</c:v>
                </c:pt>
                <c:pt idx="1391">
                  <c:v>0</c:v>
                </c:pt>
                <c:pt idx="1392">
                  <c:v>0</c:v>
                </c:pt>
                <c:pt idx="1393">
                  <c:v>0</c:v>
                </c:pt>
                <c:pt idx="1394">
                  <c:v>0</c:v>
                </c:pt>
                <c:pt idx="1395">
                  <c:v>1</c:v>
                </c:pt>
                <c:pt idx="1396">
                  <c:v>1</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1</c:v>
                </c:pt>
                <c:pt idx="1439">
                  <c:v>0</c:v>
                </c:pt>
                <c:pt idx="1440">
                  <c:v>0</c:v>
                </c:pt>
                <c:pt idx="1441">
                  <c:v>0</c:v>
                </c:pt>
                <c:pt idx="1442">
                  <c:v>1</c:v>
                </c:pt>
                <c:pt idx="1443">
                  <c:v>0</c:v>
                </c:pt>
                <c:pt idx="1444">
                  <c:v>1</c:v>
                </c:pt>
                <c:pt idx="1445">
                  <c:v>0</c:v>
                </c:pt>
                <c:pt idx="1446">
                  <c:v>0</c:v>
                </c:pt>
                <c:pt idx="1447">
                  <c:v>0</c:v>
                </c:pt>
                <c:pt idx="1448">
                  <c:v>0</c:v>
                </c:pt>
                <c:pt idx="1449">
                  <c:v>0</c:v>
                </c:pt>
                <c:pt idx="1450">
                  <c:v>0</c:v>
                </c:pt>
                <c:pt idx="1451">
                  <c:v>0</c:v>
                </c:pt>
                <c:pt idx="1452">
                  <c:v>1</c:v>
                </c:pt>
                <c:pt idx="1453">
                  <c:v>0</c:v>
                </c:pt>
                <c:pt idx="1454">
                  <c:v>0</c:v>
                </c:pt>
                <c:pt idx="1455">
                  <c:v>0</c:v>
                </c:pt>
                <c:pt idx="1456">
                  <c:v>0</c:v>
                </c:pt>
                <c:pt idx="1457">
                  <c:v>0</c:v>
                </c:pt>
                <c:pt idx="1458">
                  <c:v>0</c:v>
                </c:pt>
                <c:pt idx="1459">
                  <c:v>0</c:v>
                </c:pt>
                <c:pt idx="1460">
                  <c:v>0</c:v>
                </c:pt>
                <c:pt idx="1461">
                  <c:v>1</c:v>
                </c:pt>
                <c:pt idx="1462">
                  <c:v>0</c:v>
                </c:pt>
                <c:pt idx="1463">
                  <c:v>0</c:v>
                </c:pt>
                <c:pt idx="1464">
                  <c:v>0</c:v>
                </c:pt>
                <c:pt idx="1465">
                  <c:v>0</c:v>
                </c:pt>
                <c:pt idx="1466">
                  <c:v>0</c:v>
                </c:pt>
                <c:pt idx="1467">
                  <c:v>0</c:v>
                </c:pt>
                <c:pt idx="1468">
                  <c:v>0</c:v>
                </c:pt>
                <c:pt idx="1469">
                  <c:v>0</c:v>
                </c:pt>
              </c:numCache>
            </c:numRef>
          </c:xVal>
          <c:yVal>
            <c:numRef>
              <c:f>Q2b!$D$2:$D$1471</c:f>
              <c:numCache>
                <c:formatCode>General</c:formatCode>
                <c:ptCount val="1470"/>
                <c:pt idx="0">
                  <c:v>1</c:v>
                </c:pt>
                <c:pt idx="1">
                  <c:v>0</c:v>
                </c:pt>
                <c:pt idx="2">
                  <c:v>1</c:v>
                </c:pt>
                <c:pt idx="3">
                  <c:v>1</c:v>
                </c:pt>
                <c:pt idx="4">
                  <c:v>0</c:v>
                </c:pt>
                <c:pt idx="5">
                  <c:v>0</c:v>
                </c:pt>
                <c:pt idx="6">
                  <c:v>1</c:v>
                </c:pt>
                <c:pt idx="7">
                  <c:v>0</c:v>
                </c:pt>
                <c:pt idx="8">
                  <c:v>0</c:v>
                </c:pt>
                <c:pt idx="9">
                  <c:v>0</c:v>
                </c:pt>
                <c:pt idx="10">
                  <c:v>0</c:v>
                </c:pt>
                <c:pt idx="11">
                  <c:v>1</c:v>
                </c:pt>
                <c:pt idx="12">
                  <c:v>0</c:v>
                </c:pt>
                <c:pt idx="13">
                  <c:v>0</c:v>
                </c:pt>
                <c:pt idx="14">
                  <c:v>1</c:v>
                </c:pt>
                <c:pt idx="15">
                  <c:v>0</c:v>
                </c:pt>
                <c:pt idx="16">
                  <c:v>1</c:v>
                </c:pt>
                <c:pt idx="17">
                  <c:v>1</c:v>
                </c:pt>
                <c:pt idx="18">
                  <c:v>0</c:v>
                </c:pt>
                <c:pt idx="19">
                  <c:v>1</c:v>
                </c:pt>
                <c:pt idx="20">
                  <c:v>0</c:v>
                </c:pt>
                <c:pt idx="21">
                  <c:v>0</c:v>
                </c:pt>
                <c:pt idx="22">
                  <c:v>0</c:v>
                </c:pt>
                <c:pt idx="23">
                  <c:v>0</c:v>
                </c:pt>
                <c:pt idx="24">
                  <c:v>0</c:v>
                </c:pt>
                <c:pt idx="25">
                  <c:v>0</c:v>
                </c:pt>
                <c:pt idx="26">
                  <c:v>1</c:v>
                </c:pt>
                <c:pt idx="27">
                  <c:v>0</c:v>
                </c:pt>
                <c:pt idx="28">
                  <c:v>0</c:v>
                </c:pt>
                <c:pt idx="29">
                  <c:v>0</c:v>
                </c:pt>
                <c:pt idx="30">
                  <c:v>0</c:v>
                </c:pt>
                <c:pt idx="31">
                  <c:v>1</c:v>
                </c:pt>
                <c:pt idx="32">
                  <c:v>0</c:v>
                </c:pt>
                <c:pt idx="33">
                  <c:v>0</c:v>
                </c:pt>
                <c:pt idx="34">
                  <c:v>1</c:v>
                </c:pt>
                <c:pt idx="35">
                  <c:v>0</c:v>
                </c:pt>
                <c:pt idx="36">
                  <c:v>1</c:v>
                </c:pt>
                <c:pt idx="37">
                  <c:v>0</c:v>
                </c:pt>
                <c:pt idx="38">
                  <c:v>1</c:v>
                </c:pt>
                <c:pt idx="39">
                  <c:v>0</c:v>
                </c:pt>
                <c:pt idx="40">
                  <c:v>0</c:v>
                </c:pt>
                <c:pt idx="41">
                  <c:v>0</c:v>
                </c:pt>
                <c:pt idx="42">
                  <c:v>0</c:v>
                </c:pt>
                <c:pt idx="43">
                  <c:v>0</c:v>
                </c:pt>
                <c:pt idx="44">
                  <c:v>0</c:v>
                </c:pt>
                <c:pt idx="45">
                  <c:v>0</c:v>
                </c:pt>
                <c:pt idx="46">
                  <c:v>0</c:v>
                </c:pt>
                <c:pt idx="47">
                  <c:v>0</c:v>
                </c:pt>
                <c:pt idx="48">
                  <c:v>1</c:v>
                </c:pt>
                <c:pt idx="49">
                  <c:v>0</c:v>
                </c:pt>
                <c:pt idx="50">
                  <c:v>1</c:v>
                </c:pt>
                <c:pt idx="51">
                  <c:v>1</c:v>
                </c:pt>
                <c:pt idx="52">
                  <c:v>1</c:v>
                </c:pt>
                <c:pt idx="53">
                  <c:v>1</c:v>
                </c:pt>
                <c:pt idx="54">
                  <c:v>1</c:v>
                </c:pt>
                <c:pt idx="55">
                  <c:v>1</c:v>
                </c:pt>
                <c:pt idx="56">
                  <c:v>0</c:v>
                </c:pt>
                <c:pt idx="57">
                  <c:v>1</c:v>
                </c:pt>
                <c:pt idx="58">
                  <c:v>0</c:v>
                </c:pt>
                <c:pt idx="59">
                  <c:v>0</c:v>
                </c:pt>
                <c:pt idx="60">
                  <c:v>1</c:v>
                </c:pt>
                <c:pt idx="61">
                  <c:v>0</c:v>
                </c:pt>
                <c:pt idx="62">
                  <c:v>1</c:v>
                </c:pt>
                <c:pt idx="63">
                  <c:v>0</c:v>
                </c:pt>
                <c:pt idx="64">
                  <c:v>0</c:v>
                </c:pt>
                <c:pt idx="65">
                  <c:v>1</c:v>
                </c:pt>
                <c:pt idx="66">
                  <c:v>0</c:v>
                </c:pt>
                <c:pt idx="67">
                  <c:v>0</c:v>
                </c:pt>
                <c:pt idx="68">
                  <c:v>0</c:v>
                </c:pt>
                <c:pt idx="69">
                  <c:v>1</c:v>
                </c:pt>
                <c:pt idx="70">
                  <c:v>0</c:v>
                </c:pt>
                <c:pt idx="71">
                  <c:v>0</c:v>
                </c:pt>
                <c:pt idx="72">
                  <c:v>0</c:v>
                </c:pt>
                <c:pt idx="73">
                  <c:v>0</c:v>
                </c:pt>
                <c:pt idx="74">
                  <c:v>0</c:v>
                </c:pt>
                <c:pt idx="75">
                  <c:v>0</c:v>
                </c:pt>
                <c:pt idx="76">
                  <c:v>0</c:v>
                </c:pt>
                <c:pt idx="77">
                  <c:v>1</c:v>
                </c:pt>
                <c:pt idx="78">
                  <c:v>0</c:v>
                </c:pt>
                <c:pt idx="79">
                  <c:v>1</c:v>
                </c:pt>
                <c:pt idx="80">
                  <c:v>1</c:v>
                </c:pt>
                <c:pt idx="81">
                  <c:v>0</c:v>
                </c:pt>
                <c:pt idx="82">
                  <c:v>0</c:v>
                </c:pt>
                <c:pt idx="83">
                  <c:v>1</c:v>
                </c:pt>
                <c:pt idx="84">
                  <c:v>0</c:v>
                </c:pt>
                <c:pt idx="85">
                  <c:v>0</c:v>
                </c:pt>
                <c:pt idx="86">
                  <c:v>0</c:v>
                </c:pt>
                <c:pt idx="87">
                  <c:v>0</c:v>
                </c:pt>
                <c:pt idx="88">
                  <c:v>0</c:v>
                </c:pt>
                <c:pt idx="89">
                  <c:v>0</c:v>
                </c:pt>
                <c:pt idx="90">
                  <c:v>0</c:v>
                </c:pt>
                <c:pt idx="91">
                  <c:v>1</c:v>
                </c:pt>
                <c:pt idx="92">
                  <c:v>1</c:v>
                </c:pt>
                <c:pt idx="93">
                  <c:v>1</c:v>
                </c:pt>
                <c:pt idx="94">
                  <c:v>0</c:v>
                </c:pt>
                <c:pt idx="95">
                  <c:v>0</c:v>
                </c:pt>
                <c:pt idx="96">
                  <c:v>0</c:v>
                </c:pt>
                <c:pt idx="97">
                  <c:v>0</c:v>
                </c:pt>
                <c:pt idx="98">
                  <c:v>0</c:v>
                </c:pt>
                <c:pt idx="99">
                  <c:v>0</c:v>
                </c:pt>
                <c:pt idx="100">
                  <c:v>1</c:v>
                </c:pt>
                <c:pt idx="101">
                  <c:v>0</c:v>
                </c:pt>
                <c:pt idx="102">
                  <c:v>1</c:v>
                </c:pt>
                <c:pt idx="103">
                  <c:v>0</c:v>
                </c:pt>
                <c:pt idx="104">
                  <c:v>0</c:v>
                </c:pt>
                <c:pt idx="105">
                  <c:v>0</c:v>
                </c:pt>
                <c:pt idx="106">
                  <c:v>1</c:v>
                </c:pt>
                <c:pt idx="107">
                  <c:v>1</c:v>
                </c:pt>
                <c:pt idx="108">
                  <c:v>0</c:v>
                </c:pt>
                <c:pt idx="109">
                  <c:v>0</c:v>
                </c:pt>
                <c:pt idx="110">
                  <c:v>0</c:v>
                </c:pt>
                <c:pt idx="111">
                  <c:v>1</c:v>
                </c:pt>
                <c:pt idx="112">
                  <c:v>1</c:v>
                </c:pt>
                <c:pt idx="113">
                  <c:v>0</c:v>
                </c:pt>
                <c:pt idx="114">
                  <c:v>0</c:v>
                </c:pt>
                <c:pt idx="115">
                  <c:v>0</c:v>
                </c:pt>
                <c:pt idx="116">
                  <c:v>0</c:v>
                </c:pt>
                <c:pt idx="117">
                  <c:v>0</c:v>
                </c:pt>
                <c:pt idx="118">
                  <c:v>0</c:v>
                </c:pt>
                <c:pt idx="119">
                  <c:v>1</c:v>
                </c:pt>
                <c:pt idx="120">
                  <c:v>0</c:v>
                </c:pt>
                <c:pt idx="121">
                  <c:v>0</c:v>
                </c:pt>
                <c:pt idx="122">
                  <c:v>1</c:v>
                </c:pt>
                <c:pt idx="123">
                  <c:v>0</c:v>
                </c:pt>
                <c:pt idx="124">
                  <c:v>1</c:v>
                </c:pt>
                <c:pt idx="125">
                  <c:v>0</c:v>
                </c:pt>
                <c:pt idx="126">
                  <c:v>0</c:v>
                </c:pt>
                <c:pt idx="127">
                  <c:v>1</c:v>
                </c:pt>
                <c:pt idx="128">
                  <c:v>0</c:v>
                </c:pt>
                <c:pt idx="129">
                  <c:v>0</c:v>
                </c:pt>
                <c:pt idx="130">
                  <c:v>0</c:v>
                </c:pt>
                <c:pt idx="131">
                  <c:v>0</c:v>
                </c:pt>
                <c:pt idx="132">
                  <c:v>1</c:v>
                </c:pt>
                <c:pt idx="133">
                  <c:v>1</c:v>
                </c:pt>
                <c:pt idx="134">
                  <c:v>0</c:v>
                </c:pt>
                <c:pt idx="135">
                  <c:v>0</c:v>
                </c:pt>
                <c:pt idx="136">
                  <c:v>0</c:v>
                </c:pt>
                <c:pt idx="137">
                  <c:v>0</c:v>
                </c:pt>
                <c:pt idx="138">
                  <c:v>0</c:v>
                </c:pt>
                <c:pt idx="139">
                  <c:v>1</c:v>
                </c:pt>
                <c:pt idx="140">
                  <c:v>0</c:v>
                </c:pt>
                <c:pt idx="141">
                  <c:v>0</c:v>
                </c:pt>
                <c:pt idx="142">
                  <c:v>1</c:v>
                </c:pt>
                <c:pt idx="143">
                  <c:v>0</c:v>
                </c:pt>
                <c:pt idx="144">
                  <c:v>0</c:v>
                </c:pt>
                <c:pt idx="145">
                  <c:v>0</c:v>
                </c:pt>
                <c:pt idx="146">
                  <c:v>0</c:v>
                </c:pt>
                <c:pt idx="147">
                  <c:v>0</c:v>
                </c:pt>
                <c:pt idx="148">
                  <c:v>0</c:v>
                </c:pt>
                <c:pt idx="149">
                  <c:v>0</c:v>
                </c:pt>
                <c:pt idx="150">
                  <c:v>0</c:v>
                </c:pt>
                <c:pt idx="151">
                  <c:v>0</c:v>
                </c:pt>
                <c:pt idx="152">
                  <c:v>1</c:v>
                </c:pt>
                <c:pt idx="153">
                  <c:v>0</c:v>
                </c:pt>
                <c:pt idx="154">
                  <c:v>0</c:v>
                </c:pt>
                <c:pt idx="155">
                  <c:v>0</c:v>
                </c:pt>
                <c:pt idx="156">
                  <c:v>0</c:v>
                </c:pt>
                <c:pt idx="157">
                  <c:v>1</c:v>
                </c:pt>
                <c:pt idx="158">
                  <c:v>0</c:v>
                </c:pt>
                <c:pt idx="159">
                  <c:v>0</c:v>
                </c:pt>
                <c:pt idx="160">
                  <c:v>0</c:v>
                </c:pt>
                <c:pt idx="161">
                  <c:v>0</c:v>
                </c:pt>
                <c:pt idx="162">
                  <c:v>0</c:v>
                </c:pt>
                <c:pt idx="163">
                  <c:v>1</c:v>
                </c:pt>
                <c:pt idx="164">
                  <c:v>1</c:v>
                </c:pt>
                <c:pt idx="165">
                  <c:v>0</c:v>
                </c:pt>
                <c:pt idx="166">
                  <c:v>0</c:v>
                </c:pt>
                <c:pt idx="167">
                  <c:v>0</c:v>
                </c:pt>
                <c:pt idx="168">
                  <c:v>0</c:v>
                </c:pt>
                <c:pt idx="169">
                  <c:v>0</c:v>
                </c:pt>
                <c:pt idx="170">
                  <c:v>1</c:v>
                </c:pt>
                <c:pt idx="171">
                  <c:v>0</c:v>
                </c:pt>
                <c:pt idx="172">
                  <c:v>0</c:v>
                </c:pt>
                <c:pt idx="173">
                  <c:v>0</c:v>
                </c:pt>
                <c:pt idx="174">
                  <c:v>1</c:v>
                </c:pt>
                <c:pt idx="175">
                  <c:v>1</c:v>
                </c:pt>
                <c:pt idx="176">
                  <c:v>0</c:v>
                </c:pt>
                <c:pt idx="177">
                  <c:v>0</c:v>
                </c:pt>
                <c:pt idx="178">
                  <c:v>0</c:v>
                </c:pt>
                <c:pt idx="179">
                  <c:v>0</c:v>
                </c:pt>
                <c:pt idx="180">
                  <c:v>1</c:v>
                </c:pt>
                <c:pt idx="181">
                  <c:v>0</c:v>
                </c:pt>
                <c:pt idx="182">
                  <c:v>1</c:v>
                </c:pt>
                <c:pt idx="183">
                  <c:v>0</c:v>
                </c:pt>
                <c:pt idx="184">
                  <c:v>0</c:v>
                </c:pt>
                <c:pt idx="185">
                  <c:v>0</c:v>
                </c:pt>
                <c:pt idx="186">
                  <c:v>0</c:v>
                </c:pt>
                <c:pt idx="187">
                  <c:v>0</c:v>
                </c:pt>
                <c:pt idx="188">
                  <c:v>0</c:v>
                </c:pt>
                <c:pt idx="189">
                  <c:v>0</c:v>
                </c:pt>
                <c:pt idx="190">
                  <c:v>0</c:v>
                </c:pt>
                <c:pt idx="191">
                  <c:v>0</c:v>
                </c:pt>
                <c:pt idx="192">
                  <c:v>1</c:v>
                </c:pt>
                <c:pt idx="193">
                  <c:v>0</c:v>
                </c:pt>
                <c:pt idx="194">
                  <c:v>0</c:v>
                </c:pt>
                <c:pt idx="195">
                  <c:v>1</c:v>
                </c:pt>
                <c:pt idx="196">
                  <c:v>0</c:v>
                </c:pt>
                <c:pt idx="197">
                  <c:v>0</c:v>
                </c:pt>
                <c:pt idx="198">
                  <c:v>0</c:v>
                </c:pt>
                <c:pt idx="199">
                  <c:v>0</c:v>
                </c:pt>
                <c:pt idx="200">
                  <c:v>0</c:v>
                </c:pt>
                <c:pt idx="201">
                  <c:v>1</c:v>
                </c:pt>
                <c:pt idx="202">
                  <c:v>1</c:v>
                </c:pt>
                <c:pt idx="203">
                  <c:v>1</c:v>
                </c:pt>
                <c:pt idx="204">
                  <c:v>1</c:v>
                </c:pt>
                <c:pt idx="205">
                  <c:v>0</c:v>
                </c:pt>
                <c:pt idx="206">
                  <c:v>1</c:v>
                </c:pt>
                <c:pt idx="207">
                  <c:v>0</c:v>
                </c:pt>
                <c:pt idx="208">
                  <c:v>0</c:v>
                </c:pt>
                <c:pt idx="209">
                  <c:v>0</c:v>
                </c:pt>
                <c:pt idx="210">
                  <c:v>0</c:v>
                </c:pt>
                <c:pt idx="211">
                  <c:v>0</c:v>
                </c:pt>
                <c:pt idx="212">
                  <c:v>0</c:v>
                </c:pt>
                <c:pt idx="213">
                  <c:v>0</c:v>
                </c:pt>
                <c:pt idx="214">
                  <c:v>1</c:v>
                </c:pt>
                <c:pt idx="215">
                  <c:v>1</c:v>
                </c:pt>
                <c:pt idx="216">
                  <c:v>0</c:v>
                </c:pt>
                <c:pt idx="217">
                  <c:v>0</c:v>
                </c:pt>
                <c:pt idx="218">
                  <c:v>0</c:v>
                </c:pt>
                <c:pt idx="219">
                  <c:v>0</c:v>
                </c:pt>
                <c:pt idx="220">
                  <c:v>0</c:v>
                </c:pt>
                <c:pt idx="221">
                  <c:v>0</c:v>
                </c:pt>
                <c:pt idx="222">
                  <c:v>1</c:v>
                </c:pt>
                <c:pt idx="223">
                  <c:v>0</c:v>
                </c:pt>
                <c:pt idx="224">
                  <c:v>0</c:v>
                </c:pt>
                <c:pt idx="225">
                  <c:v>0</c:v>
                </c:pt>
                <c:pt idx="226">
                  <c:v>0</c:v>
                </c:pt>
                <c:pt idx="227">
                  <c:v>0</c:v>
                </c:pt>
                <c:pt idx="228">
                  <c:v>0</c:v>
                </c:pt>
                <c:pt idx="229">
                  <c:v>1</c:v>
                </c:pt>
                <c:pt idx="230">
                  <c:v>0</c:v>
                </c:pt>
                <c:pt idx="231">
                  <c:v>0</c:v>
                </c:pt>
                <c:pt idx="232">
                  <c:v>0</c:v>
                </c:pt>
                <c:pt idx="233">
                  <c:v>0</c:v>
                </c:pt>
                <c:pt idx="234">
                  <c:v>1</c:v>
                </c:pt>
                <c:pt idx="235">
                  <c:v>1</c:v>
                </c:pt>
                <c:pt idx="236">
                  <c:v>0</c:v>
                </c:pt>
                <c:pt idx="237">
                  <c:v>1</c:v>
                </c:pt>
                <c:pt idx="238">
                  <c:v>0</c:v>
                </c:pt>
                <c:pt idx="239">
                  <c:v>1</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1</c:v>
                </c:pt>
                <c:pt idx="254">
                  <c:v>0</c:v>
                </c:pt>
                <c:pt idx="255">
                  <c:v>0</c:v>
                </c:pt>
                <c:pt idx="256">
                  <c:v>1</c:v>
                </c:pt>
                <c:pt idx="257">
                  <c:v>0</c:v>
                </c:pt>
                <c:pt idx="258">
                  <c:v>0</c:v>
                </c:pt>
                <c:pt idx="259">
                  <c:v>0</c:v>
                </c:pt>
                <c:pt idx="260">
                  <c:v>0</c:v>
                </c:pt>
                <c:pt idx="261">
                  <c:v>0</c:v>
                </c:pt>
                <c:pt idx="262">
                  <c:v>0</c:v>
                </c:pt>
                <c:pt idx="263">
                  <c:v>1</c:v>
                </c:pt>
                <c:pt idx="264">
                  <c:v>0</c:v>
                </c:pt>
                <c:pt idx="265">
                  <c:v>0</c:v>
                </c:pt>
                <c:pt idx="266">
                  <c:v>0</c:v>
                </c:pt>
                <c:pt idx="267">
                  <c:v>0</c:v>
                </c:pt>
                <c:pt idx="268">
                  <c:v>1</c:v>
                </c:pt>
                <c:pt idx="269">
                  <c:v>0</c:v>
                </c:pt>
                <c:pt idx="270">
                  <c:v>1</c:v>
                </c:pt>
                <c:pt idx="271">
                  <c:v>1</c:v>
                </c:pt>
                <c:pt idx="272">
                  <c:v>0</c:v>
                </c:pt>
                <c:pt idx="273">
                  <c:v>0</c:v>
                </c:pt>
                <c:pt idx="274">
                  <c:v>0</c:v>
                </c:pt>
                <c:pt idx="275">
                  <c:v>1</c:v>
                </c:pt>
                <c:pt idx="276">
                  <c:v>0</c:v>
                </c:pt>
                <c:pt idx="277">
                  <c:v>1</c:v>
                </c:pt>
                <c:pt idx="278">
                  <c:v>0</c:v>
                </c:pt>
                <c:pt idx="279">
                  <c:v>0</c:v>
                </c:pt>
                <c:pt idx="280">
                  <c:v>1</c:v>
                </c:pt>
                <c:pt idx="281">
                  <c:v>0</c:v>
                </c:pt>
                <c:pt idx="282">
                  <c:v>0</c:v>
                </c:pt>
                <c:pt idx="283">
                  <c:v>1</c:v>
                </c:pt>
                <c:pt idx="284">
                  <c:v>1</c:v>
                </c:pt>
                <c:pt idx="285">
                  <c:v>0</c:v>
                </c:pt>
                <c:pt idx="286">
                  <c:v>1</c:v>
                </c:pt>
                <c:pt idx="287">
                  <c:v>0</c:v>
                </c:pt>
                <c:pt idx="288">
                  <c:v>1</c:v>
                </c:pt>
                <c:pt idx="289">
                  <c:v>0</c:v>
                </c:pt>
                <c:pt idx="290">
                  <c:v>1</c:v>
                </c:pt>
                <c:pt idx="291">
                  <c:v>0</c:v>
                </c:pt>
                <c:pt idx="292">
                  <c:v>0</c:v>
                </c:pt>
                <c:pt idx="293">
                  <c:v>1</c:v>
                </c:pt>
                <c:pt idx="294">
                  <c:v>1</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1</c:v>
                </c:pt>
                <c:pt idx="309">
                  <c:v>1</c:v>
                </c:pt>
                <c:pt idx="310">
                  <c:v>0</c:v>
                </c:pt>
                <c:pt idx="311">
                  <c:v>0</c:v>
                </c:pt>
                <c:pt idx="312">
                  <c:v>1</c:v>
                </c:pt>
                <c:pt idx="313">
                  <c:v>0</c:v>
                </c:pt>
                <c:pt idx="314">
                  <c:v>1</c:v>
                </c:pt>
                <c:pt idx="315">
                  <c:v>0</c:v>
                </c:pt>
                <c:pt idx="316">
                  <c:v>1</c:v>
                </c:pt>
                <c:pt idx="317">
                  <c:v>0</c:v>
                </c:pt>
                <c:pt idx="318">
                  <c:v>1</c:v>
                </c:pt>
                <c:pt idx="319">
                  <c:v>1</c:v>
                </c:pt>
                <c:pt idx="320">
                  <c:v>1</c:v>
                </c:pt>
                <c:pt idx="321">
                  <c:v>0</c:v>
                </c:pt>
                <c:pt idx="322">
                  <c:v>0</c:v>
                </c:pt>
                <c:pt idx="323">
                  <c:v>1</c:v>
                </c:pt>
                <c:pt idx="324">
                  <c:v>0</c:v>
                </c:pt>
                <c:pt idx="325">
                  <c:v>0</c:v>
                </c:pt>
                <c:pt idx="326">
                  <c:v>0</c:v>
                </c:pt>
                <c:pt idx="327">
                  <c:v>1</c:v>
                </c:pt>
                <c:pt idx="328">
                  <c:v>0</c:v>
                </c:pt>
                <c:pt idx="329">
                  <c:v>0</c:v>
                </c:pt>
                <c:pt idx="330">
                  <c:v>0</c:v>
                </c:pt>
                <c:pt idx="331">
                  <c:v>1</c:v>
                </c:pt>
                <c:pt idx="332">
                  <c:v>0</c:v>
                </c:pt>
                <c:pt idx="333">
                  <c:v>0</c:v>
                </c:pt>
                <c:pt idx="334">
                  <c:v>0</c:v>
                </c:pt>
                <c:pt idx="335">
                  <c:v>1</c:v>
                </c:pt>
                <c:pt idx="336">
                  <c:v>1</c:v>
                </c:pt>
                <c:pt idx="337">
                  <c:v>0</c:v>
                </c:pt>
                <c:pt idx="338">
                  <c:v>0</c:v>
                </c:pt>
                <c:pt idx="339">
                  <c:v>0</c:v>
                </c:pt>
                <c:pt idx="340">
                  <c:v>0</c:v>
                </c:pt>
                <c:pt idx="341">
                  <c:v>1</c:v>
                </c:pt>
                <c:pt idx="342">
                  <c:v>1</c:v>
                </c:pt>
                <c:pt idx="343">
                  <c:v>1</c:v>
                </c:pt>
                <c:pt idx="344">
                  <c:v>0</c:v>
                </c:pt>
                <c:pt idx="345">
                  <c:v>0</c:v>
                </c:pt>
                <c:pt idx="346">
                  <c:v>1</c:v>
                </c:pt>
                <c:pt idx="347">
                  <c:v>0</c:v>
                </c:pt>
                <c:pt idx="348">
                  <c:v>0</c:v>
                </c:pt>
                <c:pt idx="349">
                  <c:v>0</c:v>
                </c:pt>
                <c:pt idx="350">
                  <c:v>1</c:v>
                </c:pt>
                <c:pt idx="351">
                  <c:v>0</c:v>
                </c:pt>
                <c:pt idx="352">
                  <c:v>0</c:v>
                </c:pt>
                <c:pt idx="353">
                  <c:v>1</c:v>
                </c:pt>
                <c:pt idx="354">
                  <c:v>1</c:v>
                </c:pt>
                <c:pt idx="355">
                  <c:v>0</c:v>
                </c:pt>
                <c:pt idx="356">
                  <c:v>0</c:v>
                </c:pt>
                <c:pt idx="357">
                  <c:v>1</c:v>
                </c:pt>
                <c:pt idx="358">
                  <c:v>0</c:v>
                </c:pt>
                <c:pt idx="359">
                  <c:v>0</c:v>
                </c:pt>
                <c:pt idx="360">
                  <c:v>0</c:v>
                </c:pt>
                <c:pt idx="361">
                  <c:v>1</c:v>
                </c:pt>
                <c:pt idx="362">
                  <c:v>0</c:v>
                </c:pt>
                <c:pt idx="363">
                  <c:v>1</c:v>
                </c:pt>
                <c:pt idx="364">
                  <c:v>0</c:v>
                </c:pt>
                <c:pt idx="365">
                  <c:v>0</c:v>
                </c:pt>
                <c:pt idx="366">
                  <c:v>0</c:v>
                </c:pt>
                <c:pt idx="367">
                  <c:v>0</c:v>
                </c:pt>
                <c:pt idx="368">
                  <c:v>1</c:v>
                </c:pt>
                <c:pt idx="369">
                  <c:v>1</c:v>
                </c:pt>
                <c:pt idx="370">
                  <c:v>0</c:v>
                </c:pt>
                <c:pt idx="371">
                  <c:v>0</c:v>
                </c:pt>
                <c:pt idx="372">
                  <c:v>0</c:v>
                </c:pt>
                <c:pt idx="373">
                  <c:v>0</c:v>
                </c:pt>
                <c:pt idx="374">
                  <c:v>0</c:v>
                </c:pt>
                <c:pt idx="375">
                  <c:v>0</c:v>
                </c:pt>
                <c:pt idx="376">
                  <c:v>0</c:v>
                </c:pt>
                <c:pt idx="377">
                  <c:v>0</c:v>
                </c:pt>
                <c:pt idx="378">
                  <c:v>1</c:v>
                </c:pt>
                <c:pt idx="379">
                  <c:v>1</c:v>
                </c:pt>
                <c:pt idx="380">
                  <c:v>1</c:v>
                </c:pt>
                <c:pt idx="381">
                  <c:v>0</c:v>
                </c:pt>
                <c:pt idx="382">
                  <c:v>0</c:v>
                </c:pt>
                <c:pt idx="383">
                  <c:v>0</c:v>
                </c:pt>
                <c:pt idx="384">
                  <c:v>0</c:v>
                </c:pt>
                <c:pt idx="385">
                  <c:v>1</c:v>
                </c:pt>
                <c:pt idx="386">
                  <c:v>0</c:v>
                </c:pt>
                <c:pt idx="387">
                  <c:v>0</c:v>
                </c:pt>
                <c:pt idx="388">
                  <c:v>0</c:v>
                </c:pt>
                <c:pt idx="389">
                  <c:v>1</c:v>
                </c:pt>
                <c:pt idx="390">
                  <c:v>0</c:v>
                </c:pt>
                <c:pt idx="391">
                  <c:v>0</c:v>
                </c:pt>
                <c:pt idx="392">
                  <c:v>0</c:v>
                </c:pt>
                <c:pt idx="393">
                  <c:v>0</c:v>
                </c:pt>
                <c:pt idx="394">
                  <c:v>0</c:v>
                </c:pt>
                <c:pt idx="395">
                  <c:v>0</c:v>
                </c:pt>
                <c:pt idx="396">
                  <c:v>1</c:v>
                </c:pt>
                <c:pt idx="397">
                  <c:v>1</c:v>
                </c:pt>
                <c:pt idx="398">
                  <c:v>1</c:v>
                </c:pt>
                <c:pt idx="399">
                  <c:v>0</c:v>
                </c:pt>
                <c:pt idx="400">
                  <c:v>1</c:v>
                </c:pt>
                <c:pt idx="401">
                  <c:v>0</c:v>
                </c:pt>
                <c:pt idx="402">
                  <c:v>0</c:v>
                </c:pt>
                <c:pt idx="403">
                  <c:v>0</c:v>
                </c:pt>
                <c:pt idx="404">
                  <c:v>0</c:v>
                </c:pt>
                <c:pt idx="405">
                  <c:v>0</c:v>
                </c:pt>
                <c:pt idx="406">
                  <c:v>1</c:v>
                </c:pt>
                <c:pt idx="407">
                  <c:v>0</c:v>
                </c:pt>
                <c:pt idx="408">
                  <c:v>0</c:v>
                </c:pt>
                <c:pt idx="409">
                  <c:v>0</c:v>
                </c:pt>
                <c:pt idx="410">
                  <c:v>0</c:v>
                </c:pt>
                <c:pt idx="411">
                  <c:v>0</c:v>
                </c:pt>
                <c:pt idx="412">
                  <c:v>0</c:v>
                </c:pt>
                <c:pt idx="413">
                  <c:v>0</c:v>
                </c:pt>
                <c:pt idx="414">
                  <c:v>1</c:v>
                </c:pt>
                <c:pt idx="415">
                  <c:v>0</c:v>
                </c:pt>
                <c:pt idx="416">
                  <c:v>1</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1</c:v>
                </c:pt>
                <c:pt idx="434">
                  <c:v>0</c:v>
                </c:pt>
                <c:pt idx="435">
                  <c:v>1</c:v>
                </c:pt>
                <c:pt idx="436">
                  <c:v>0</c:v>
                </c:pt>
                <c:pt idx="437">
                  <c:v>0</c:v>
                </c:pt>
                <c:pt idx="438">
                  <c:v>1</c:v>
                </c:pt>
                <c:pt idx="439">
                  <c:v>0</c:v>
                </c:pt>
                <c:pt idx="440">
                  <c:v>1</c:v>
                </c:pt>
                <c:pt idx="441">
                  <c:v>0</c:v>
                </c:pt>
                <c:pt idx="442">
                  <c:v>0</c:v>
                </c:pt>
                <c:pt idx="443">
                  <c:v>0</c:v>
                </c:pt>
                <c:pt idx="444">
                  <c:v>0</c:v>
                </c:pt>
                <c:pt idx="445">
                  <c:v>0</c:v>
                </c:pt>
                <c:pt idx="446">
                  <c:v>0</c:v>
                </c:pt>
                <c:pt idx="447">
                  <c:v>0</c:v>
                </c:pt>
                <c:pt idx="448">
                  <c:v>0</c:v>
                </c:pt>
                <c:pt idx="449">
                  <c:v>0</c:v>
                </c:pt>
                <c:pt idx="450">
                  <c:v>1</c:v>
                </c:pt>
                <c:pt idx="451">
                  <c:v>1</c:v>
                </c:pt>
                <c:pt idx="452">
                  <c:v>0</c:v>
                </c:pt>
                <c:pt idx="453">
                  <c:v>1</c:v>
                </c:pt>
                <c:pt idx="454">
                  <c:v>0</c:v>
                </c:pt>
                <c:pt idx="455">
                  <c:v>0</c:v>
                </c:pt>
                <c:pt idx="456">
                  <c:v>0</c:v>
                </c:pt>
                <c:pt idx="457">
                  <c:v>1</c:v>
                </c:pt>
                <c:pt idx="458">
                  <c:v>0</c:v>
                </c:pt>
                <c:pt idx="459">
                  <c:v>1</c:v>
                </c:pt>
                <c:pt idx="460">
                  <c:v>0</c:v>
                </c:pt>
                <c:pt idx="461">
                  <c:v>0</c:v>
                </c:pt>
                <c:pt idx="462">
                  <c:v>0</c:v>
                </c:pt>
                <c:pt idx="463">
                  <c:v>1</c:v>
                </c:pt>
                <c:pt idx="464">
                  <c:v>0</c:v>
                </c:pt>
                <c:pt idx="465">
                  <c:v>0</c:v>
                </c:pt>
                <c:pt idx="466">
                  <c:v>0</c:v>
                </c:pt>
                <c:pt idx="467">
                  <c:v>0</c:v>
                </c:pt>
                <c:pt idx="468">
                  <c:v>1</c:v>
                </c:pt>
                <c:pt idx="469">
                  <c:v>0</c:v>
                </c:pt>
                <c:pt idx="470">
                  <c:v>0</c:v>
                </c:pt>
                <c:pt idx="471">
                  <c:v>0</c:v>
                </c:pt>
                <c:pt idx="472">
                  <c:v>0</c:v>
                </c:pt>
                <c:pt idx="473">
                  <c:v>1</c:v>
                </c:pt>
                <c:pt idx="474">
                  <c:v>1</c:v>
                </c:pt>
                <c:pt idx="475">
                  <c:v>0</c:v>
                </c:pt>
                <c:pt idx="476">
                  <c:v>0</c:v>
                </c:pt>
                <c:pt idx="477">
                  <c:v>0</c:v>
                </c:pt>
                <c:pt idx="478">
                  <c:v>0</c:v>
                </c:pt>
                <c:pt idx="479">
                  <c:v>1</c:v>
                </c:pt>
                <c:pt idx="480">
                  <c:v>0</c:v>
                </c:pt>
                <c:pt idx="481">
                  <c:v>1</c:v>
                </c:pt>
                <c:pt idx="482">
                  <c:v>0</c:v>
                </c:pt>
                <c:pt idx="483">
                  <c:v>0</c:v>
                </c:pt>
                <c:pt idx="484">
                  <c:v>0</c:v>
                </c:pt>
                <c:pt idx="485">
                  <c:v>0</c:v>
                </c:pt>
                <c:pt idx="486">
                  <c:v>1</c:v>
                </c:pt>
                <c:pt idx="487">
                  <c:v>0</c:v>
                </c:pt>
                <c:pt idx="488">
                  <c:v>0</c:v>
                </c:pt>
                <c:pt idx="489">
                  <c:v>1</c:v>
                </c:pt>
                <c:pt idx="490">
                  <c:v>0</c:v>
                </c:pt>
                <c:pt idx="491">
                  <c:v>1</c:v>
                </c:pt>
                <c:pt idx="492">
                  <c:v>0</c:v>
                </c:pt>
                <c:pt idx="493">
                  <c:v>0</c:v>
                </c:pt>
                <c:pt idx="494">
                  <c:v>1</c:v>
                </c:pt>
                <c:pt idx="495">
                  <c:v>0</c:v>
                </c:pt>
                <c:pt idx="496">
                  <c:v>0</c:v>
                </c:pt>
                <c:pt idx="497">
                  <c:v>1</c:v>
                </c:pt>
                <c:pt idx="498">
                  <c:v>0</c:v>
                </c:pt>
                <c:pt idx="499">
                  <c:v>0</c:v>
                </c:pt>
                <c:pt idx="500">
                  <c:v>1</c:v>
                </c:pt>
                <c:pt idx="501">
                  <c:v>0</c:v>
                </c:pt>
                <c:pt idx="502">
                  <c:v>0</c:v>
                </c:pt>
                <c:pt idx="503">
                  <c:v>0</c:v>
                </c:pt>
                <c:pt idx="504">
                  <c:v>0</c:v>
                </c:pt>
                <c:pt idx="505">
                  <c:v>1</c:v>
                </c:pt>
                <c:pt idx="506">
                  <c:v>0</c:v>
                </c:pt>
                <c:pt idx="507">
                  <c:v>0</c:v>
                </c:pt>
                <c:pt idx="508">
                  <c:v>0</c:v>
                </c:pt>
                <c:pt idx="509">
                  <c:v>0</c:v>
                </c:pt>
                <c:pt idx="510">
                  <c:v>0</c:v>
                </c:pt>
                <c:pt idx="511">
                  <c:v>1</c:v>
                </c:pt>
                <c:pt idx="512">
                  <c:v>0</c:v>
                </c:pt>
                <c:pt idx="513">
                  <c:v>1</c:v>
                </c:pt>
                <c:pt idx="514">
                  <c:v>1</c:v>
                </c:pt>
                <c:pt idx="515">
                  <c:v>0</c:v>
                </c:pt>
                <c:pt idx="516">
                  <c:v>0</c:v>
                </c:pt>
                <c:pt idx="517">
                  <c:v>0</c:v>
                </c:pt>
                <c:pt idx="518">
                  <c:v>0</c:v>
                </c:pt>
                <c:pt idx="519">
                  <c:v>0</c:v>
                </c:pt>
                <c:pt idx="520">
                  <c:v>0</c:v>
                </c:pt>
                <c:pt idx="521">
                  <c:v>1</c:v>
                </c:pt>
                <c:pt idx="522">
                  <c:v>0</c:v>
                </c:pt>
                <c:pt idx="523">
                  <c:v>1</c:v>
                </c:pt>
                <c:pt idx="524">
                  <c:v>0</c:v>
                </c:pt>
                <c:pt idx="525">
                  <c:v>0</c:v>
                </c:pt>
                <c:pt idx="526">
                  <c:v>0</c:v>
                </c:pt>
                <c:pt idx="527">
                  <c:v>0</c:v>
                </c:pt>
                <c:pt idx="528">
                  <c:v>1</c:v>
                </c:pt>
                <c:pt idx="529">
                  <c:v>0</c:v>
                </c:pt>
                <c:pt idx="530">
                  <c:v>0</c:v>
                </c:pt>
                <c:pt idx="531">
                  <c:v>0</c:v>
                </c:pt>
                <c:pt idx="532">
                  <c:v>0</c:v>
                </c:pt>
                <c:pt idx="533">
                  <c:v>1</c:v>
                </c:pt>
                <c:pt idx="534">
                  <c:v>0</c:v>
                </c:pt>
                <c:pt idx="535">
                  <c:v>0</c:v>
                </c:pt>
                <c:pt idx="536">
                  <c:v>0</c:v>
                </c:pt>
                <c:pt idx="537">
                  <c:v>0</c:v>
                </c:pt>
                <c:pt idx="538">
                  <c:v>0</c:v>
                </c:pt>
                <c:pt idx="539">
                  <c:v>0</c:v>
                </c:pt>
                <c:pt idx="540">
                  <c:v>1</c:v>
                </c:pt>
                <c:pt idx="541">
                  <c:v>0</c:v>
                </c:pt>
                <c:pt idx="542">
                  <c:v>1</c:v>
                </c:pt>
                <c:pt idx="543">
                  <c:v>0</c:v>
                </c:pt>
                <c:pt idx="544">
                  <c:v>1</c:v>
                </c:pt>
                <c:pt idx="545">
                  <c:v>0</c:v>
                </c:pt>
                <c:pt idx="546">
                  <c:v>0</c:v>
                </c:pt>
                <c:pt idx="547">
                  <c:v>1</c:v>
                </c:pt>
                <c:pt idx="548">
                  <c:v>0</c:v>
                </c:pt>
                <c:pt idx="549">
                  <c:v>0</c:v>
                </c:pt>
                <c:pt idx="550">
                  <c:v>0</c:v>
                </c:pt>
                <c:pt idx="551">
                  <c:v>0</c:v>
                </c:pt>
                <c:pt idx="552">
                  <c:v>0</c:v>
                </c:pt>
                <c:pt idx="553">
                  <c:v>1</c:v>
                </c:pt>
                <c:pt idx="554">
                  <c:v>0</c:v>
                </c:pt>
                <c:pt idx="555">
                  <c:v>0</c:v>
                </c:pt>
                <c:pt idx="556">
                  <c:v>0</c:v>
                </c:pt>
                <c:pt idx="557">
                  <c:v>0</c:v>
                </c:pt>
                <c:pt idx="558">
                  <c:v>0</c:v>
                </c:pt>
                <c:pt idx="559">
                  <c:v>1</c:v>
                </c:pt>
                <c:pt idx="560">
                  <c:v>0</c:v>
                </c:pt>
                <c:pt idx="561">
                  <c:v>0</c:v>
                </c:pt>
                <c:pt idx="562">
                  <c:v>1</c:v>
                </c:pt>
                <c:pt idx="563">
                  <c:v>0</c:v>
                </c:pt>
                <c:pt idx="564">
                  <c:v>0</c:v>
                </c:pt>
                <c:pt idx="565">
                  <c:v>0</c:v>
                </c:pt>
                <c:pt idx="566">
                  <c:v>1</c:v>
                </c:pt>
                <c:pt idx="567">
                  <c:v>0</c:v>
                </c:pt>
                <c:pt idx="568">
                  <c:v>1</c:v>
                </c:pt>
                <c:pt idx="569">
                  <c:v>0</c:v>
                </c:pt>
                <c:pt idx="570">
                  <c:v>0</c:v>
                </c:pt>
                <c:pt idx="571">
                  <c:v>0</c:v>
                </c:pt>
                <c:pt idx="572">
                  <c:v>0</c:v>
                </c:pt>
                <c:pt idx="573">
                  <c:v>0</c:v>
                </c:pt>
                <c:pt idx="574">
                  <c:v>0</c:v>
                </c:pt>
                <c:pt idx="575">
                  <c:v>1</c:v>
                </c:pt>
                <c:pt idx="576">
                  <c:v>0</c:v>
                </c:pt>
                <c:pt idx="577">
                  <c:v>1</c:v>
                </c:pt>
                <c:pt idx="578">
                  <c:v>1</c:v>
                </c:pt>
                <c:pt idx="579">
                  <c:v>0</c:v>
                </c:pt>
                <c:pt idx="580">
                  <c:v>0</c:v>
                </c:pt>
                <c:pt idx="581">
                  <c:v>0</c:v>
                </c:pt>
                <c:pt idx="582">
                  <c:v>0</c:v>
                </c:pt>
                <c:pt idx="583">
                  <c:v>0</c:v>
                </c:pt>
                <c:pt idx="584">
                  <c:v>0</c:v>
                </c:pt>
                <c:pt idx="585">
                  <c:v>1</c:v>
                </c:pt>
                <c:pt idx="586">
                  <c:v>0</c:v>
                </c:pt>
                <c:pt idx="587">
                  <c:v>0</c:v>
                </c:pt>
                <c:pt idx="588">
                  <c:v>0</c:v>
                </c:pt>
                <c:pt idx="589">
                  <c:v>1</c:v>
                </c:pt>
                <c:pt idx="590">
                  <c:v>0</c:v>
                </c:pt>
                <c:pt idx="591">
                  <c:v>0</c:v>
                </c:pt>
                <c:pt idx="592">
                  <c:v>1</c:v>
                </c:pt>
                <c:pt idx="593">
                  <c:v>0</c:v>
                </c:pt>
                <c:pt idx="594">
                  <c:v>0</c:v>
                </c:pt>
                <c:pt idx="595">
                  <c:v>1</c:v>
                </c:pt>
                <c:pt idx="596">
                  <c:v>0</c:v>
                </c:pt>
                <c:pt idx="597">
                  <c:v>1</c:v>
                </c:pt>
                <c:pt idx="598">
                  <c:v>0</c:v>
                </c:pt>
                <c:pt idx="599">
                  <c:v>0</c:v>
                </c:pt>
                <c:pt idx="600">
                  <c:v>0</c:v>
                </c:pt>
                <c:pt idx="601">
                  <c:v>0</c:v>
                </c:pt>
                <c:pt idx="602">
                  <c:v>1</c:v>
                </c:pt>
                <c:pt idx="603">
                  <c:v>0</c:v>
                </c:pt>
                <c:pt idx="604">
                  <c:v>0</c:v>
                </c:pt>
                <c:pt idx="605">
                  <c:v>0</c:v>
                </c:pt>
                <c:pt idx="606">
                  <c:v>0</c:v>
                </c:pt>
                <c:pt idx="607">
                  <c:v>0</c:v>
                </c:pt>
                <c:pt idx="608">
                  <c:v>0</c:v>
                </c:pt>
                <c:pt idx="609">
                  <c:v>0</c:v>
                </c:pt>
                <c:pt idx="610">
                  <c:v>1</c:v>
                </c:pt>
                <c:pt idx="611">
                  <c:v>0</c:v>
                </c:pt>
                <c:pt idx="612">
                  <c:v>1</c:v>
                </c:pt>
                <c:pt idx="613">
                  <c:v>0</c:v>
                </c:pt>
                <c:pt idx="614">
                  <c:v>1</c:v>
                </c:pt>
                <c:pt idx="615">
                  <c:v>0</c:v>
                </c:pt>
                <c:pt idx="616">
                  <c:v>0</c:v>
                </c:pt>
                <c:pt idx="617">
                  <c:v>0</c:v>
                </c:pt>
                <c:pt idx="618">
                  <c:v>0</c:v>
                </c:pt>
                <c:pt idx="619">
                  <c:v>0</c:v>
                </c:pt>
                <c:pt idx="620">
                  <c:v>0</c:v>
                </c:pt>
                <c:pt idx="621">
                  <c:v>1</c:v>
                </c:pt>
                <c:pt idx="622">
                  <c:v>0</c:v>
                </c:pt>
                <c:pt idx="623">
                  <c:v>0</c:v>
                </c:pt>
                <c:pt idx="624">
                  <c:v>1</c:v>
                </c:pt>
                <c:pt idx="625">
                  <c:v>1</c:v>
                </c:pt>
                <c:pt idx="626">
                  <c:v>0</c:v>
                </c:pt>
                <c:pt idx="627">
                  <c:v>0</c:v>
                </c:pt>
                <c:pt idx="628">
                  <c:v>0</c:v>
                </c:pt>
                <c:pt idx="629">
                  <c:v>0</c:v>
                </c:pt>
                <c:pt idx="630">
                  <c:v>0</c:v>
                </c:pt>
                <c:pt idx="631">
                  <c:v>1</c:v>
                </c:pt>
                <c:pt idx="632">
                  <c:v>1</c:v>
                </c:pt>
                <c:pt idx="633">
                  <c:v>0</c:v>
                </c:pt>
                <c:pt idx="634">
                  <c:v>1</c:v>
                </c:pt>
                <c:pt idx="635">
                  <c:v>1</c:v>
                </c:pt>
                <c:pt idx="636">
                  <c:v>1</c:v>
                </c:pt>
                <c:pt idx="637">
                  <c:v>0</c:v>
                </c:pt>
                <c:pt idx="638">
                  <c:v>0</c:v>
                </c:pt>
                <c:pt idx="639">
                  <c:v>0</c:v>
                </c:pt>
                <c:pt idx="640">
                  <c:v>0</c:v>
                </c:pt>
                <c:pt idx="641">
                  <c:v>0</c:v>
                </c:pt>
                <c:pt idx="642">
                  <c:v>0</c:v>
                </c:pt>
                <c:pt idx="643">
                  <c:v>1</c:v>
                </c:pt>
                <c:pt idx="644">
                  <c:v>1</c:v>
                </c:pt>
                <c:pt idx="645">
                  <c:v>1</c:v>
                </c:pt>
                <c:pt idx="646">
                  <c:v>0</c:v>
                </c:pt>
                <c:pt idx="647">
                  <c:v>0</c:v>
                </c:pt>
                <c:pt idx="648">
                  <c:v>0</c:v>
                </c:pt>
                <c:pt idx="649">
                  <c:v>0</c:v>
                </c:pt>
                <c:pt idx="650">
                  <c:v>0</c:v>
                </c:pt>
                <c:pt idx="651">
                  <c:v>1</c:v>
                </c:pt>
                <c:pt idx="652">
                  <c:v>1</c:v>
                </c:pt>
                <c:pt idx="653">
                  <c:v>0</c:v>
                </c:pt>
                <c:pt idx="654">
                  <c:v>0</c:v>
                </c:pt>
                <c:pt idx="655">
                  <c:v>1</c:v>
                </c:pt>
                <c:pt idx="656">
                  <c:v>1</c:v>
                </c:pt>
                <c:pt idx="657">
                  <c:v>0</c:v>
                </c:pt>
                <c:pt idx="658">
                  <c:v>1</c:v>
                </c:pt>
                <c:pt idx="659">
                  <c:v>0</c:v>
                </c:pt>
                <c:pt idx="660">
                  <c:v>1</c:v>
                </c:pt>
                <c:pt idx="661">
                  <c:v>0</c:v>
                </c:pt>
                <c:pt idx="662">
                  <c:v>0</c:v>
                </c:pt>
                <c:pt idx="663">
                  <c:v>0</c:v>
                </c:pt>
                <c:pt idx="664">
                  <c:v>1</c:v>
                </c:pt>
                <c:pt idx="665">
                  <c:v>1</c:v>
                </c:pt>
                <c:pt idx="666">
                  <c:v>1</c:v>
                </c:pt>
                <c:pt idx="667">
                  <c:v>1</c:v>
                </c:pt>
                <c:pt idx="668">
                  <c:v>0</c:v>
                </c:pt>
                <c:pt idx="669">
                  <c:v>1</c:v>
                </c:pt>
                <c:pt idx="670">
                  <c:v>0</c:v>
                </c:pt>
                <c:pt idx="671">
                  <c:v>0</c:v>
                </c:pt>
                <c:pt idx="672">
                  <c:v>0</c:v>
                </c:pt>
                <c:pt idx="673">
                  <c:v>1</c:v>
                </c:pt>
                <c:pt idx="674">
                  <c:v>1</c:v>
                </c:pt>
                <c:pt idx="675">
                  <c:v>0</c:v>
                </c:pt>
                <c:pt idx="676">
                  <c:v>1</c:v>
                </c:pt>
                <c:pt idx="677">
                  <c:v>0</c:v>
                </c:pt>
                <c:pt idx="678">
                  <c:v>0</c:v>
                </c:pt>
                <c:pt idx="679">
                  <c:v>0</c:v>
                </c:pt>
                <c:pt idx="680">
                  <c:v>0</c:v>
                </c:pt>
                <c:pt idx="681">
                  <c:v>0</c:v>
                </c:pt>
                <c:pt idx="682">
                  <c:v>0</c:v>
                </c:pt>
                <c:pt idx="683">
                  <c:v>1</c:v>
                </c:pt>
                <c:pt idx="684">
                  <c:v>0</c:v>
                </c:pt>
                <c:pt idx="685">
                  <c:v>0</c:v>
                </c:pt>
                <c:pt idx="686">
                  <c:v>1</c:v>
                </c:pt>
                <c:pt idx="687">
                  <c:v>0</c:v>
                </c:pt>
                <c:pt idx="688">
                  <c:v>1</c:v>
                </c:pt>
                <c:pt idx="689">
                  <c:v>0</c:v>
                </c:pt>
                <c:pt idx="690">
                  <c:v>1</c:v>
                </c:pt>
                <c:pt idx="691">
                  <c:v>1</c:v>
                </c:pt>
                <c:pt idx="692">
                  <c:v>0</c:v>
                </c:pt>
                <c:pt idx="693">
                  <c:v>1</c:v>
                </c:pt>
                <c:pt idx="694">
                  <c:v>0</c:v>
                </c:pt>
                <c:pt idx="695">
                  <c:v>0</c:v>
                </c:pt>
                <c:pt idx="696">
                  <c:v>0</c:v>
                </c:pt>
                <c:pt idx="697">
                  <c:v>0</c:v>
                </c:pt>
                <c:pt idx="698">
                  <c:v>0</c:v>
                </c:pt>
                <c:pt idx="699">
                  <c:v>0</c:v>
                </c:pt>
                <c:pt idx="700">
                  <c:v>0</c:v>
                </c:pt>
                <c:pt idx="701">
                  <c:v>0</c:v>
                </c:pt>
                <c:pt idx="702">
                  <c:v>0</c:v>
                </c:pt>
                <c:pt idx="703">
                  <c:v>1</c:v>
                </c:pt>
                <c:pt idx="704">
                  <c:v>0</c:v>
                </c:pt>
                <c:pt idx="705">
                  <c:v>0</c:v>
                </c:pt>
                <c:pt idx="706">
                  <c:v>1</c:v>
                </c:pt>
                <c:pt idx="707">
                  <c:v>1</c:v>
                </c:pt>
                <c:pt idx="708">
                  <c:v>0</c:v>
                </c:pt>
                <c:pt idx="709">
                  <c:v>1</c:v>
                </c:pt>
                <c:pt idx="710">
                  <c:v>0</c:v>
                </c:pt>
                <c:pt idx="711">
                  <c:v>1</c:v>
                </c:pt>
                <c:pt idx="712">
                  <c:v>0</c:v>
                </c:pt>
                <c:pt idx="713">
                  <c:v>0</c:v>
                </c:pt>
                <c:pt idx="714">
                  <c:v>0</c:v>
                </c:pt>
                <c:pt idx="715">
                  <c:v>1</c:v>
                </c:pt>
                <c:pt idx="716">
                  <c:v>0</c:v>
                </c:pt>
                <c:pt idx="717">
                  <c:v>0</c:v>
                </c:pt>
                <c:pt idx="718">
                  <c:v>1</c:v>
                </c:pt>
                <c:pt idx="719">
                  <c:v>1</c:v>
                </c:pt>
                <c:pt idx="720">
                  <c:v>1</c:v>
                </c:pt>
                <c:pt idx="721">
                  <c:v>1</c:v>
                </c:pt>
                <c:pt idx="722">
                  <c:v>0</c:v>
                </c:pt>
                <c:pt idx="723">
                  <c:v>0</c:v>
                </c:pt>
                <c:pt idx="724">
                  <c:v>0</c:v>
                </c:pt>
                <c:pt idx="725">
                  <c:v>1</c:v>
                </c:pt>
                <c:pt idx="726">
                  <c:v>0</c:v>
                </c:pt>
                <c:pt idx="727">
                  <c:v>0</c:v>
                </c:pt>
                <c:pt idx="728">
                  <c:v>0</c:v>
                </c:pt>
                <c:pt idx="729">
                  <c:v>1</c:v>
                </c:pt>
                <c:pt idx="730">
                  <c:v>1</c:v>
                </c:pt>
                <c:pt idx="731">
                  <c:v>1</c:v>
                </c:pt>
                <c:pt idx="732">
                  <c:v>0</c:v>
                </c:pt>
                <c:pt idx="733">
                  <c:v>0</c:v>
                </c:pt>
                <c:pt idx="734">
                  <c:v>0</c:v>
                </c:pt>
                <c:pt idx="735">
                  <c:v>0</c:v>
                </c:pt>
                <c:pt idx="736">
                  <c:v>0</c:v>
                </c:pt>
                <c:pt idx="737">
                  <c:v>0</c:v>
                </c:pt>
                <c:pt idx="738">
                  <c:v>0</c:v>
                </c:pt>
                <c:pt idx="739">
                  <c:v>0</c:v>
                </c:pt>
                <c:pt idx="740">
                  <c:v>0</c:v>
                </c:pt>
                <c:pt idx="741">
                  <c:v>0</c:v>
                </c:pt>
                <c:pt idx="742">
                  <c:v>0</c:v>
                </c:pt>
                <c:pt idx="743">
                  <c:v>1</c:v>
                </c:pt>
                <c:pt idx="744">
                  <c:v>0</c:v>
                </c:pt>
                <c:pt idx="745">
                  <c:v>1</c:v>
                </c:pt>
                <c:pt idx="746">
                  <c:v>0</c:v>
                </c:pt>
                <c:pt idx="747">
                  <c:v>1</c:v>
                </c:pt>
                <c:pt idx="748">
                  <c:v>0</c:v>
                </c:pt>
                <c:pt idx="749">
                  <c:v>0</c:v>
                </c:pt>
                <c:pt idx="750">
                  <c:v>1</c:v>
                </c:pt>
                <c:pt idx="751">
                  <c:v>0</c:v>
                </c:pt>
                <c:pt idx="752">
                  <c:v>0</c:v>
                </c:pt>
                <c:pt idx="753">
                  <c:v>1</c:v>
                </c:pt>
                <c:pt idx="754">
                  <c:v>0</c:v>
                </c:pt>
                <c:pt idx="755">
                  <c:v>0</c:v>
                </c:pt>
                <c:pt idx="756">
                  <c:v>0</c:v>
                </c:pt>
                <c:pt idx="757">
                  <c:v>0</c:v>
                </c:pt>
                <c:pt idx="758">
                  <c:v>1</c:v>
                </c:pt>
                <c:pt idx="759">
                  <c:v>0</c:v>
                </c:pt>
                <c:pt idx="760">
                  <c:v>0</c:v>
                </c:pt>
                <c:pt idx="761">
                  <c:v>0</c:v>
                </c:pt>
                <c:pt idx="762">
                  <c:v>1</c:v>
                </c:pt>
                <c:pt idx="763">
                  <c:v>1</c:v>
                </c:pt>
                <c:pt idx="764">
                  <c:v>0</c:v>
                </c:pt>
                <c:pt idx="765">
                  <c:v>0</c:v>
                </c:pt>
                <c:pt idx="766">
                  <c:v>1</c:v>
                </c:pt>
                <c:pt idx="767">
                  <c:v>0</c:v>
                </c:pt>
                <c:pt idx="768">
                  <c:v>0</c:v>
                </c:pt>
                <c:pt idx="769">
                  <c:v>0</c:v>
                </c:pt>
                <c:pt idx="770">
                  <c:v>0</c:v>
                </c:pt>
                <c:pt idx="771">
                  <c:v>0</c:v>
                </c:pt>
                <c:pt idx="772">
                  <c:v>0</c:v>
                </c:pt>
                <c:pt idx="773">
                  <c:v>0</c:v>
                </c:pt>
                <c:pt idx="774">
                  <c:v>0</c:v>
                </c:pt>
                <c:pt idx="775">
                  <c:v>0</c:v>
                </c:pt>
                <c:pt idx="776">
                  <c:v>1</c:v>
                </c:pt>
                <c:pt idx="777">
                  <c:v>0</c:v>
                </c:pt>
                <c:pt idx="778">
                  <c:v>1</c:v>
                </c:pt>
                <c:pt idx="779">
                  <c:v>1</c:v>
                </c:pt>
                <c:pt idx="780">
                  <c:v>0</c:v>
                </c:pt>
                <c:pt idx="781">
                  <c:v>0</c:v>
                </c:pt>
                <c:pt idx="782">
                  <c:v>0</c:v>
                </c:pt>
                <c:pt idx="783">
                  <c:v>0</c:v>
                </c:pt>
                <c:pt idx="784">
                  <c:v>0</c:v>
                </c:pt>
                <c:pt idx="785">
                  <c:v>0</c:v>
                </c:pt>
                <c:pt idx="786">
                  <c:v>0</c:v>
                </c:pt>
                <c:pt idx="787">
                  <c:v>0</c:v>
                </c:pt>
                <c:pt idx="788">
                  <c:v>0</c:v>
                </c:pt>
                <c:pt idx="789">
                  <c:v>0</c:v>
                </c:pt>
                <c:pt idx="790">
                  <c:v>0</c:v>
                </c:pt>
                <c:pt idx="791">
                  <c:v>1</c:v>
                </c:pt>
                <c:pt idx="792">
                  <c:v>0</c:v>
                </c:pt>
                <c:pt idx="793">
                  <c:v>0</c:v>
                </c:pt>
                <c:pt idx="794">
                  <c:v>0</c:v>
                </c:pt>
                <c:pt idx="795">
                  <c:v>1</c:v>
                </c:pt>
                <c:pt idx="796">
                  <c:v>1</c:v>
                </c:pt>
                <c:pt idx="797">
                  <c:v>0</c:v>
                </c:pt>
                <c:pt idx="798">
                  <c:v>1</c:v>
                </c:pt>
                <c:pt idx="799">
                  <c:v>0</c:v>
                </c:pt>
                <c:pt idx="800">
                  <c:v>0</c:v>
                </c:pt>
                <c:pt idx="801">
                  <c:v>1</c:v>
                </c:pt>
                <c:pt idx="802">
                  <c:v>0</c:v>
                </c:pt>
                <c:pt idx="803">
                  <c:v>0</c:v>
                </c:pt>
                <c:pt idx="804">
                  <c:v>0</c:v>
                </c:pt>
                <c:pt idx="805">
                  <c:v>0</c:v>
                </c:pt>
                <c:pt idx="806">
                  <c:v>0</c:v>
                </c:pt>
                <c:pt idx="807">
                  <c:v>1</c:v>
                </c:pt>
                <c:pt idx="808">
                  <c:v>0</c:v>
                </c:pt>
                <c:pt idx="809">
                  <c:v>0</c:v>
                </c:pt>
                <c:pt idx="810">
                  <c:v>0</c:v>
                </c:pt>
                <c:pt idx="811">
                  <c:v>0</c:v>
                </c:pt>
                <c:pt idx="812">
                  <c:v>0</c:v>
                </c:pt>
                <c:pt idx="813">
                  <c:v>0</c:v>
                </c:pt>
                <c:pt idx="814">
                  <c:v>0</c:v>
                </c:pt>
                <c:pt idx="815">
                  <c:v>1</c:v>
                </c:pt>
                <c:pt idx="816">
                  <c:v>0</c:v>
                </c:pt>
                <c:pt idx="817">
                  <c:v>0</c:v>
                </c:pt>
                <c:pt idx="818">
                  <c:v>0</c:v>
                </c:pt>
                <c:pt idx="819">
                  <c:v>0</c:v>
                </c:pt>
                <c:pt idx="820">
                  <c:v>0</c:v>
                </c:pt>
                <c:pt idx="821">
                  <c:v>0</c:v>
                </c:pt>
                <c:pt idx="822">
                  <c:v>0</c:v>
                </c:pt>
                <c:pt idx="823">
                  <c:v>0</c:v>
                </c:pt>
                <c:pt idx="824">
                  <c:v>0</c:v>
                </c:pt>
                <c:pt idx="825">
                  <c:v>1</c:v>
                </c:pt>
                <c:pt idx="826">
                  <c:v>0</c:v>
                </c:pt>
                <c:pt idx="827">
                  <c:v>1</c:v>
                </c:pt>
                <c:pt idx="828">
                  <c:v>0</c:v>
                </c:pt>
                <c:pt idx="829">
                  <c:v>1</c:v>
                </c:pt>
                <c:pt idx="830">
                  <c:v>1</c:v>
                </c:pt>
                <c:pt idx="831">
                  <c:v>0</c:v>
                </c:pt>
                <c:pt idx="832">
                  <c:v>0</c:v>
                </c:pt>
                <c:pt idx="833">
                  <c:v>0</c:v>
                </c:pt>
                <c:pt idx="834">
                  <c:v>0</c:v>
                </c:pt>
                <c:pt idx="835">
                  <c:v>0</c:v>
                </c:pt>
                <c:pt idx="836">
                  <c:v>0</c:v>
                </c:pt>
                <c:pt idx="837">
                  <c:v>0</c:v>
                </c:pt>
                <c:pt idx="838">
                  <c:v>1</c:v>
                </c:pt>
                <c:pt idx="839">
                  <c:v>0</c:v>
                </c:pt>
                <c:pt idx="840">
                  <c:v>0</c:v>
                </c:pt>
                <c:pt idx="841">
                  <c:v>0</c:v>
                </c:pt>
                <c:pt idx="842">
                  <c:v>1</c:v>
                </c:pt>
                <c:pt idx="843">
                  <c:v>0</c:v>
                </c:pt>
                <c:pt idx="844">
                  <c:v>0</c:v>
                </c:pt>
                <c:pt idx="845">
                  <c:v>1</c:v>
                </c:pt>
                <c:pt idx="846">
                  <c:v>0</c:v>
                </c:pt>
                <c:pt idx="847">
                  <c:v>0</c:v>
                </c:pt>
                <c:pt idx="848">
                  <c:v>0</c:v>
                </c:pt>
                <c:pt idx="849">
                  <c:v>0</c:v>
                </c:pt>
                <c:pt idx="850">
                  <c:v>0</c:v>
                </c:pt>
                <c:pt idx="851">
                  <c:v>0</c:v>
                </c:pt>
                <c:pt idx="852">
                  <c:v>0</c:v>
                </c:pt>
                <c:pt idx="853">
                  <c:v>0</c:v>
                </c:pt>
                <c:pt idx="854">
                  <c:v>1</c:v>
                </c:pt>
                <c:pt idx="855">
                  <c:v>0</c:v>
                </c:pt>
                <c:pt idx="856">
                  <c:v>0</c:v>
                </c:pt>
                <c:pt idx="857">
                  <c:v>1</c:v>
                </c:pt>
                <c:pt idx="858">
                  <c:v>0</c:v>
                </c:pt>
                <c:pt idx="859">
                  <c:v>1</c:v>
                </c:pt>
                <c:pt idx="860">
                  <c:v>1</c:v>
                </c:pt>
                <c:pt idx="861">
                  <c:v>0</c:v>
                </c:pt>
                <c:pt idx="862">
                  <c:v>0</c:v>
                </c:pt>
                <c:pt idx="863">
                  <c:v>0</c:v>
                </c:pt>
                <c:pt idx="864">
                  <c:v>0</c:v>
                </c:pt>
                <c:pt idx="865">
                  <c:v>0</c:v>
                </c:pt>
                <c:pt idx="866">
                  <c:v>0</c:v>
                </c:pt>
                <c:pt idx="867">
                  <c:v>0</c:v>
                </c:pt>
                <c:pt idx="868">
                  <c:v>0</c:v>
                </c:pt>
                <c:pt idx="869">
                  <c:v>0</c:v>
                </c:pt>
                <c:pt idx="870">
                  <c:v>1</c:v>
                </c:pt>
                <c:pt idx="871">
                  <c:v>0</c:v>
                </c:pt>
                <c:pt idx="872">
                  <c:v>0</c:v>
                </c:pt>
                <c:pt idx="873">
                  <c:v>0</c:v>
                </c:pt>
                <c:pt idx="874">
                  <c:v>0</c:v>
                </c:pt>
                <c:pt idx="875">
                  <c:v>0</c:v>
                </c:pt>
                <c:pt idx="876">
                  <c:v>0</c:v>
                </c:pt>
                <c:pt idx="877">
                  <c:v>0</c:v>
                </c:pt>
                <c:pt idx="878">
                  <c:v>0</c:v>
                </c:pt>
                <c:pt idx="879">
                  <c:v>1</c:v>
                </c:pt>
                <c:pt idx="880">
                  <c:v>0</c:v>
                </c:pt>
                <c:pt idx="881">
                  <c:v>1</c:v>
                </c:pt>
                <c:pt idx="882">
                  <c:v>1</c:v>
                </c:pt>
                <c:pt idx="883">
                  <c:v>0</c:v>
                </c:pt>
                <c:pt idx="884">
                  <c:v>0</c:v>
                </c:pt>
                <c:pt idx="885">
                  <c:v>0</c:v>
                </c:pt>
                <c:pt idx="886">
                  <c:v>1</c:v>
                </c:pt>
                <c:pt idx="887">
                  <c:v>1</c:v>
                </c:pt>
                <c:pt idx="888">
                  <c:v>1</c:v>
                </c:pt>
                <c:pt idx="889">
                  <c:v>1</c:v>
                </c:pt>
                <c:pt idx="890">
                  <c:v>0</c:v>
                </c:pt>
                <c:pt idx="891">
                  <c:v>0</c:v>
                </c:pt>
                <c:pt idx="892">
                  <c:v>1</c:v>
                </c:pt>
                <c:pt idx="893">
                  <c:v>0</c:v>
                </c:pt>
                <c:pt idx="894">
                  <c:v>0</c:v>
                </c:pt>
                <c:pt idx="895">
                  <c:v>1</c:v>
                </c:pt>
                <c:pt idx="896">
                  <c:v>0</c:v>
                </c:pt>
                <c:pt idx="897">
                  <c:v>0</c:v>
                </c:pt>
                <c:pt idx="898">
                  <c:v>0</c:v>
                </c:pt>
                <c:pt idx="899">
                  <c:v>0</c:v>
                </c:pt>
                <c:pt idx="900">
                  <c:v>0</c:v>
                </c:pt>
                <c:pt idx="901">
                  <c:v>0</c:v>
                </c:pt>
                <c:pt idx="902">
                  <c:v>0</c:v>
                </c:pt>
                <c:pt idx="903">
                  <c:v>1</c:v>
                </c:pt>
                <c:pt idx="904">
                  <c:v>0</c:v>
                </c:pt>
                <c:pt idx="905">
                  <c:v>0</c:v>
                </c:pt>
                <c:pt idx="906">
                  <c:v>0</c:v>
                </c:pt>
                <c:pt idx="907">
                  <c:v>0</c:v>
                </c:pt>
                <c:pt idx="908">
                  <c:v>1</c:v>
                </c:pt>
                <c:pt idx="909">
                  <c:v>1</c:v>
                </c:pt>
                <c:pt idx="910">
                  <c:v>0</c:v>
                </c:pt>
                <c:pt idx="911">
                  <c:v>1</c:v>
                </c:pt>
                <c:pt idx="912">
                  <c:v>1</c:v>
                </c:pt>
                <c:pt idx="913">
                  <c:v>1</c:v>
                </c:pt>
                <c:pt idx="914">
                  <c:v>1</c:v>
                </c:pt>
                <c:pt idx="915">
                  <c:v>0</c:v>
                </c:pt>
                <c:pt idx="916">
                  <c:v>0</c:v>
                </c:pt>
                <c:pt idx="917">
                  <c:v>1</c:v>
                </c:pt>
                <c:pt idx="918">
                  <c:v>1</c:v>
                </c:pt>
                <c:pt idx="919">
                  <c:v>0</c:v>
                </c:pt>
                <c:pt idx="920">
                  <c:v>0</c:v>
                </c:pt>
                <c:pt idx="921">
                  <c:v>1</c:v>
                </c:pt>
                <c:pt idx="922">
                  <c:v>0</c:v>
                </c:pt>
                <c:pt idx="923">
                  <c:v>0</c:v>
                </c:pt>
                <c:pt idx="924">
                  <c:v>1</c:v>
                </c:pt>
                <c:pt idx="925">
                  <c:v>1</c:v>
                </c:pt>
                <c:pt idx="926">
                  <c:v>0</c:v>
                </c:pt>
                <c:pt idx="927">
                  <c:v>1</c:v>
                </c:pt>
                <c:pt idx="928">
                  <c:v>0</c:v>
                </c:pt>
                <c:pt idx="929">
                  <c:v>1</c:v>
                </c:pt>
                <c:pt idx="930">
                  <c:v>0</c:v>
                </c:pt>
                <c:pt idx="931">
                  <c:v>1</c:v>
                </c:pt>
                <c:pt idx="932">
                  <c:v>1</c:v>
                </c:pt>
                <c:pt idx="933">
                  <c:v>0</c:v>
                </c:pt>
                <c:pt idx="934">
                  <c:v>0</c:v>
                </c:pt>
                <c:pt idx="935">
                  <c:v>0</c:v>
                </c:pt>
                <c:pt idx="936">
                  <c:v>0</c:v>
                </c:pt>
                <c:pt idx="937">
                  <c:v>1</c:v>
                </c:pt>
                <c:pt idx="938">
                  <c:v>0</c:v>
                </c:pt>
                <c:pt idx="939">
                  <c:v>0</c:v>
                </c:pt>
                <c:pt idx="940">
                  <c:v>0</c:v>
                </c:pt>
                <c:pt idx="941">
                  <c:v>0</c:v>
                </c:pt>
                <c:pt idx="942">
                  <c:v>0</c:v>
                </c:pt>
                <c:pt idx="943">
                  <c:v>0</c:v>
                </c:pt>
                <c:pt idx="944">
                  <c:v>0</c:v>
                </c:pt>
                <c:pt idx="945">
                  <c:v>1</c:v>
                </c:pt>
                <c:pt idx="946">
                  <c:v>1</c:v>
                </c:pt>
                <c:pt idx="947">
                  <c:v>1</c:v>
                </c:pt>
                <c:pt idx="948">
                  <c:v>1</c:v>
                </c:pt>
                <c:pt idx="949">
                  <c:v>0</c:v>
                </c:pt>
                <c:pt idx="950">
                  <c:v>1</c:v>
                </c:pt>
                <c:pt idx="951">
                  <c:v>0</c:v>
                </c:pt>
                <c:pt idx="952">
                  <c:v>1</c:v>
                </c:pt>
                <c:pt idx="953">
                  <c:v>0</c:v>
                </c:pt>
                <c:pt idx="954">
                  <c:v>1</c:v>
                </c:pt>
                <c:pt idx="955">
                  <c:v>0</c:v>
                </c:pt>
                <c:pt idx="956">
                  <c:v>0</c:v>
                </c:pt>
                <c:pt idx="957">
                  <c:v>0</c:v>
                </c:pt>
                <c:pt idx="958">
                  <c:v>0</c:v>
                </c:pt>
                <c:pt idx="959">
                  <c:v>0</c:v>
                </c:pt>
                <c:pt idx="960">
                  <c:v>0</c:v>
                </c:pt>
                <c:pt idx="961">
                  <c:v>1</c:v>
                </c:pt>
                <c:pt idx="962">
                  <c:v>1</c:v>
                </c:pt>
                <c:pt idx="963">
                  <c:v>0</c:v>
                </c:pt>
                <c:pt idx="964">
                  <c:v>0</c:v>
                </c:pt>
                <c:pt idx="965">
                  <c:v>0</c:v>
                </c:pt>
                <c:pt idx="966">
                  <c:v>1</c:v>
                </c:pt>
                <c:pt idx="967">
                  <c:v>0</c:v>
                </c:pt>
                <c:pt idx="968">
                  <c:v>0</c:v>
                </c:pt>
                <c:pt idx="969">
                  <c:v>0</c:v>
                </c:pt>
                <c:pt idx="970">
                  <c:v>0</c:v>
                </c:pt>
                <c:pt idx="971">
                  <c:v>0</c:v>
                </c:pt>
                <c:pt idx="972">
                  <c:v>0</c:v>
                </c:pt>
                <c:pt idx="973">
                  <c:v>0</c:v>
                </c:pt>
                <c:pt idx="974">
                  <c:v>0</c:v>
                </c:pt>
                <c:pt idx="975">
                  <c:v>1</c:v>
                </c:pt>
                <c:pt idx="976">
                  <c:v>1</c:v>
                </c:pt>
                <c:pt idx="977">
                  <c:v>0</c:v>
                </c:pt>
                <c:pt idx="978">
                  <c:v>0</c:v>
                </c:pt>
                <c:pt idx="979">
                  <c:v>0</c:v>
                </c:pt>
                <c:pt idx="980">
                  <c:v>0</c:v>
                </c:pt>
                <c:pt idx="981">
                  <c:v>1</c:v>
                </c:pt>
                <c:pt idx="982">
                  <c:v>0</c:v>
                </c:pt>
                <c:pt idx="983">
                  <c:v>0</c:v>
                </c:pt>
                <c:pt idx="984">
                  <c:v>0</c:v>
                </c:pt>
                <c:pt idx="985">
                  <c:v>1</c:v>
                </c:pt>
                <c:pt idx="986">
                  <c:v>1</c:v>
                </c:pt>
                <c:pt idx="987">
                  <c:v>0</c:v>
                </c:pt>
                <c:pt idx="988">
                  <c:v>1</c:v>
                </c:pt>
                <c:pt idx="989">
                  <c:v>1</c:v>
                </c:pt>
                <c:pt idx="990">
                  <c:v>0</c:v>
                </c:pt>
                <c:pt idx="991">
                  <c:v>1</c:v>
                </c:pt>
                <c:pt idx="992">
                  <c:v>0</c:v>
                </c:pt>
                <c:pt idx="993">
                  <c:v>0</c:v>
                </c:pt>
                <c:pt idx="994">
                  <c:v>1</c:v>
                </c:pt>
                <c:pt idx="995">
                  <c:v>1</c:v>
                </c:pt>
                <c:pt idx="996">
                  <c:v>1</c:v>
                </c:pt>
                <c:pt idx="997">
                  <c:v>1</c:v>
                </c:pt>
                <c:pt idx="998">
                  <c:v>0</c:v>
                </c:pt>
                <c:pt idx="999">
                  <c:v>0</c:v>
                </c:pt>
                <c:pt idx="1000">
                  <c:v>0</c:v>
                </c:pt>
                <c:pt idx="1001">
                  <c:v>0</c:v>
                </c:pt>
                <c:pt idx="1002">
                  <c:v>0</c:v>
                </c:pt>
                <c:pt idx="1003">
                  <c:v>0</c:v>
                </c:pt>
                <c:pt idx="1004">
                  <c:v>0</c:v>
                </c:pt>
                <c:pt idx="1005">
                  <c:v>0</c:v>
                </c:pt>
                <c:pt idx="1006">
                  <c:v>0</c:v>
                </c:pt>
                <c:pt idx="1007">
                  <c:v>1</c:v>
                </c:pt>
                <c:pt idx="1008">
                  <c:v>0</c:v>
                </c:pt>
                <c:pt idx="1009">
                  <c:v>1</c:v>
                </c:pt>
                <c:pt idx="1010">
                  <c:v>0</c:v>
                </c:pt>
                <c:pt idx="1011">
                  <c:v>1</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1</c:v>
                </c:pt>
                <c:pt idx="1026">
                  <c:v>0</c:v>
                </c:pt>
                <c:pt idx="1027">
                  <c:v>0</c:v>
                </c:pt>
                <c:pt idx="1028">
                  <c:v>1</c:v>
                </c:pt>
                <c:pt idx="1029">
                  <c:v>0</c:v>
                </c:pt>
                <c:pt idx="1030">
                  <c:v>0</c:v>
                </c:pt>
                <c:pt idx="1031">
                  <c:v>0</c:v>
                </c:pt>
                <c:pt idx="1032">
                  <c:v>1</c:v>
                </c:pt>
                <c:pt idx="1033">
                  <c:v>0</c:v>
                </c:pt>
                <c:pt idx="1034">
                  <c:v>1</c:v>
                </c:pt>
                <c:pt idx="1035">
                  <c:v>0</c:v>
                </c:pt>
                <c:pt idx="1036">
                  <c:v>1</c:v>
                </c:pt>
                <c:pt idx="1037">
                  <c:v>1</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1</c:v>
                </c:pt>
                <c:pt idx="1059">
                  <c:v>0</c:v>
                </c:pt>
                <c:pt idx="1060">
                  <c:v>1</c:v>
                </c:pt>
                <c:pt idx="1061">
                  <c:v>0</c:v>
                </c:pt>
                <c:pt idx="1062">
                  <c:v>1</c:v>
                </c:pt>
                <c:pt idx="1063">
                  <c:v>0</c:v>
                </c:pt>
                <c:pt idx="1064">
                  <c:v>0</c:v>
                </c:pt>
                <c:pt idx="1065">
                  <c:v>1</c:v>
                </c:pt>
                <c:pt idx="1066">
                  <c:v>0</c:v>
                </c:pt>
                <c:pt idx="1067">
                  <c:v>1</c:v>
                </c:pt>
                <c:pt idx="1068">
                  <c:v>0</c:v>
                </c:pt>
                <c:pt idx="1069">
                  <c:v>0</c:v>
                </c:pt>
                <c:pt idx="1070">
                  <c:v>0</c:v>
                </c:pt>
                <c:pt idx="1071">
                  <c:v>0</c:v>
                </c:pt>
                <c:pt idx="1072">
                  <c:v>0</c:v>
                </c:pt>
                <c:pt idx="1073">
                  <c:v>0</c:v>
                </c:pt>
                <c:pt idx="1074">
                  <c:v>1</c:v>
                </c:pt>
                <c:pt idx="1075">
                  <c:v>0</c:v>
                </c:pt>
                <c:pt idx="1076">
                  <c:v>0</c:v>
                </c:pt>
                <c:pt idx="1077">
                  <c:v>0</c:v>
                </c:pt>
                <c:pt idx="1078">
                  <c:v>0</c:v>
                </c:pt>
                <c:pt idx="1079">
                  <c:v>0</c:v>
                </c:pt>
                <c:pt idx="1080">
                  <c:v>0</c:v>
                </c:pt>
                <c:pt idx="1081">
                  <c:v>0</c:v>
                </c:pt>
                <c:pt idx="1082">
                  <c:v>0</c:v>
                </c:pt>
                <c:pt idx="1083">
                  <c:v>0</c:v>
                </c:pt>
                <c:pt idx="1084">
                  <c:v>1</c:v>
                </c:pt>
                <c:pt idx="1085">
                  <c:v>0</c:v>
                </c:pt>
                <c:pt idx="1086">
                  <c:v>1</c:v>
                </c:pt>
                <c:pt idx="1087">
                  <c:v>1</c:v>
                </c:pt>
                <c:pt idx="1088">
                  <c:v>0</c:v>
                </c:pt>
                <c:pt idx="1089">
                  <c:v>0</c:v>
                </c:pt>
                <c:pt idx="1090">
                  <c:v>0</c:v>
                </c:pt>
                <c:pt idx="1091">
                  <c:v>0</c:v>
                </c:pt>
                <c:pt idx="1092">
                  <c:v>0</c:v>
                </c:pt>
                <c:pt idx="1093">
                  <c:v>1</c:v>
                </c:pt>
                <c:pt idx="1094">
                  <c:v>0</c:v>
                </c:pt>
                <c:pt idx="1095">
                  <c:v>1</c:v>
                </c:pt>
                <c:pt idx="1096">
                  <c:v>1</c:v>
                </c:pt>
                <c:pt idx="1097">
                  <c:v>0</c:v>
                </c:pt>
                <c:pt idx="1098">
                  <c:v>1</c:v>
                </c:pt>
                <c:pt idx="1099">
                  <c:v>0</c:v>
                </c:pt>
                <c:pt idx="1100">
                  <c:v>0</c:v>
                </c:pt>
                <c:pt idx="1101">
                  <c:v>0</c:v>
                </c:pt>
                <c:pt idx="1102">
                  <c:v>1</c:v>
                </c:pt>
                <c:pt idx="1103">
                  <c:v>0</c:v>
                </c:pt>
                <c:pt idx="1104">
                  <c:v>0</c:v>
                </c:pt>
                <c:pt idx="1105">
                  <c:v>0</c:v>
                </c:pt>
                <c:pt idx="1106">
                  <c:v>0</c:v>
                </c:pt>
                <c:pt idx="1107">
                  <c:v>0</c:v>
                </c:pt>
                <c:pt idx="1108">
                  <c:v>0</c:v>
                </c:pt>
                <c:pt idx="1109">
                  <c:v>0</c:v>
                </c:pt>
                <c:pt idx="1110">
                  <c:v>1</c:v>
                </c:pt>
                <c:pt idx="1111">
                  <c:v>0</c:v>
                </c:pt>
                <c:pt idx="1112">
                  <c:v>0</c:v>
                </c:pt>
                <c:pt idx="1113">
                  <c:v>0</c:v>
                </c:pt>
                <c:pt idx="1114">
                  <c:v>0</c:v>
                </c:pt>
                <c:pt idx="1115">
                  <c:v>0</c:v>
                </c:pt>
                <c:pt idx="1116">
                  <c:v>0</c:v>
                </c:pt>
                <c:pt idx="1117">
                  <c:v>0</c:v>
                </c:pt>
                <c:pt idx="1118">
                  <c:v>0</c:v>
                </c:pt>
                <c:pt idx="1119">
                  <c:v>0</c:v>
                </c:pt>
                <c:pt idx="1120">
                  <c:v>0</c:v>
                </c:pt>
                <c:pt idx="1121">
                  <c:v>0</c:v>
                </c:pt>
                <c:pt idx="1122">
                  <c:v>1</c:v>
                </c:pt>
                <c:pt idx="1123">
                  <c:v>1</c:v>
                </c:pt>
                <c:pt idx="1124">
                  <c:v>0</c:v>
                </c:pt>
                <c:pt idx="1125">
                  <c:v>0</c:v>
                </c:pt>
                <c:pt idx="1126">
                  <c:v>1</c:v>
                </c:pt>
                <c:pt idx="1127">
                  <c:v>0</c:v>
                </c:pt>
                <c:pt idx="1128">
                  <c:v>1</c:v>
                </c:pt>
                <c:pt idx="1129">
                  <c:v>0</c:v>
                </c:pt>
                <c:pt idx="1130">
                  <c:v>0</c:v>
                </c:pt>
                <c:pt idx="1131">
                  <c:v>0</c:v>
                </c:pt>
                <c:pt idx="1132">
                  <c:v>0</c:v>
                </c:pt>
                <c:pt idx="1133">
                  <c:v>0</c:v>
                </c:pt>
                <c:pt idx="1134">
                  <c:v>0</c:v>
                </c:pt>
                <c:pt idx="1135">
                  <c:v>0</c:v>
                </c:pt>
                <c:pt idx="1136">
                  <c:v>1</c:v>
                </c:pt>
                <c:pt idx="1137">
                  <c:v>1</c:v>
                </c:pt>
                <c:pt idx="1138">
                  <c:v>1</c:v>
                </c:pt>
                <c:pt idx="1139">
                  <c:v>0</c:v>
                </c:pt>
                <c:pt idx="1140">
                  <c:v>1</c:v>
                </c:pt>
                <c:pt idx="1141">
                  <c:v>0</c:v>
                </c:pt>
                <c:pt idx="1142">
                  <c:v>1</c:v>
                </c:pt>
                <c:pt idx="1143">
                  <c:v>0</c:v>
                </c:pt>
                <c:pt idx="1144">
                  <c:v>0</c:v>
                </c:pt>
                <c:pt idx="1145">
                  <c:v>1</c:v>
                </c:pt>
                <c:pt idx="1146">
                  <c:v>0</c:v>
                </c:pt>
                <c:pt idx="1147">
                  <c:v>0</c:v>
                </c:pt>
                <c:pt idx="1148">
                  <c:v>0</c:v>
                </c:pt>
                <c:pt idx="1149">
                  <c:v>0</c:v>
                </c:pt>
                <c:pt idx="1150">
                  <c:v>0</c:v>
                </c:pt>
                <c:pt idx="1151">
                  <c:v>0</c:v>
                </c:pt>
                <c:pt idx="1152">
                  <c:v>0</c:v>
                </c:pt>
                <c:pt idx="1153">
                  <c:v>1</c:v>
                </c:pt>
                <c:pt idx="1154">
                  <c:v>0</c:v>
                </c:pt>
                <c:pt idx="1155">
                  <c:v>0</c:v>
                </c:pt>
                <c:pt idx="1156">
                  <c:v>0</c:v>
                </c:pt>
                <c:pt idx="1157">
                  <c:v>0</c:v>
                </c:pt>
                <c:pt idx="1158">
                  <c:v>0</c:v>
                </c:pt>
                <c:pt idx="1159">
                  <c:v>0</c:v>
                </c:pt>
                <c:pt idx="1160">
                  <c:v>0</c:v>
                </c:pt>
                <c:pt idx="1161">
                  <c:v>1</c:v>
                </c:pt>
                <c:pt idx="1162">
                  <c:v>0</c:v>
                </c:pt>
                <c:pt idx="1163">
                  <c:v>0</c:v>
                </c:pt>
                <c:pt idx="1164">
                  <c:v>1</c:v>
                </c:pt>
                <c:pt idx="1165">
                  <c:v>1</c:v>
                </c:pt>
                <c:pt idx="1166">
                  <c:v>0</c:v>
                </c:pt>
                <c:pt idx="1167">
                  <c:v>1</c:v>
                </c:pt>
                <c:pt idx="1168">
                  <c:v>1</c:v>
                </c:pt>
                <c:pt idx="1169">
                  <c:v>0</c:v>
                </c:pt>
                <c:pt idx="1170">
                  <c:v>0</c:v>
                </c:pt>
                <c:pt idx="1171">
                  <c:v>1</c:v>
                </c:pt>
                <c:pt idx="1172">
                  <c:v>0</c:v>
                </c:pt>
                <c:pt idx="1173">
                  <c:v>0</c:v>
                </c:pt>
                <c:pt idx="1174">
                  <c:v>0</c:v>
                </c:pt>
                <c:pt idx="1175">
                  <c:v>0</c:v>
                </c:pt>
                <c:pt idx="1176">
                  <c:v>0</c:v>
                </c:pt>
                <c:pt idx="1177">
                  <c:v>0</c:v>
                </c:pt>
                <c:pt idx="1178">
                  <c:v>0</c:v>
                </c:pt>
                <c:pt idx="1179">
                  <c:v>0</c:v>
                </c:pt>
                <c:pt idx="1180">
                  <c:v>0</c:v>
                </c:pt>
                <c:pt idx="1181">
                  <c:v>1</c:v>
                </c:pt>
                <c:pt idx="1182">
                  <c:v>0</c:v>
                </c:pt>
                <c:pt idx="1183">
                  <c:v>0</c:v>
                </c:pt>
                <c:pt idx="1184">
                  <c:v>0</c:v>
                </c:pt>
                <c:pt idx="1185">
                  <c:v>0</c:v>
                </c:pt>
                <c:pt idx="1186">
                  <c:v>1</c:v>
                </c:pt>
                <c:pt idx="1187">
                  <c:v>0</c:v>
                </c:pt>
                <c:pt idx="1188">
                  <c:v>1</c:v>
                </c:pt>
                <c:pt idx="1189">
                  <c:v>0</c:v>
                </c:pt>
                <c:pt idx="1190">
                  <c:v>0</c:v>
                </c:pt>
                <c:pt idx="1191">
                  <c:v>0</c:v>
                </c:pt>
                <c:pt idx="1192">
                  <c:v>1</c:v>
                </c:pt>
                <c:pt idx="1193">
                  <c:v>0</c:v>
                </c:pt>
                <c:pt idx="1194">
                  <c:v>0</c:v>
                </c:pt>
                <c:pt idx="1195">
                  <c:v>0</c:v>
                </c:pt>
                <c:pt idx="1196">
                  <c:v>1</c:v>
                </c:pt>
                <c:pt idx="1197">
                  <c:v>0</c:v>
                </c:pt>
                <c:pt idx="1198">
                  <c:v>1</c:v>
                </c:pt>
                <c:pt idx="1199">
                  <c:v>0</c:v>
                </c:pt>
                <c:pt idx="1200">
                  <c:v>1</c:v>
                </c:pt>
                <c:pt idx="1201">
                  <c:v>1</c:v>
                </c:pt>
                <c:pt idx="1202">
                  <c:v>0</c:v>
                </c:pt>
                <c:pt idx="1203">
                  <c:v>0</c:v>
                </c:pt>
                <c:pt idx="1204">
                  <c:v>1</c:v>
                </c:pt>
                <c:pt idx="1205">
                  <c:v>0</c:v>
                </c:pt>
                <c:pt idx="1206">
                  <c:v>0</c:v>
                </c:pt>
                <c:pt idx="1207">
                  <c:v>0</c:v>
                </c:pt>
                <c:pt idx="1208">
                  <c:v>0</c:v>
                </c:pt>
                <c:pt idx="1209">
                  <c:v>0</c:v>
                </c:pt>
                <c:pt idx="1210">
                  <c:v>0</c:v>
                </c:pt>
                <c:pt idx="1211">
                  <c:v>0</c:v>
                </c:pt>
                <c:pt idx="1212">
                  <c:v>0</c:v>
                </c:pt>
                <c:pt idx="1213">
                  <c:v>1</c:v>
                </c:pt>
                <c:pt idx="1214">
                  <c:v>1</c:v>
                </c:pt>
                <c:pt idx="1215">
                  <c:v>1</c:v>
                </c:pt>
                <c:pt idx="1216">
                  <c:v>1</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1</c:v>
                </c:pt>
                <c:pt idx="1230">
                  <c:v>0</c:v>
                </c:pt>
                <c:pt idx="1231">
                  <c:v>0</c:v>
                </c:pt>
                <c:pt idx="1232">
                  <c:v>0</c:v>
                </c:pt>
                <c:pt idx="1233">
                  <c:v>0</c:v>
                </c:pt>
                <c:pt idx="1234">
                  <c:v>0</c:v>
                </c:pt>
                <c:pt idx="1235">
                  <c:v>1</c:v>
                </c:pt>
                <c:pt idx="1236">
                  <c:v>1</c:v>
                </c:pt>
                <c:pt idx="1237">
                  <c:v>0</c:v>
                </c:pt>
                <c:pt idx="1238">
                  <c:v>0</c:v>
                </c:pt>
                <c:pt idx="1239">
                  <c:v>0</c:v>
                </c:pt>
                <c:pt idx="1240">
                  <c:v>1</c:v>
                </c:pt>
                <c:pt idx="1241">
                  <c:v>0</c:v>
                </c:pt>
                <c:pt idx="1242">
                  <c:v>0</c:v>
                </c:pt>
                <c:pt idx="1243">
                  <c:v>0</c:v>
                </c:pt>
                <c:pt idx="1244">
                  <c:v>0</c:v>
                </c:pt>
                <c:pt idx="1245">
                  <c:v>0</c:v>
                </c:pt>
                <c:pt idx="1246">
                  <c:v>0</c:v>
                </c:pt>
                <c:pt idx="1247">
                  <c:v>0</c:v>
                </c:pt>
                <c:pt idx="1248">
                  <c:v>0</c:v>
                </c:pt>
                <c:pt idx="1249">
                  <c:v>0</c:v>
                </c:pt>
                <c:pt idx="1250">
                  <c:v>1</c:v>
                </c:pt>
                <c:pt idx="1251">
                  <c:v>0</c:v>
                </c:pt>
                <c:pt idx="1252">
                  <c:v>1</c:v>
                </c:pt>
                <c:pt idx="1253">
                  <c:v>0</c:v>
                </c:pt>
                <c:pt idx="1254">
                  <c:v>0</c:v>
                </c:pt>
                <c:pt idx="1255">
                  <c:v>1</c:v>
                </c:pt>
                <c:pt idx="1256">
                  <c:v>0</c:v>
                </c:pt>
                <c:pt idx="1257">
                  <c:v>0</c:v>
                </c:pt>
                <c:pt idx="1258">
                  <c:v>0</c:v>
                </c:pt>
                <c:pt idx="1259">
                  <c:v>0</c:v>
                </c:pt>
                <c:pt idx="1260">
                  <c:v>0</c:v>
                </c:pt>
                <c:pt idx="1261">
                  <c:v>1</c:v>
                </c:pt>
                <c:pt idx="1262">
                  <c:v>1</c:v>
                </c:pt>
                <c:pt idx="1263">
                  <c:v>0</c:v>
                </c:pt>
                <c:pt idx="1264">
                  <c:v>0</c:v>
                </c:pt>
                <c:pt idx="1265">
                  <c:v>0</c:v>
                </c:pt>
                <c:pt idx="1266">
                  <c:v>0</c:v>
                </c:pt>
                <c:pt idx="1267">
                  <c:v>1</c:v>
                </c:pt>
                <c:pt idx="1268">
                  <c:v>1</c:v>
                </c:pt>
                <c:pt idx="1269">
                  <c:v>0</c:v>
                </c:pt>
                <c:pt idx="1270">
                  <c:v>0</c:v>
                </c:pt>
                <c:pt idx="1271">
                  <c:v>0</c:v>
                </c:pt>
                <c:pt idx="1272">
                  <c:v>0</c:v>
                </c:pt>
                <c:pt idx="1273">
                  <c:v>1</c:v>
                </c:pt>
                <c:pt idx="1274">
                  <c:v>0</c:v>
                </c:pt>
                <c:pt idx="1275">
                  <c:v>0</c:v>
                </c:pt>
                <c:pt idx="1276">
                  <c:v>0</c:v>
                </c:pt>
                <c:pt idx="1277">
                  <c:v>1</c:v>
                </c:pt>
                <c:pt idx="1278">
                  <c:v>1</c:v>
                </c:pt>
                <c:pt idx="1279">
                  <c:v>1</c:v>
                </c:pt>
                <c:pt idx="1280">
                  <c:v>0</c:v>
                </c:pt>
                <c:pt idx="1281">
                  <c:v>1</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1</c:v>
                </c:pt>
                <c:pt idx="1296">
                  <c:v>0</c:v>
                </c:pt>
                <c:pt idx="1297">
                  <c:v>1</c:v>
                </c:pt>
                <c:pt idx="1298">
                  <c:v>0</c:v>
                </c:pt>
                <c:pt idx="1299">
                  <c:v>0</c:v>
                </c:pt>
                <c:pt idx="1300">
                  <c:v>0</c:v>
                </c:pt>
                <c:pt idx="1301">
                  <c:v>0</c:v>
                </c:pt>
                <c:pt idx="1302">
                  <c:v>0</c:v>
                </c:pt>
                <c:pt idx="1303">
                  <c:v>1</c:v>
                </c:pt>
                <c:pt idx="1304">
                  <c:v>0</c:v>
                </c:pt>
                <c:pt idx="1305">
                  <c:v>0</c:v>
                </c:pt>
                <c:pt idx="1306">
                  <c:v>0</c:v>
                </c:pt>
                <c:pt idx="1307">
                  <c:v>0</c:v>
                </c:pt>
                <c:pt idx="1308">
                  <c:v>1</c:v>
                </c:pt>
                <c:pt idx="1309">
                  <c:v>0</c:v>
                </c:pt>
                <c:pt idx="1310">
                  <c:v>1</c:v>
                </c:pt>
                <c:pt idx="1311">
                  <c:v>0</c:v>
                </c:pt>
                <c:pt idx="1312">
                  <c:v>0</c:v>
                </c:pt>
                <c:pt idx="1313">
                  <c:v>1</c:v>
                </c:pt>
                <c:pt idx="1314">
                  <c:v>0</c:v>
                </c:pt>
                <c:pt idx="1315">
                  <c:v>1</c:v>
                </c:pt>
                <c:pt idx="1316">
                  <c:v>0</c:v>
                </c:pt>
                <c:pt idx="1317">
                  <c:v>1</c:v>
                </c:pt>
                <c:pt idx="1318">
                  <c:v>0</c:v>
                </c:pt>
                <c:pt idx="1319">
                  <c:v>0</c:v>
                </c:pt>
                <c:pt idx="1320">
                  <c:v>0</c:v>
                </c:pt>
                <c:pt idx="1321">
                  <c:v>0</c:v>
                </c:pt>
                <c:pt idx="1322">
                  <c:v>0</c:v>
                </c:pt>
                <c:pt idx="1323">
                  <c:v>0</c:v>
                </c:pt>
                <c:pt idx="1324">
                  <c:v>0</c:v>
                </c:pt>
                <c:pt idx="1325">
                  <c:v>0</c:v>
                </c:pt>
                <c:pt idx="1326">
                  <c:v>1</c:v>
                </c:pt>
                <c:pt idx="1327">
                  <c:v>0</c:v>
                </c:pt>
                <c:pt idx="1328">
                  <c:v>0</c:v>
                </c:pt>
                <c:pt idx="1329">
                  <c:v>0</c:v>
                </c:pt>
                <c:pt idx="1330">
                  <c:v>0</c:v>
                </c:pt>
                <c:pt idx="1331">
                  <c:v>0</c:v>
                </c:pt>
                <c:pt idx="1332">
                  <c:v>1</c:v>
                </c:pt>
                <c:pt idx="1333">
                  <c:v>0</c:v>
                </c:pt>
                <c:pt idx="1334">
                  <c:v>0</c:v>
                </c:pt>
                <c:pt idx="1335">
                  <c:v>0</c:v>
                </c:pt>
                <c:pt idx="1336">
                  <c:v>0</c:v>
                </c:pt>
                <c:pt idx="1337">
                  <c:v>0</c:v>
                </c:pt>
                <c:pt idx="1338">
                  <c:v>0</c:v>
                </c:pt>
                <c:pt idx="1339">
                  <c:v>1</c:v>
                </c:pt>
                <c:pt idx="1340">
                  <c:v>1</c:v>
                </c:pt>
                <c:pt idx="1341">
                  <c:v>0</c:v>
                </c:pt>
                <c:pt idx="1342">
                  <c:v>1</c:v>
                </c:pt>
                <c:pt idx="1343">
                  <c:v>0</c:v>
                </c:pt>
                <c:pt idx="1344">
                  <c:v>1</c:v>
                </c:pt>
                <c:pt idx="1345">
                  <c:v>1</c:v>
                </c:pt>
                <c:pt idx="1346">
                  <c:v>0</c:v>
                </c:pt>
                <c:pt idx="1347">
                  <c:v>0</c:v>
                </c:pt>
                <c:pt idx="1348">
                  <c:v>0</c:v>
                </c:pt>
                <c:pt idx="1349">
                  <c:v>1</c:v>
                </c:pt>
                <c:pt idx="1350">
                  <c:v>0</c:v>
                </c:pt>
                <c:pt idx="1351">
                  <c:v>0</c:v>
                </c:pt>
                <c:pt idx="1352">
                  <c:v>0</c:v>
                </c:pt>
                <c:pt idx="1353">
                  <c:v>1</c:v>
                </c:pt>
                <c:pt idx="1354">
                  <c:v>0</c:v>
                </c:pt>
                <c:pt idx="1355">
                  <c:v>0</c:v>
                </c:pt>
                <c:pt idx="1356">
                  <c:v>0</c:v>
                </c:pt>
                <c:pt idx="1357">
                  <c:v>0</c:v>
                </c:pt>
                <c:pt idx="1358">
                  <c:v>1</c:v>
                </c:pt>
                <c:pt idx="1359">
                  <c:v>1</c:v>
                </c:pt>
                <c:pt idx="1360">
                  <c:v>0</c:v>
                </c:pt>
                <c:pt idx="1361">
                  <c:v>0</c:v>
                </c:pt>
                <c:pt idx="1362">
                  <c:v>0</c:v>
                </c:pt>
                <c:pt idx="1363">
                  <c:v>0</c:v>
                </c:pt>
                <c:pt idx="1364">
                  <c:v>1</c:v>
                </c:pt>
                <c:pt idx="1365">
                  <c:v>0</c:v>
                </c:pt>
                <c:pt idx="1366">
                  <c:v>0</c:v>
                </c:pt>
                <c:pt idx="1367">
                  <c:v>0</c:v>
                </c:pt>
                <c:pt idx="1368">
                  <c:v>1</c:v>
                </c:pt>
                <c:pt idx="1369">
                  <c:v>1</c:v>
                </c:pt>
                <c:pt idx="1370">
                  <c:v>0</c:v>
                </c:pt>
                <c:pt idx="1371">
                  <c:v>0</c:v>
                </c:pt>
                <c:pt idx="1372">
                  <c:v>0</c:v>
                </c:pt>
                <c:pt idx="1373">
                  <c:v>1</c:v>
                </c:pt>
                <c:pt idx="1374">
                  <c:v>1</c:v>
                </c:pt>
                <c:pt idx="1375">
                  <c:v>1</c:v>
                </c:pt>
                <c:pt idx="1376">
                  <c:v>0</c:v>
                </c:pt>
                <c:pt idx="1377">
                  <c:v>0</c:v>
                </c:pt>
                <c:pt idx="1378">
                  <c:v>1</c:v>
                </c:pt>
                <c:pt idx="1379">
                  <c:v>0</c:v>
                </c:pt>
                <c:pt idx="1380">
                  <c:v>0</c:v>
                </c:pt>
                <c:pt idx="1381">
                  <c:v>0</c:v>
                </c:pt>
                <c:pt idx="1382">
                  <c:v>1</c:v>
                </c:pt>
                <c:pt idx="1383">
                  <c:v>0</c:v>
                </c:pt>
                <c:pt idx="1384">
                  <c:v>0</c:v>
                </c:pt>
                <c:pt idx="1385">
                  <c:v>0</c:v>
                </c:pt>
                <c:pt idx="1386">
                  <c:v>0</c:v>
                </c:pt>
                <c:pt idx="1387">
                  <c:v>0</c:v>
                </c:pt>
                <c:pt idx="1388">
                  <c:v>0</c:v>
                </c:pt>
                <c:pt idx="1389">
                  <c:v>0</c:v>
                </c:pt>
                <c:pt idx="1390">
                  <c:v>0</c:v>
                </c:pt>
                <c:pt idx="1391">
                  <c:v>0</c:v>
                </c:pt>
                <c:pt idx="1392">
                  <c:v>1</c:v>
                </c:pt>
                <c:pt idx="1393">
                  <c:v>0</c:v>
                </c:pt>
                <c:pt idx="1394">
                  <c:v>0</c:v>
                </c:pt>
                <c:pt idx="1395">
                  <c:v>1</c:v>
                </c:pt>
                <c:pt idx="1396">
                  <c:v>1</c:v>
                </c:pt>
                <c:pt idx="1397">
                  <c:v>0</c:v>
                </c:pt>
                <c:pt idx="1398">
                  <c:v>0</c:v>
                </c:pt>
                <c:pt idx="1399">
                  <c:v>0</c:v>
                </c:pt>
                <c:pt idx="1400">
                  <c:v>1</c:v>
                </c:pt>
                <c:pt idx="1401">
                  <c:v>1</c:v>
                </c:pt>
                <c:pt idx="1402">
                  <c:v>1</c:v>
                </c:pt>
                <c:pt idx="1403">
                  <c:v>0</c:v>
                </c:pt>
                <c:pt idx="1404">
                  <c:v>0</c:v>
                </c:pt>
                <c:pt idx="1405">
                  <c:v>0</c:v>
                </c:pt>
                <c:pt idx="1406">
                  <c:v>1</c:v>
                </c:pt>
                <c:pt idx="1407">
                  <c:v>0</c:v>
                </c:pt>
                <c:pt idx="1408">
                  <c:v>0</c:v>
                </c:pt>
                <c:pt idx="1409">
                  <c:v>0</c:v>
                </c:pt>
                <c:pt idx="1410">
                  <c:v>0</c:v>
                </c:pt>
                <c:pt idx="1411">
                  <c:v>0</c:v>
                </c:pt>
                <c:pt idx="1412">
                  <c:v>0</c:v>
                </c:pt>
                <c:pt idx="1413">
                  <c:v>1</c:v>
                </c:pt>
                <c:pt idx="1414">
                  <c:v>0</c:v>
                </c:pt>
                <c:pt idx="1415">
                  <c:v>0</c:v>
                </c:pt>
                <c:pt idx="1416">
                  <c:v>0</c:v>
                </c:pt>
                <c:pt idx="1417">
                  <c:v>0</c:v>
                </c:pt>
                <c:pt idx="1418">
                  <c:v>0</c:v>
                </c:pt>
                <c:pt idx="1419">
                  <c:v>1</c:v>
                </c:pt>
                <c:pt idx="1420">
                  <c:v>0</c:v>
                </c:pt>
                <c:pt idx="1421">
                  <c:v>0</c:v>
                </c:pt>
                <c:pt idx="1422">
                  <c:v>1</c:v>
                </c:pt>
                <c:pt idx="1423">
                  <c:v>0</c:v>
                </c:pt>
                <c:pt idx="1424">
                  <c:v>0</c:v>
                </c:pt>
                <c:pt idx="1425">
                  <c:v>1</c:v>
                </c:pt>
                <c:pt idx="1426">
                  <c:v>0</c:v>
                </c:pt>
                <c:pt idx="1427">
                  <c:v>0</c:v>
                </c:pt>
                <c:pt idx="1428">
                  <c:v>0</c:v>
                </c:pt>
                <c:pt idx="1429">
                  <c:v>0</c:v>
                </c:pt>
                <c:pt idx="1430">
                  <c:v>0</c:v>
                </c:pt>
                <c:pt idx="1431">
                  <c:v>0</c:v>
                </c:pt>
                <c:pt idx="1432">
                  <c:v>1</c:v>
                </c:pt>
                <c:pt idx="1433">
                  <c:v>1</c:v>
                </c:pt>
                <c:pt idx="1434">
                  <c:v>0</c:v>
                </c:pt>
                <c:pt idx="1435">
                  <c:v>1</c:v>
                </c:pt>
                <c:pt idx="1436">
                  <c:v>1</c:v>
                </c:pt>
                <c:pt idx="1437">
                  <c:v>0</c:v>
                </c:pt>
                <c:pt idx="1438">
                  <c:v>0</c:v>
                </c:pt>
                <c:pt idx="1439">
                  <c:v>0</c:v>
                </c:pt>
                <c:pt idx="1440">
                  <c:v>0</c:v>
                </c:pt>
                <c:pt idx="1441">
                  <c:v>0</c:v>
                </c:pt>
                <c:pt idx="1442">
                  <c:v>1</c:v>
                </c:pt>
                <c:pt idx="1443">
                  <c:v>0</c:v>
                </c:pt>
                <c:pt idx="1444">
                  <c:v>0</c:v>
                </c:pt>
                <c:pt idx="1445">
                  <c:v>0</c:v>
                </c:pt>
                <c:pt idx="1446">
                  <c:v>0</c:v>
                </c:pt>
                <c:pt idx="1447">
                  <c:v>0</c:v>
                </c:pt>
                <c:pt idx="1448">
                  <c:v>0</c:v>
                </c:pt>
                <c:pt idx="1449">
                  <c:v>0</c:v>
                </c:pt>
                <c:pt idx="1450">
                  <c:v>1</c:v>
                </c:pt>
                <c:pt idx="1451">
                  <c:v>0</c:v>
                </c:pt>
                <c:pt idx="1452">
                  <c:v>0</c:v>
                </c:pt>
                <c:pt idx="1453">
                  <c:v>0</c:v>
                </c:pt>
                <c:pt idx="1454">
                  <c:v>0</c:v>
                </c:pt>
                <c:pt idx="1455">
                  <c:v>0</c:v>
                </c:pt>
                <c:pt idx="1456">
                  <c:v>1</c:v>
                </c:pt>
                <c:pt idx="1457">
                  <c:v>0</c:v>
                </c:pt>
                <c:pt idx="1458">
                  <c:v>0</c:v>
                </c:pt>
                <c:pt idx="1459">
                  <c:v>1</c:v>
                </c:pt>
                <c:pt idx="1460">
                  <c:v>0</c:v>
                </c:pt>
                <c:pt idx="1461">
                  <c:v>1</c:v>
                </c:pt>
                <c:pt idx="1462">
                  <c:v>0</c:v>
                </c:pt>
                <c:pt idx="1463">
                  <c:v>0</c:v>
                </c:pt>
                <c:pt idx="1464">
                  <c:v>0</c:v>
                </c:pt>
                <c:pt idx="1465">
                  <c:v>0</c:v>
                </c:pt>
                <c:pt idx="1466">
                  <c:v>0</c:v>
                </c:pt>
                <c:pt idx="1467">
                  <c:v>1</c:v>
                </c:pt>
                <c:pt idx="1468">
                  <c:v>0</c:v>
                </c:pt>
                <c:pt idx="1469">
                  <c:v>0</c:v>
                </c:pt>
              </c:numCache>
            </c:numRef>
          </c:yVal>
          <c:smooth val="0"/>
          <c:extLst>
            <c:ext xmlns:c16="http://schemas.microsoft.com/office/drawing/2014/chart" uri="{C3380CC4-5D6E-409C-BE32-E72D297353CC}">
              <c16:uniqueId val="{00000000-8350-4152-BD06-6C12CCDFB7C5}"/>
            </c:ext>
          </c:extLst>
        </c:ser>
        <c:dLbls>
          <c:showLegendKey val="0"/>
          <c:showVal val="0"/>
          <c:showCatName val="0"/>
          <c:showSerName val="0"/>
          <c:showPercent val="0"/>
          <c:showBubbleSize val="0"/>
        </c:dLbls>
        <c:axId val="649344760"/>
        <c:axId val="649346400"/>
      </c:scatterChart>
      <c:valAx>
        <c:axId val="649344760"/>
        <c:scaling>
          <c:orientation val="minMax"/>
          <c:max val="1"/>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AU"/>
                  <a:t>Overtime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9346400"/>
        <c:crosses val="autoZero"/>
        <c:crossBetween val="midCat"/>
        <c:majorUnit val="0.5"/>
      </c:valAx>
      <c:valAx>
        <c:axId val="649346400"/>
        <c:scaling>
          <c:orientation val="minMax"/>
          <c:max val="1"/>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AU"/>
                  <a:t>Attrition</a:t>
                </a:r>
              </a:p>
            </c:rich>
          </c:tx>
          <c:layout>
            <c:manualLayout>
              <c:xMode val="edge"/>
              <c:yMode val="edge"/>
              <c:x val="2.5000000000000001E-2"/>
              <c:y val="0.3849923447069116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9344760"/>
        <c:crosses val="autoZero"/>
        <c:crossBetween val="midCat"/>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Age by Worklife Balance</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38100" cap="rnd">
                <a:solidFill>
                  <a:srgbClr val="FF0000"/>
                </a:solidFill>
                <a:prstDash val="sysDot"/>
              </a:ln>
              <a:effectLst/>
            </c:spPr>
            <c:trendlineType val="linear"/>
            <c:dispRSqr val="1"/>
            <c:dispEq val="1"/>
            <c:trendlineLbl>
              <c:layout>
                <c:manualLayout>
                  <c:x val="6.2215182483234086E-2"/>
                  <c:y val="-0.3788112423447069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Q2c!$B$2:$B$1471</c:f>
              <c:numCache>
                <c:formatCode>General</c:formatCode>
                <c:ptCount val="1470"/>
                <c:pt idx="0">
                  <c:v>1</c:v>
                </c:pt>
                <c:pt idx="1">
                  <c:v>3</c:v>
                </c:pt>
                <c:pt idx="2">
                  <c:v>3</c:v>
                </c:pt>
                <c:pt idx="3">
                  <c:v>3</c:v>
                </c:pt>
                <c:pt idx="4">
                  <c:v>3</c:v>
                </c:pt>
                <c:pt idx="5">
                  <c:v>2</c:v>
                </c:pt>
                <c:pt idx="6">
                  <c:v>2</c:v>
                </c:pt>
                <c:pt idx="7">
                  <c:v>3</c:v>
                </c:pt>
                <c:pt idx="8">
                  <c:v>3</c:v>
                </c:pt>
                <c:pt idx="9">
                  <c:v>2</c:v>
                </c:pt>
                <c:pt idx="10">
                  <c:v>3</c:v>
                </c:pt>
                <c:pt idx="11">
                  <c:v>3</c:v>
                </c:pt>
                <c:pt idx="12">
                  <c:v>2</c:v>
                </c:pt>
                <c:pt idx="13">
                  <c:v>3</c:v>
                </c:pt>
                <c:pt idx="14">
                  <c:v>3</c:v>
                </c:pt>
                <c:pt idx="15">
                  <c:v>3</c:v>
                </c:pt>
                <c:pt idx="16">
                  <c:v>2</c:v>
                </c:pt>
                <c:pt idx="17">
                  <c:v>2</c:v>
                </c:pt>
                <c:pt idx="18">
                  <c:v>3</c:v>
                </c:pt>
                <c:pt idx="19">
                  <c:v>3</c:v>
                </c:pt>
                <c:pt idx="20">
                  <c:v>2</c:v>
                </c:pt>
                <c:pt idx="21">
                  <c:v>3</c:v>
                </c:pt>
                <c:pt idx="22">
                  <c:v>3</c:v>
                </c:pt>
                <c:pt idx="23">
                  <c:v>3</c:v>
                </c:pt>
                <c:pt idx="24">
                  <c:v>3</c:v>
                </c:pt>
                <c:pt idx="25">
                  <c:v>2</c:v>
                </c:pt>
                <c:pt idx="26">
                  <c:v>3</c:v>
                </c:pt>
                <c:pt idx="27">
                  <c:v>3</c:v>
                </c:pt>
                <c:pt idx="28">
                  <c:v>3</c:v>
                </c:pt>
                <c:pt idx="29">
                  <c:v>2</c:v>
                </c:pt>
                <c:pt idx="30">
                  <c:v>3</c:v>
                </c:pt>
                <c:pt idx="31">
                  <c:v>4</c:v>
                </c:pt>
                <c:pt idx="32">
                  <c:v>3</c:v>
                </c:pt>
                <c:pt idx="33">
                  <c:v>4</c:v>
                </c:pt>
                <c:pt idx="34">
                  <c:v>2</c:v>
                </c:pt>
                <c:pt idx="35">
                  <c:v>2</c:v>
                </c:pt>
                <c:pt idx="36">
                  <c:v>3</c:v>
                </c:pt>
                <c:pt idx="37">
                  <c:v>3</c:v>
                </c:pt>
                <c:pt idx="38">
                  <c:v>4</c:v>
                </c:pt>
                <c:pt idx="39">
                  <c:v>3</c:v>
                </c:pt>
                <c:pt idx="40">
                  <c:v>3</c:v>
                </c:pt>
                <c:pt idx="41">
                  <c:v>3</c:v>
                </c:pt>
                <c:pt idx="42">
                  <c:v>2</c:v>
                </c:pt>
                <c:pt idx="43">
                  <c:v>3</c:v>
                </c:pt>
                <c:pt idx="44">
                  <c:v>3</c:v>
                </c:pt>
                <c:pt idx="45">
                  <c:v>3</c:v>
                </c:pt>
                <c:pt idx="46">
                  <c:v>3</c:v>
                </c:pt>
                <c:pt idx="47">
                  <c:v>3</c:v>
                </c:pt>
                <c:pt idx="48">
                  <c:v>3</c:v>
                </c:pt>
                <c:pt idx="49">
                  <c:v>3</c:v>
                </c:pt>
                <c:pt idx="50">
                  <c:v>3</c:v>
                </c:pt>
                <c:pt idx="51">
                  <c:v>2</c:v>
                </c:pt>
                <c:pt idx="52">
                  <c:v>2</c:v>
                </c:pt>
                <c:pt idx="53">
                  <c:v>3</c:v>
                </c:pt>
                <c:pt idx="54">
                  <c:v>2</c:v>
                </c:pt>
                <c:pt idx="55">
                  <c:v>3</c:v>
                </c:pt>
                <c:pt idx="56">
                  <c:v>2</c:v>
                </c:pt>
                <c:pt idx="57">
                  <c:v>3</c:v>
                </c:pt>
                <c:pt idx="58">
                  <c:v>2</c:v>
                </c:pt>
                <c:pt idx="59">
                  <c:v>4</c:v>
                </c:pt>
                <c:pt idx="60">
                  <c:v>3</c:v>
                </c:pt>
                <c:pt idx="61">
                  <c:v>3</c:v>
                </c:pt>
                <c:pt idx="62">
                  <c:v>2</c:v>
                </c:pt>
                <c:pt idx="63">
                  <c:v>2</c:v>
                </c:pt>
                <c:pt idx="64">
                  <c:v>3</c:v>
                </c:pt>
                <c:pt idx="65">
                  <c:v>3</c:v>
                </c:pt>
                <c:pt idx="66">
                  <c:v>3</c:v>
                </c:pt>
                <c:pt idx="67">
                  <c:v>3</c:v>
                </c:pt>
                <c:pt idx="68">
                  <c:v>2</c:v>
                </c:pt>
                <c:pt idx="69">
                  <c:v>2</c:v>
                </c:pt>
                <c:pt idx="70">
                  <c:v>2</c:v>
                </c:pt>
                <c:pt idx="71">
                  <c:v>3</c:v>
                </c:pt>
                <c:pt idx="72">
                  <c:v>3</c:v>
                </c:pt>
                <c:pt idx="73">
                  <c:v>3</c:v>
                </c:pt>
                <c:pt idx="74">
                  <c:v>3</c:v>
                </c:pt>
                <c:pt idx="75">
                  <c:v>3</c:v>
                </c:pt>
                <c:pt idx="76">
                  <c:v>3</c:v>
                </c:pt>
                <c:pt idx="77">
                  <c:v>4</c:v>
                </c:pt>
                <c:pt idx="78">
                  <c:v>4</c:v>
                </c:pt>
                <c:pt idx="79">
                  <c:v>3</c:v>
                </c:pt>
                <c:pt idx="80">
                  <c:v>2</c:v>
                </c:pt>
                <c:pt idx="81">
                  <c:v>3</c:v>
                </c:pt>
                <c:pt idx="82">
                  <c:v>3</c:v>
                </c:pt>
                <c:pt idx="83">
                  <c:v>3</c:v>
                </c:pt>
                <c:pt idx="84">
                  <c:v>3</c:v>
                </c:pt>
                <c:pt idx="85">
                  <c:v>2</c:v>
                </c:pt>
                <c:pt idx="86">
                  <c:v>3</c:v>
                </c:pt>
                <c:pt idx="87">
                  <c:v>3</c:v>
                </c:pt>
                <c:pt idx="88">
                  <c:v>3</c:v>
                </c:pt>
                <c:pt idx="89">
                  <c:v>3</c:v>
                </c:pt>
                <c:pt idx="90">
                  <c:v>2</c:v>
                </c:pt>
                <c:pt idx="91">
                  <c:v>1</c:v>
                </c:pt>
                <c:pt idx="92">
                  <c:v>2</c:v>
                </c:pt>
                <c:pt idx="93">
                  <c:v>2</c:v>
                </c:pt>
                <c:pt idx="94">
                  <c:v>3</c:v>
                </c:pt>
                <c:pt idx="95">
                  <c:v>1</c:v>
                </c:pt>
                <c:pt idx="96">
                  <c:v>2</c:v>
                </c:pt>
                <c:pt idx="97">
                  <c:v>4</c:v>
                </c:pt>
                <c:pt idx="98">
                  <c:v>2</c:v>
                </c:pt>
                <c:pt idx="99">
                  <c:v>4</c:v>
                </c:pt>
                <c:pt idx="100">
                  <c:v>3</c:v>
                </c:pt>
                <c:pt idx="101">
                  <c:v>3</c:v>
                </c:pt>
                <c:pt idx="102">
                  <c:v>3</c:v>
                </c:pt>
                <c:pt idx="103">
                  <c:v>3</c:v>
                </c:pt>
                <c:pt idx="104">
                  <c:v>4</c:v>
                </c:pt>
                <c:pt idx="105">
                  <c:v>3</c:v>
                </c:pt>
                <c:pt idx="106">
                  <c:v>2</c:v>
                </c:pt>
                <c:pt idx="107">
                  <c:v>3</c:v>
                </c:pt>
                <c:pt idx="108">
                  <c:v>3</c:v>
                </c:pt>
                <c:pt idx="109">
                  <c:v>3</c:v>
                </c:pt>
                <c:pt idx="110">
                  <c:v>2</c:v>
                </c:pt>
                <c:pt idx="111">
                  <c:v>3</c:v>
                </c:pt>
                <c:pt idx="112">
                  <c:v>3</c:v>
                </c:pt>
                <c:pt idx="113">
                  <c:v>3</c:v>
                </c:pt>
                <c:pt idx="114">
                  <c:v>3</c:v>
                </c:pt>
                <c:pt idx="115">
                  <c:v>3</c:v>
                </c:pt>
                <c:pt idx="116">
                  <c:v>3</c:v>
                </c:pt>
                <c:pt idx="117">
                  <c:v>3</c:v>
                </c:pt>
                <c:pt idx="118">
                  <c:v>3</c:v>
                </c:pt>
                <c:pt idx="119">
                  <c:v>4</c:v>
                </c:pt>
                <c:pt idx="120">
                  <c:v>2</c:v>
                </c:pt>
                <c:pt idx="121">
                  <c:v>4</c:v>
                </c:pt>
                <c:pt idx="122">
                  <c:v>3</c:v>
                </c:pt>
                <c:pt idx="123">
                  <c:v>3</c:v>
                </c:pt>
                <c:pt idx="124">
                  <c:v>2</c:v>
                </c:pt>
                <c:pt idx="125">
                  <c:v>2</c:v>
                </c:pt>
                <c:pt idx="126">
                  <c:v>2</c:v>
                </c:pt>
                <c:pt idx="127">
                  <c:v>2</c:v>
                </c:pt>
                <c:pt idx="128">
                  <c:v>3</c:v>
                </c:pt>
                <c:pt idx="129">
                  <c:v>2</c:v>
                </c:pt>
                <c:pt idx="130">
                  <c:v>3</c:v>
                </c:pt>
                <c:pt idx="131">
                  <c:v>3</c:v>
                </c:pt>
                <c:pt idx="132">
                  <c:v>3</c:v>
                </c:pt>
                <c:pt idx="133">
                  <c:v>3</c:v>
                </c:pt>
                <c:pt idx="134">
                  <c:v>3</c:v>
                </c:pt>
                <c:pt idx="135">
                  <c:v>3</c:v>
                </c:pt>
                <c:pt idx="136">
                  <c:v>3</c:v>
                </c:pt>
                <c:pt idx="137">
                  <c:v>4</c:v>
                </c:pt>
                <c:pt idx="138">
                  <c:v>3</c:v>
                </c:pt>
                <c:pt idx="139">
                  <c:v>1</c:v>
                </c:pt>
                <c:pt idx="140">
                  <c:v>4</c:v>
                </c:pt>
                <c:pt idx="141">
                  <c:v>2</c:v>
                </c:pt>
                <c:pt idx="142">
                  <c:v>3</c:v>
                </c:pt>
                <c:pt idx="143">
                  <c:v>2</c:v>
                </c:pt>
                <c:pt idx="144">
                  <c:v>4</c:v>
                </c:pt>
                <c:pt idx="145">
                  <c:v>3</c:v>
                </c:pt>
                <c:pt idx="146">
                  <c:v>3</c:v>
                </c:pt>
                <c:pt idx="147">
                  <c:v>2</c:v>
                </c:pt>
                <c:pt idx="148">
                  <c:v>3</c:v>
                </c:pt>
                <c:pt idx="149">
                  <c:v>3</c:v>
                </c:pt>
                <c:pt idx="150">
                  <c:v>3</c:v>
                </c:pt>
                <c:pt idx="151">
                  <c:v>3</c:v>
                </c:pt>
                <c:pt idx="152">
                  <c:v>1</c:v>
                </c:pt>
                <c:pt idx="153">
                  <c:v>1</c:v>
                </c:pt>
                <c:pt idx="154">
                  <c:v>3</c:v>
                </c:pt>
                <c:pt idx="155">
                  <c:v>3</c:v>
                </c:pt>
                <c:pt idx="156">
                  <c:v>3</c:v>
                </c:pt>
                <c:pt idx="157">
                  <c:v>2</c:v>
                </c:pt>
                <c:pt idx="158">
                  <c:v>2</c:v>
                </c:pt>
                <c:pt idx="159">
                  <c:v>3</c:v>
                </c:pt>
                <c:pt idx="160">
                  <c:v>3</c:v>
                </c:pt>
                <c:pt idx="161">
                  <c:v>1</c:v>
                </c:pt>
                <c:pt idx="162">
                  <c:v>1</c:v>
                </c:pt>
                <c:pt idx="163">
                  <c:v>1</c:v>
                </c:pt>
                <c:pt idx="164">
                  <c:v>2</c:v>
                </c:pt>
                <c:pt idx="165">
                  <c:v>3</c:v>
                </c:pt>
                <c:pt idx="166">
                  <c:v>3</c:v>
                </c:pt>
                <c:pt idx="167">
                  <c:v>3</c:v>
                </c:pt>
                <c:pt idx="168">
                  <c:v>4</c:v>
                </c:pt>
                <c:pt idx="169">
                  <c:v>3</c:v>
                </c:pt>
                <c:pt idx="170">
                  <c:v>2</c:v>
                </c:pt>
                <c:pt idx="171">
                  <c:v>4</c:v>
                </c:pt>
                <c:pt idx="172">
                  <c:v>2</c:v>
                </c:pt>
                <c:pt idx="173">
                  <c:v>3</c:v>
                </c:pt>
                <c:pt idx="174">
                  <c:v>4</c:v>
                </c:pt>
                <c:pt idx="175">
                  <c:v>3</c:v>
                </c:pt>
                <c:pt idx="176">
                  <c:v>4</c:v>
                </c:pt>
                <c:pt idx="177">
                  <c:v>2</c:v>
                </c:pt>
                <c:pt idx="178">
                  <c:v>3</c:v>
                </c:pt>
                <c:pt idx="179">
                  <c:v>3</c:v>
                </c:pt>
                <c:pt idx="180">
                  <c:v>3</c:v>
                </c:pt>
                <c:pt idx="181">
                  <c:v>3</c:v>
                </c:pt>
                <c:pt idx="182">
                  <c:v>2</c:v>
                </c:pt>
                <c:pt idx="183">
                  <c:v>2</c:v>
                </c:pt>
                <c:pt idx="184">
                  <c:v>3</c:v>
                </c:pt>
                <c:pt idx="185">
                  <c:v>3</c:v>
                </c:pt>
                <c:pt idx="186">
                  <c:v>3</c:v>
                </c:pt>
                <c:pt idx="187">
                  <c:v>3</c:v>
                </c:pt>
                <c:pt idx="188">
                  <c:v>2</c:v>
                </c:pt>
                <c:pt idx="189">
                  <c:v>3</c:v>
                </c:pt>
                <c:pt idx="190">
                  <c:v>3</c:v>
                </c:pt>
                <c:pt idx="191">
                  <c:v>2</c:v>
                </c:pt>
                <c:pt idx="192">
                  <c:v>3</c:v>
                </c:pt>
                <c:pt idx="193">
                  <c:v>4</c:v>
                </c:pt>
                <c:pt idx="194">
                  <c:v>3</c:v>
                </c:pt>
                <c:pt idx="195">
                  <c:v>2</c:v>
                </c:pt>
                <c:pt idx="196">
                  <c:v>3</c:v>
                </c:pt>
                <c:pt idx="197">
                  <c:v>3</c:v>
                </c:pt>
                <c:pt idx="198">
                  <c:v>3</c:v>
                </c:pt>
                <c:pt idx="199">
                  <c:v>1</c:v>
                </c:pt>
                <c:pt idx="200">
                  <c:v>3</c:v>
                </c:pt>
                <c:pt idx="201">
                  <c:v>3</c:v>
                </c:pt>
                <c:pt idx="202">
                  <c:v>4</c:v>
                </c:pt>
                <c:pt idx="203">
                  <c:v>4</c:v>
                </c:pt>
                <c:pt idx="204">
                  <c:v>3</c:v>
                </c:pt>
                <c:pt idx="205">
                  <c:v>2</c:v>
                </c:pt>
                <c:pt idx="206">
                  <c:v>2</c:v>
                </c:pt>
                <c:pt idx="207">
                  <c:v>3</c:v>
                </c:pt>
                <c:pt idx="208">
                  <c:v>1</c:v>
                </c:pt>
                <c:pt idx="209">
                  <c:v>3</c:v>
                </c:pt>
                <c:pt idx="210">
                  <c:v>2</c:v>
                </c:pt>
                <c:pt idx="211">
                  <c:v>3</c:v>
                </c:pt>
                <c:pt idx="212">
                  <c:v>3</c:v>
                </c:pt>
                <c:pt idx="213">
                  <c:v>1</c:v>
                </c:pt>
                <c:pt idx="214">
                  <c:v>3</c:v>
                </c:pt>
                <c:pt idx="215">
                  <c:v>3</c:v>
                </c:pt>
                <c:pt idx="216">
                  <c:v>2</c:v>
                </c:pt>
                <c:pt idx="217">
                  <c:v>2</c:v>
                </c:pt>
                <c:pt idx="218">
                  <c:v>3</c:v>
                </c:pt>
                <c:pt idx="219">
                  <c:v>3</c:v>
                </c:pt>
                <c:pt idx="220">
                  <c:v>4</c:v>
                </c:pt>
                <c:pt idx="221">
                  <c:v>3</c:v>
                </c:pt>
                <c:pt idx="222">
                  <c:v>3</c:v>
                </c:pt>
                <c:pt idx="223">
                  <c:v>2</c:v>
                </c:pt>
                <c:pt idx="224">
                  <c:v>3</c:v>
                </c:pt>
                <c:pt idx="225">
                  <c:v>3</c:v>
                </c:pt>
                <c:pt idx="226">
                  <c:v>3</c:v>
                </c:pt>
                <c:pt idx="227">
                  <c:v>3</c:v>
                </c:pt>
                <c:pt idx="228">
                  <c:v>4</c:v>
                </c:pt>
                <c:pt idx="229">
                  <c:v>2</c:v>
                </c:pt>
                <c:pt idx="230">
                  <c:v>2</c:v>
                </c:pt>
                <c:pt idx="231">
                  <c:v>3</c:v>
                </c:pt>
                <c:pt idx="232">
                  <c:v>2</c:v>
                </c:pt>
                <c:pt idx="233">
                  <c:v>2</c:v>
                </c:pt>
                <c:pt idx="234">
                  <c:v>1</c:v>
                </c:pt>
                <c:pt idx="235">
                  <c:v>3</c:v>
                </c:pt>
                <c:pt idx="236">
                  <c:v>4</c:v>
                </c:pt>
                <c:pt idx="237">
                  <c:v>4</c:v>
                </c:pt>
                <c:pt idx="238">
                  <c:v>3</c:v>
                </c:pt>
                <c:pt idx="239">
                  <c:v>1</c:v>
                </c:pt>
                <c:pt idx="240">
                  <c:v>3</c:v>
                </c:pt>
                <c:pt idx="241">
                  <c:v>3</c:v>
                </c:pt>
                <c:pt idx="242">
                  <c:v>2</c:v>
                </c:pt>
                <c:pt idx="243">
                  <c:v>3</c:v>
                </c:pt>
                <c:pt idx="244">
                  <c:v>3</c:v>
                </c:pt>
                <c:pt idx="245">
                  <c:v>3</c:v>
                </c:pt>
                <c:pt idx="246">
                  <c:v>2</c:v>
                </c:pt>
                <c:pt idx="247">
                  <c:v>3</c:v>
                </c:pt>
                <c:pt idx="248">
                  <c:v>2</c:v>
                </c:pt>
                <c:pt idx="249">
                  <c:v>3</c:v>
                </c:pt>
                <c:pt idx="250">
                  <c:v>3</c:v>
                </c:pt>
                <c:pt idx="251">
                  <c:v>3</c:v>
                </c:pt>
                <c:pt idx="252">
                  <c:v>3</c:v>
                </c:pt>
                <c:pt idx="253">
                  <c:v>3</c:v>
                </c:pt>
                <c:pt idx="254">
                  <c:v>3</c:v>
                </c:pt>
                <c:pt idx="255">
                  <c:v>3</c:v>
                </c:pt>
                <c:pt idx="256">
                  <c:v>3</c:v>
                </c:pt>
                <c:pt idx="257">
                  <c:v>3</c:v>
                </c:pt>
                <c:pt idx="258">
                  <c:v>2</c:v>
                </c:pt>
                <c:pt idx="259">
                  <c:v>4</c:v>
                </c:pt>
                <c:pt idx="260">
                  <c:v>1</c:v>
                </c:pt>
                <c:pt idx="261">
                  <c:v>3</c:v>
                </c:pt>
                <c:pt idx="262">
                  <c:v>3</c:v>
                </c:pt>
                <c:pt idx="263">
                  <c:v>2</c:v>
                </c:pt>
                <c:pt idx="264">
                  <c:v>1</c:v>
                </c:pt>
                <c:pt idx="265">
                  <c:v>3</c:v>
                </c:pt>
                <c:pt idx="266">
                  <c:v>3</c:v>
                </c:pt>
                <c:pt idx="267">
                  <c:v>3</c:v>
                </c:pt>
                <c:pt idx="268">
                  <c:v>3</c:v>
                </c:pt>
                <c:pt idx="269">
                  <c:v>3</c:v>
                </c:pt>
                <c:pt idx="270">
                  <c:v>3</c:v>
                </c:pt>
                <c:pt idx="271">
                  <c:v>2</c:v>
                </c:pt>
                <c:pt idx="272">
                  <c:v>2</c:v>
                </c:pt>
                <c:pt idx="273">
                  <c:v>4</c:v>
                </c:pt>
                <c:pt idx="274">
                  <c:v>4</c:v>
                </c:pt>
                <c:pt idx="275">
                  <c:v>3</c:v>
                </c:pt>
                <c:pt idx="276">
                  <c:v>2</c:v>
                </c:pt>
                <c:pt idx="277">
                  <c:v>3</c:v>
                </c:pt>
                <c:pt idx="278">
                  <c:v>1</c:v>
                </c:pt>
                <c:pt idx="279">
                  <c:v>2</c:v>
                </c:pt>
                <c:pt idx="280">
                  <c:v>2</c:v>
                </c:pt>
                <c:pt idx="281">
                  <c:v>3</c:v>
                </c:pt>
                <c:pt idx="282">
                  <c:v>2</c:v>
                </c:pt>
                <c:pt idx="283">
                  <c:v>3</c:v>
                </c:pt>
                <c:pt idx="284">
                  <c:v>3</c:v>
                </c:pt>
                <c:pt idx="285">
                  <c:v>3</c:v>
                </c:pt>
                <c:pt idx="286">
                  <c:v>1</c:v>
                </c:pt>
                <c:pt idx="287">
                  <c:v>3</c:v>
                </c:pt>
                <c:pt idx="288">
                  <c:v>3</c:v>
                </c:pt>
                <c:pt idx="289">
                  <c:v>3</c:v>
                </c:pt>
                <c:pt idx="290">
                  <c:v>3</c:v>
                </c:pt>
                <c:pt idx="291">
                  <c:v>3</c:v>
                </c:pt>
                <c:pt idx="292">
                  <c:v>2</c:v>
                </c:pt>
                <c:pt idx="293">
                  <c:v>3</c:v>
                </c:pt>
                <c:pt idx="294">
                  <c:v>2</c:v>
                </c:pt>
                <c:pt idx="295">
                  <c:v>4</c:v>
                </c:pt>
                <c:pt idx="296">
                  <c:v>3</c:v>
                </c:pt>
                <c:pt idx="297">
                  <c:v>2</c:v>
                </c:pt>
                <c:pt idx="298">
                  <c:v>3</c:v>
                </c:pt>
                <c:pt idx="299">
                  <c:v>3</c:v>
                </c:pt>
                <c:pt idx="300">
                  <c:v>3</c:v>
                </c:pt>
                <c:pt idx="301">
                  <c:v>3</c:v>
                </c:pt>
                <c:pt idx="302">
                  <c:v>3</c:v>
                </c:pt>
                <c:pt idx="303">
                  <c:v>2</c:v>
                </c:pt>
                <c:pt idx="304">
                  <c:v>2</c:v>
                </c:pt>
                <c:pt idx="305">
                  <c:v>3</c:v>
                </c:pt>
                <c:pt idx="306">
                  <c:v>2</c:v>
                </c:pt>
                <c:pt idx="307">
                  <c:v>3</c:v>
                </c:pt>
                <c:pt idx="308">
                  <c:v>3</c:v>
                </c:pt>
                <c:pt idx="309">
                  <c:v>3</c:v>
                </c:pt>
                <c:pt idx="310">
                  <c:v>3</c:v>
                </c:pt>
                <c:pt idx="311">
                  <c:v>3</c:v>
                </c:pt>
                <c:pt idx="312">
                  <c:v>1</c:v>
                </c:pt>
                <c:pt idx="313">
                  <c:v>3</c:v>
                </c:pt>
                <c:pt idx="314">
                  <c:v>3</c:v>
                </c:pt>
                <c:pt idx="315">
                  <c:v>3</c:v>
                </c:pt>
                <c:pt idx="316">
                  <c:v>3</c:v>
                </c:pt>
                <c:pt idx="317">
                  <c:v>2</c:v>
                </c:pt>
                <c:pt idx="318">
                  <c:v>2</c:v>
                </c:pt>
                <c:pt idx="319">
                  <c:v>3</c:v>
                </c:pt>
                <c:pt idx="320">
                  <c:v>3</c:v>
                </c:pt>
                <c:pt idx="321">
                  <c:v>3</c:v>
                </c:pt>
                <c:pt idx="322">
                  <c:v>2</c:v>
                </c:pt>
                <c:pt idx="323">
                  <c:v>2</c:v>
                </c:pt>
                <c:pt idx="324">
                  <c:v>3</c:v>
                </c:pt>
                <c:pt idx="325">
                  <c:v>3</c:v>
                </c:pt>
                <c:pt idx="326">
                  <c:v>3</c:v>
                </c:pt>
                <c:pt idx="327">
                  <c:v>2</c:v>
                </c:pt>
                <c:pt idx="328">
                  <c:v>2</c:v>
                </c:pt>
                <c:pt idx="329">
                  <c:v>3</c:v>
                </c:pt>
                <c:pt idx="330">
                  <c:v>4</c:v>
                </c:pt>
                <c:pt idx="331">
                  <c:v>3</c:v>
                </c:pt>
                <c:pt idx="332">
                  <c:v>2</c:v>
                </c:pt>
                <c:pt idx="333">
                  <c:v>2</c:v>
                </c:pt>
                <c:pt idx="334">
                  <c:v>3</c:v>
                </c:pt>
                <c:pt idx="335">
                  <c:v>2</c:v>
                </c:pt>
                <c:pt idx="336">
                  <c:v>2</c:v>
                </c:pt>
                <c:pt idx="337">
                  <c:v>3</c:v>
                </c:pt>
                <c:pt idx="338">
                  <c:v>3</c:v>
                </c:pt>
                <c:pt idx="339">
                  <c:v>3</c:v>
                </c:pt>
                <c:pt idx="340">
                  <c:v>2</c:v>
                </c:pt>
                <c:pt idx="341">
                  <c:v>3</c:v>
                </c:pt>
                <c:pt idx="342">
                  <c:v>2</c:v>
                </c:pt>
                <c:pt idx="343">
                  <c:v>3</c:v>
                </c:pt>
                <c:pt idx="344">
                  <c:v>3</c:v>
                </c:pt>
                <c:pt idx="345">
                  <c:v>2</c:v>
                </c:pt>
                <c:pt idx="346">
                  <c:v>3</c:v>
                </c:pt>
                <c:pt idx="347">
                  <c:v>3</c:v>
                </c:pt>
                <c:pt idx="348">
                  <c:v>3</c:v>
                </c:pt>
                <c:pt idx="349">
                  <c:v>2</c:v>
                </c:pt>
                <c:pt idx="350">
                  <c:v>3</c:v>
                </c:pt>
                <c:pt idx="351">
                  <c:v>3</c:v>
                </c:pt>
                <c:pt idx="352">
                  <c:v>1</c:v>
                </c:pt>
                <c:pt idx="353">
                  <c:v>3</c:v>
                </c:pt>
                <c:pt idx="354">
                  <c:v>4</c:v>
                </c:pt>
                <c:pt idx="355">
                  <c:v>3</c:v>
                </c:pt>
                <c:pt idx="356">
                  <c:v>3</c:v>
                </c:pt>
                <c:pt idx="357">
                  <c:v>3</c:v>
                </c:pt>
                <c:pt idx="358">
                  <c:v>3</c:v>
                </c:pt>
                <c:pt idx="359">
                  <c:v>3</c:v>
                </c:pt>
                <c:pt idx="360">
                  <c:v>3</c:v>
                </c:pt>
                <c:pt idx="361">
                  <c:v>3</c:v>
                </c:pt>
                <c:pt idx="362">
                  <c:v>2</c:v>
                </c:pt>
                <c:pt idx="363">
                  <c:v>3</c:v>
                </c:pt>
                <c:pt idx="364">
                  <c:v>3</c:v>
                </c:pt>
                <c:pt idx="365">
                  <c:v>4</c:v>
                </c:pt>
                <c:pt idx="366">
                  <c:v>3</c:v>
                </c:pt>
                <c:pt idx="367">
                  <c:v>3</c:v>
                </c:pt>
                <c:pt idx="368">
                  <c:v>3</c:v>
                </c:pt>
                <c:pt idx="369">
                  <c:v>3</c:v>
                </c:pt>
                <c:pt idx="370">
                  <c:v>3</c:v>
                </c:pt>
                <c:pt idx="371">
                  <c:v>3</c:v>
                </c:pt>
                <c:pt idx="372">
                  <c:v>3</c:v>
                </c:pt>
                <c:pt idx="373">
                  <c:v>3</c:v>
                </c:pt>
                <c:pt idx="374">
                  <c:v>3</c:v>
                </c:pt>
                <c:pt idx="375">
                  <c:v>3</c:v>
                </c:pt>
                <c:pt idx="376">
                  <c:v>2</c:v>
                </c:pt>
                <c:pt idx="377">
                  <c:v>3</c:v>
                </c:pt>
                <c:pt idx="378">
                  <c:v>2</c:v>
                </c:pt>
                <c:pt idx="379">
                  <c:v>3</c:v>
                </c:pt>
                <c:pt idx="380">
                  <c:v>4</c:v>
                </c:pt>
                <c:pt idx="381">
                  <c:v>3</c:v>
                </c:pt>
                <c:pt idx="382">
                  <c:v>3</c:v>
                </c:pt>
                <c:pt idx="383">
                  <c:v>3</c:v>
                </c:pt>
                <c:pt idx="384">
                  <c:v>3</c:v>
                </c:pt>
                <c:pt idx="385">
                  <c:v>3</c:v>
                </c:pt>
                <c:pt idx="386">
                  <c:v>2</c:v>
                </c:pt>
                <c:pt idx="387">
                  <c:v>3</c:v>
                </c:pt>
                <c:pt idx="388">
                  <c:v>3</c:v>
                </c:pt>
                <c:pt idx="389">
                  <c:v>2</c:v>
                </c:pt>
                <c:pt idx="390">
                  <c:v>3</c:v>
                </c:pt>
                <c:pt idx="391">
                  <c:v>3</c:v>
                </c:pt>
                <c:pt idx="392">
                  <c:v>2</c:v>
                </c:pt>
                <c:pt idx="393">
                  <c:v>3</c:v>
                </c:pt>
                <c:pt idx="394">
                  <c:v>1</c:v>
                </c:pt>
                <c:pt idx="395">
                  <c:v>3</c:v>
                </c:pt>
                <c:pt idx="396">
                  <c:v>3</c:v>
                </c:pt>
                <c:pt idx="397">
                  <c:v>3</c:v>
                </c:pt>
                <c:pt idx="398">
                  <c:v>3</c:v>
                </c:pt>
                <c:pt idx="399">
                  <c:v>3</c:v>
                </c:pt>
                <c:pt idx="400">
                  <c:v>3</c:v>
                </c:pt>
                <c:pt idx="401">
                  <c:v>2</c:v>
                </c:pt>
                <c:pt idx="402">
                  <c:v>3</c:v>
                </c:pt>
                <c:pt idx="403">
                  <c:v>3</c:v>
                </c:pt>
                <c:pt idx="404">
                  <c:v>3</c:v>
                </c:pt>
                <c:pt idx="405">
                  <c:v>3</c:v>
                </c:pt>
                <c:pt idx="406">
                  <c:v>3</c:v>
                </c:pt>
                <c:pt idx="407">
                  <c:v>2</c:v>
                </c:pt>
                <c:pt idx="408">
                  <c:v>1</c:v>
                </c:pt>
                <c:pt idx="409">
                  <c:v>3</c:v>
                </c:pt>
                <c:pt idx="410">
                  <c:v>3</c:v>
                </c:pt>
                <c:pt idx="411">
                  <c:v>1</c:v>
                </c:pt>
                <c:pt idx="412">
                  <c:v>2</c:v>
                </c:pt>
                <c:pt idx="413">
                  <c:v>4</c:v>
                </c:pt>
                <c:pt idx="414">
                  <c:v>3</c:v>
                </c:pt>
                <c:pt idx="415">
                  <c:v>2</c:v>
                </c:pt>
                <c:pt idx="416">
                  <c:v>3</c:v>
                </c:pt>
                <c:pt idx="417">
                  <c:v>3</c:v>
                </c:pt>
                <c:pt idx="418">
                  <c:v>1</c:v>
                </c:pt>
                <c:pt idx="419">
                  <c:v>1</c:v>
                </c:pt>
                <c:pt idx="420">
                  <c:v>3</c:v>
                </c:pt>
                <c:pt idx="421">
                  <c:v>4</c:v>
                </c:pt>
                <c:pt idx="422">
                  <c:v>4</c:v>
                </c:pt>
                <c:pt idx="423">
                  <c:v>3</c:v>
                </c:pt>
                <c:pt idx="424">
                  <c:v>2</c:v>
                </c:pt>
                <c:pt idx="425">
                  <c:v>3</c:v>
                </c:pt>
                <c:pt idx="426">
                  <c:v>2</c:v>
                </c:pt>
                <c:pt idx="427">
                  <c:v>4</c:v>
                </c:pt>
                <c:pt idx="428">
                  <c:v>3</c:v>
                </c:pt>
                <c:pt idx="429">
                  <c:v>1</c:v>
                </c:pt>
                <c:pt idx="430">
                  <c:v>3</c:v>
                </c:pt>
                <c:pt idx="431">
                  <c:v>3</c:v>
                </c:pt>
                <c:pt idx="432">
                  <c:v>3</c:v>
                </c:pt>
                <c:pt idx="433">
                  <c:v>3</c:v>
                </c:pt>
                <c:pt idx="434">
                  <c:v>4</c:v>
                </c:pt>
                <c:pt idx="435">
                  <c:v>4</c:v>
                </c:pt>
                <c:pt idx="436">
                  <c:v>3</c:v>
                </c:pt>
                <c:pt idx="437">
                  <c:v>3</c:v>
                </c:pt>
                <c:pt idx="438">
                  <c:v>3</c:v>
                </c:pt>
                <c:pt idx="439">
                  <c:v>3</c:v>
                </c:pt>
                <c:pt idx="440">
                  <c:v>3</c:v>
                </c:pt>
                <c:pt idx="441">
                  <c:v>3</c:v>
                </c:pt>
                <c:pt idx="442">
                  <c:v>2</c:v>
                </c:pt>
                <c:pt idx="443">
                  <c:v>3</c:v>
                </c:pt>
                <c:pt idx="444">
                  <c:v>3</c:v>
                </c:pt>
                <c:pt idx="445">
                  <c:v>3</c:v>
                </c:pt>
                <c:pt idx="446">
                  <c:v>3</c:v>
                </c:pt>
                <c:pt idx="447">
                  <c:v>3</c:v>
                </c:pt>
                <c:pt idx="448">
                  <c:v>3</c:v>
                </c:pt>
                <c:pt idx="449">
                  <c:v>3</c:v>
                </c:pt>
                <c:pt idx="450">
                  <c:v>4</c:v>
                </c:pt>
                <c:pt idx="451">
                  <c:v>2</c:v>
                </c:pt>
                <c:pt idx="452">
                  <c:v>4</c:v>
                </c:pt>
                <c:pt idx="453">
                  <c:v>2</c:v>
                </c:pt>
                <c:pt idx="454">
                  <c:v>4</c:v>
                </c:pt>
                <c:pt idx="455">
                  <c:v>3</c:v>
                </c:pt>
                <c:pt idx="456">
                  <c:v>2</c:v>
                </c:pt>
                <c:pt idx="457">
                  <c:v>3</c:v>
                </c:pt>
                <c:pt idx="458">
                  <c:v>3</c:v>
                </c:pt>
                <c:pt idx="459">
                  <c:v>3</c:v>
                </c:pt>
                <c:pt idx="460">
                  <c:v>3</c:v>
                </c:pt>
                <c:pt idx="461">
                  <c:v>3</c:v>
                </c:pt>
                <c:pt idx="462">
                  <c:v>3</c:v>
                </c:pt>
                <c:pt idx="463">
                  <c:v>1</c:v>
                </c:pt>
                <c:pt idx="464">
                  <c:v>4</c:v>
                </c:pt>
                <c:pt idx="465">
                  <c:v>2</c:v>
                </c:pt>
                <c:pt idx="466">
                  <c:v>3</c:v>
                </c:pt>
                <c:pt idx="467">
                  <c:v>3</c:v>
                </c:pt>
                <c:pt idx="468">
                  <c:v>3</c:v>
                </c:pt>
                <c:pt idx="469">
                  <c:v>3</c:v>
                </c:pt>
                <c:pt idx="470">
                  <c:v>3</c:v>
                </c:pt>
                <c:pt idx="471">
                  <c:v>3</c:v>
                </c:pt>
                <c:pt idx="472">
                  <c:v>2</c:v>
                </c:pt>
                <c:pt idx="473">
                  <c:v>3</c:v>
                </c:pt>
                <c:pt idx="474">
                  <c:v>3</c:v>
                </c:pt>
                <c:pt idx="475">
                  <c:v>4</c:v>
                </c:pt>
                <c:pt idx="476">
                  <c:v>3</c:v>
                </c:pt>
                <c:pt idx="477">
                  <c:v>3</c:v>
                </c:pt>
                <c:pt idx="478">
                  <c:v>3</c:v>
                </c:pt>
                <c:pt idx="479">
                  <c:v>3</c:v>
                </c:pt>
                <c:pt idx="480">
                  <c:v>4</c:v>
                </c:pt>
                <c:pt idx="481">
                  <c:v>3</c:v>
                </c:pt>
                <c:pt idx="482">
                  <c:v>1</c:v>
                </c:pt>
                <c:pt idx="483">
                  <c:v>3</c:v>
                </c:pt>
                <c:pt idx="484">
                  <c:v>4</c:v>
                </c:pt>
                <c:pt idx="485">
                  <c:v>2</c:v>
                </c:pt>
                <c:pt idx="486">
                  <c:v>2</c:v>
                </c:pt>
                <c:pt idx="487">
                  <c:v>4</c:v>
                </c:pt>
                <c:pt idx="488">
                  <c:v>3</c:v>
                </c:pt>
                <c:pt idx="489">
                  <c:v>2</c:v>
                </c:pt>
                <c:pt idx="490">
                  <c:v>2</c:v>
                </c:pt>
                <c:pt idx="491">
                  <c:v>3</c:v>
                </c:pt>
                <c:pt idx="492">
                  <c:v>1</c:v>
                </c:pt>
                <c:pt idx="493">
                  <c:v>4</c:v>
                </c:pt>
                <c:pt idx="494">
                  <c:v>3</c:v>
                </c:pt>
                <c:pt idx="495">
                  <c:v>3</c:v>
                </c:pt>
                <c:pt idx="496">
                  <c:v>3</c:v>
                </c:pt>
                <c:pt idx="497">
                  <c:v>4</c:v>
                </c:pt>
                <c:pt idx="498">
                  <c:v>3</c:v>
                </c:pt>
                <c:pt idx="499">
                  <c:v>3</c:v>
                </c:pt>
                <c:pt idx="500">
                  <c:v>2</c:v>
                </c:pt>
                <c:pt idx="501">
                  <c:v>3</c:v>
                </c:pt>
                <c:pt idx="502">
                  <c:v>4</c:v>
                </c:pt>
                <c:pt idx="503">
                  <c:v>2</c:v>
                </c:pt>
                <c:pt idx="504">
                  <c:v>3</c:v>
                </c:pt>
                <c:pt idx="505">
                  <c:v>3</c:v>
                </c:pt>
                <c:pt idx="506">
                  <c:v>3</c:v>
                </c:pt>
                <c:pt idx="507">
                  <c:v>2</c:v>
                </c:pt>
                <c:pt idx="508">
                  <c:v>3</c:v>
                </c:pt>
                <c:pt idx="509">
                  <c:v>1</c:v>
                </c:pt>
                <c:pt idx="510">
                  <c:v>4</c:v>
                </c:pt>
                <c:pt idx="511">
                  <c:v>3</c:v>
                </c:pt>
                <c:pt idx="512">
                  <c:v>3</c:v>
                </c:pt>
                <c:pt idx="513">
                  <c:v>3</c:v>
                </c:pt>
                <c:pt idx="514">
                  <c:v>3</c:v>
                </c:pt>
                <c:pt idx="515">
                  <c:v>3</c:v>
                </c:pt>
                <c:pt idx="516">
                  <c:v>4</c:v>
                </c:pt>
                <c:pt idx="517">
                  <c:v>3</c:v>
                </c:pt>
                <c:pt idx="518">
                  <c:v>3</c:v>
                </c:pt>
                <c:pt idx="519">
                  <c:v>3</c:v>
                </c:pt>
                <c:pt idx="520">
                  <c:v>3</c:v>
                </c:pt>
                <c:pt idx="521">
                  <c:v>3</c:v>
                </c:pt>
                <c:pt idx="522">
                  <c:v>3</c:v>
                </c:pt>
                <c:pt idx="523">
                  <c:v>3</c:v>
                </c:pt>
                <c:pt idx="524">
                  <c:v>4</c:v>
                </c:pt>
                <c:pt idx="525">
                  <c:v>3</c:v>
                </c:pt>
                <c:pt idx="526">
                  <c:v>3</c:v>
                </c:pt>
                <c:pt idx="527">
                  <c:v>2</c:v>
                </c:pt>
                <c:pt idx="528">
                  <c:v>3</c:v>
                </c:pt>
                <c:pt idx="529">
                  <c:v>2</c:v>
                </c:pt>
                <c:pt idx="530">
                  <c:v>3</c:v>
                </c:pt>
                <c:pt idx="531">
                  <c:v>3</c:v>
                </c:pt>
                <c:pt idx="532">
                  <c:v>3</c:v>
                </c:pt>
                <c:pt idx="533">
                  <c:v>3</c:v>
                </c:pt>
                <c:pt idx="534">
                  <c:v>3</c:v>
                </c:pt>
                <c:pt idx="535">
                  <c:v>2</c:v>
                </c:pt>
                <c:pt idx="536">
                  <c:v>3</c:v>
                </c:pt>
                <c:pt idx="537">
                  <c:v>2</c:v>
                </c:pt>
                <c:pt idx="538">
                  <c:v>3</c:v>
                </c:pt>
                <c:pt idx="539">
                  <c:v>3</c:v>
                </c:pt>
                <c:pt idx="540">
                  <c:v>3</c:v>
                </c:pt>
                <c:pt idx="541">
                  <c:v>3</c:v>
                </c:pt>
                <c:pt idx="542">
                  <c:v>4</c:v>
                </c:pt>
                <c:pt idx="543">
                  <c:v>3</c:v>
                </c:pt>
                <c:pt idx="544">
                  <c:v>2</c:v>
                </c:pt>
                <c:pt idx="545">
                  <c:v>2</c:v>
                </c:pt>
                <c:pt idx="546">
                  <c:v>3</c:v>
                </c:pt>
                <c:pt idx="547">
                  <c:v>3</c:v>
                </c:pt>
                <c:pt idx="548">
                  <c:v>3</c:v>
                </c:pt>
                <c:pt idx="549">
                  <c:v>3</c:v>
                </c:pt>
                <c:pt idx="550">
                  <c:v>4</c:v>
                </c:pt>
                <c:pt idx="551">
                  <c:v>1</c:v>
                </c:pt>
                <c:pt idx="552">
                  <c:v>2</c:v>
                </c:pt>
                <c:pt idx="553">
                  <c:v>2</c:v>
                </c:pt>
                <c:pt idx="554">
                  <c:v>1</c:v>
                </c:pt>
                <c:pt idx="555">
                  <c:v>3</c:v>
                </c:pt>
                <c:pt idx="556">
                  <c:v>3</c:v>
                </c:pt>
                <c:pt idx="557">
                  <c:v>4</c:v>
                </c:pt>
                <c:pt idx="558">
                  <c:v>3</c:v>
                </c:pt>
                <c:pt idx="559">
                  <c:v>1</c:v>
                </c:pt>
                <c:pt idx="560">
                  <c:v>3</c:v>
                </c:pt>
                <c:pt idx="561">
                  <c:v>4</c:v>
                </c:pt>
                <c:pt idx="562">
                  <c:v>2</c:v>
                </c:pt>
                <c:pt idx="563">
                  <c:v>2</c:v>
                </c:pt>
                <c:pt idx="564">
                  <c:v>3</c:v>
                </c:pt>
                <c:pt idx="565">
                  <c:v>3</c:v>
                </c:pt>
                <c:pt idx="566">
                  <c:v>3</c:v>
                </c:pt>
                <c:pt idx="567">
                  <c:v>3</c:v>
                </c:pt>
                <c:pt idx="568">
                  <c:v>3</c:v>
                </c:pt>
                <c:pt idx="569">
                  <c:v>3</c:v>
                </c:pt>
                <c:pt idx="570">
                  <c:v>3</c:v>
                </c:pt>
                <c:pt idx="571">
                  <c:v>3</c:v>
                </c:pt>
                <c:pt idx="572">
                  <c:v>2</c:v>
                </c:pt>
                <c:pt idx="573">
                  <c:v>2</c:v>
                </c:pt>
                <c:pt idx="574">
                  <c:v>3</c:v>
                </c:pt>
                <c:pt idx="575">
                  <c:v>3</c:v>
                </c:pt>
                <c:pt idx="576">
                  <c:v>3</c:v>
                </c:pt>
                <c:pt idx="577">
                  <c:v>2</c:v>
                </c:pt>
                <c:pt idx="578">
                  <c:v>3</c:v>
                </c:pt>
                <c:pt idx="579">
                  <c:v>3</c:v>
                </c:pt>
                <c:pt idx="580">
                  <c:v>2</c:v>
                </c:pt>
                <c:pt idx="581">
                  <c:v>3</c:v>
                </c:pt>
                <c:pt idx="582">
                  <c:v>3</c:v>
                </c:pt>
                <c:pt idx="583">
                  <c:v>3</c:v>
                </c:pt>
                <c:pt idx="584">
                  <c:v>2</c:v>
                </c:pt>
                <c:pt idx="585">
                  <c:v>3</c:v>
                </c:pt>
                <c:pt idx="586">
                  <c:v>3</c:v>
                </c:pt>
                <c:pt idx="587">
                  <c:v>3</c:v>
                </c:pt>
                <c:pt idx="588">
                  <c:v>3</c:v>
                </c:pt>
                <c:pt idx="589">
                  <c:v>3</c:v>
                </c:pt>
                <c:pt idx="590">
                  <c:v>4</c:v>
                </c:pt>
                <c:pt idx="591">
                  <c:v>3</c:v>
                </c:pt>
                <c:pt idx="592">
                  <c:v>2</c:v>
                </c:pt>
                <c:pt idx="593">
                  <c:v>3</c:v>
                </c:pt>
                <c:pt idx="594">
                  <c:v>3</c:v>
                </c:pt>
                <c:pt idx="595">
                  <c:v>3</c:v>
                </c:pt>
                <c:pt idx="596">
                  <c:v>3</c:v>
                </c:pt>
                <c:pt idx="597">
                  <c:v>3</c:v>
                </c:pt>
                <c:pt idx="598">
                  <c:v>2</c:v>
                </c:pt>
                <c:pt idx="599">
                  <c:v>3</c:v>
                </c:pt>
                <c:pt idx="600">
                  <c:v>3</c:v>
                </c:pt>
                <c:pt idx="601">
                  <c:v>3</c:v>
                </c:pt>
                <c:pt idx="602">
                  <c:v>2</c:v>
                </c:pt>
                <c:pt idx="603">
                  <c:v>3</c:v>
                </c:pt>
                <c:pt idx="604">
                  <c:v>2</c:v>
                </c:pt>
                <c:pt idx="605">
                  <c:v>2</c:v>
                </c:pt>
                <c:pt idx="606">
                  <c:v>3</c:v>
                </c:pt>
                <c:pt idx="607">
                  <c:v>4</c:v>
                </c:pt>
                <c:pt idx="608">
                  <c:v>2</c:v>
                </c:pt>
                <c:pt idx="609">
                  <c:v>3</c:v>
                </c:pt>
                <c:pt idx="610">
                  <c:v>3</c:v>
                </c:pt>
                <c:pt idx="611">
                  <c:v>4</c:v>
                </c:pt>
                <c:pt idx="612">
                  <c:v>3</c:v>
                </c:pt>
                <c:pt idx="613">
                  <c:v>1</c:v>
                </c:pt>
                <c:pt idx="614">
                  <c:v>3</c:v>
                </c:pt>
                <c:pt idx="615">
                  <c:v>2</c:v>
                </c:pt>
                <c:pt idx="616">
                  <c:v>2</c:v>
                </c:pt>
                <c:pt idx="617">
                  <c:v>2</c:v>
                </c:pt>
                <c:pt idx="618">
                  <c:v>2</c:v>
                </c:pt>
                <c:pt idx="619">
                  <c:v>3</c:v>
                </c:pt>
                <c:pt idx="620">
                  <c:v>2</c:v>
                </c:pt>
                <c:pt idx="621">
                  <c:v>2</c:v>
                </c:pt>
                <c:pt idx="622">
                  <c:v>2</c:v>
                </c:pt>
                <c:pt idx="623">
                  <c:v>2</c:v>
                </c:pt>
                <c:pt idx="624">
                  <c:v>3</c:v>
                </c:pt>
                <c:pt idx="625">
                  <c:v>3</c:v>
                </c:pt>
                <c:pt idx="626">
                  <c:v>2</c:v>
                </c:pt>
                <c:pt idx="627">
                  <c:v>3</c:v>
                </c:pt>
                <c:pt idx="628">
                  <c:v>3</c:v>
                </c:pt>
                <c:pt idx="629">
                  <c:v>3</c:v>
                </c:pt>
                <c:pt idx="630">
                  <c:v>1</c:v>
                </c:pt>
                <c:pt idx="631">
                  <c:v>2</c:v>
                </c:pt>
                <c:pt idx="632">
                  <c:v>3</c:v>
                </c:pt>
                <c:pt idx="633">
                  <c:v>3</c:v>
                </c:pt>
                <c:pt idx="634">
                  <c:v>3</c:v>
                </c:pt>
                <c:pt idx="635">
                  <c:v>3</c:v>
                </c:pt>
                <c:pt idx="636">
                  <c:v>2</c:v>
                </c:pt>
                <c:pt idx="637">
                  <c:v>3</c:v>
                </c:pt>
                <c:pt idx="638">
                  <c:v>4</c:v>
                </c:pt>
                <c:pt idx="639">
                  <c:v>3</c:v>
                </c:pt>
                <c:pt idx="640">
                  <c:v>2</c:v>
                </c:pt>
                <c:pt idx="641">
                  <c:v>3</c:v>
                </c:pt>
                <c:pt idx="642">
                  <c:v>3</c:v>
                </c:pt>
                <c:pt idx="643">
                  <c:v>2</c:v>
                </c:pt>
                <c:pt idx="644">
                  <c:v>3</c:v>
                </c:pt>
                <c:pt idx="645">
                  <c:v>3</c:v>
                </c:pt>
                <c:pt idx="646">
                  <c:v>3</c:v>
                </c:pt>
                <c:pt idx="647">
                  <c:v>3</c:v>
                </c:pt>
                <c:pt idx="648">
                  <c:v>3</c:v>
                </c:pt>
                <c:pt idx="649">
                  <c:v>3</c:v>
                </c:pt>
                <c:pt idx="650">
                  <c:v>2</c:v>
                </c:pt>
                <c:pt idx="651">
                  <c:v>3</c:v>
                </c:pt>
                <c:pt idx="652">
                  <c:v>3</c:v>
                </c:pt>
                <c:pt idx="653">
                  <c:v>3</c:v>
                </c:pt>
                <c:pt idx="654">
                  <c:v>3</c:v>
                </c:pt>
                <c:pt idx="655">
                  <c:v>4</c:v>
                </c:pt>
                <c:pt idx="656">
                  <c:v>1</c:v>
                </c:pt>
                <c:pt idx="657">
                  <c:v>3</c:v>
                </c:pt>
                <c:pt idx="658">
                  <c:v>3</c:v>
                </c:pt>
                <c:pt idx="659">
                  <c:v>3</c:v>
                </c:pt>
                <c:pt idx="660">
                  <c:v>2</c:v>
                </c:pt>
                <c:pt idx="661">
                  <c:v>4</c:v>
                </c:pt>
                <c:pt idx="662">
                  <c:v>2</c:v>
                </c:pt>
                <c:pt idx="663">
                  <c:v>2</c:v>
                </c:pt>
                <c:pt idx="664">
                  <c:v>2</c:v>
                </c:pt>
                <c:pt idx="665">
                  <c:v>2</c:v>
                </c:pt>
                <c:pt idx="666">
                  <c:v>4</c:v>
                </c:pt>
                <c:pt idx="667">
                  <c:v>2</c:v>
                </c:pt>
                <c:pt idx="668">
                  <c:v>3</c:v>
                </c:pt>
                <c:pt idx="669">
                  <c:v>1</c:v>
                </c:pt>
                <c:pt idx="670">
                  <c:v>3</c:v>
                </c:pt>
                <c:pt idx="671">
                  <c:v>3</c:v>
                </c:pt>
                <c:pt idx="672">
                  <c:v>3</c:v>
                </c:pt>
                <c:pt idx="673">
                  <c:v>3</c:v>
                </c:pt>
                <c:pt idx="674">
                  <c:v>3</c:v>
                </c:pt>
                <c:pt idx="675">
                  <c:v>4</c:v>
                </c:pt>
                <c:pt idx="676">
                  <c:v>1</c:v>
                </c:pt>
                <c:pt idx="677">
                  <c:v>2</c:v>
                </c:pt>
                <c:pt idx="678">
                  <c:v>2</c:v>
                </c:pt>
                <c:pt idx="679">
                  <c:v>2</c:v>
                </c:pt>
                <c:pt idx="680">
                  <c:v>3</c:v>
                </c:pt>
                <c:pt idx="681">
                  <c:v>3</c:v>
                </c:pt>
                <c:pt idx="682">
                  <c:v>3</c:v>
                </c:pt>
                <c:pt idx="683">
                  <c:v>3</c:v>
                </c:pt>
                <c:pt idx="684">
                  <c:v>2</c:v>
                </c:pt>
                <c:pt idx="685">
                  <c:v>3</c:v>
                </c:pt>
                <c:pt idx="686">
                  <c:v>3</c:v>
                </c:pt>
                <c:pt idx="687">
                  <c:v>3</c:v>
                </c:pt>
                <c:pt idx="688">
                  <c:v>4</c:v>
                </c:pt>
                <c:pt idx="689">
                  <c:v>3</c:v>
                </c:pt>
                <c:pt idx="690">
                  <c:v>1</c:v>
                </c:pt>
                <c:pt idx="691">
                  <c:v>3</c:v>
                </c:pt>
                <c:pt idx="692">
                  <c:v>4</c:v>
                </c:pt>
                <c:pt idx="693">
                  <c:v>3</c:v>
                </c:pt>
                <c:pt idx="694">
                  <c:v>3</c:v>
                </c:pt>
                <c:pt idx="695">
                  <c:v>1</c:v>
                </c:pt>
                <c:pt idx="696">
                  <c:v>2</c:v>
                </c:pt>
                <c:pt idx="697">
                  <c:v>3</c:v>
                </c:pt>
                <c:pt idx="698">
                  <c:v>3</c:v>
                </c:pt>
                <c:pt idx="699">
                  <c:v>2</c:v>
                </c:pt>
                <c:pt idx="700">
                  <c:v>3</c:v>
                </c:pt>
                <c:pt idx="701">
                  <c:v>4</c:v>
                </c:pt>
                <c:pt idx="702">
                  <c:v>4</c:v>
                </c:pt>
                <c:pt idx="703">
                  <c:v>3</c:v>
                </c:pt>
                <c:pt idx="704">
                  <c:v>3</c:v>
                </c:pt>
                <c:pt idx="705">
                  <c:v>3</c:v>
                </c:pt>
                <c:pt idx="706">
                  <c:v>2</c:v>
                </c:pt>
                <c:pt idx="707">
                  <c:v>4</c:v>
                </c:pt>
                <c:pt idx="708">
                  <c:v>3</c:v>
                </c:pt>
                <c:pt idx="709">
                  <c:v>3</c:v>
                </c:pt>
                <c:pt idx="710">
                  <c:v>3</c:v>
                </c:pt>
                <c:pt idx="711">
                  <c:v>3</c:v>
                </c:pt>
                <c:pt idx="712">
                  <c:v>3</c:v>
                </c:pt>
                <c:pt idx="713">
                  <c:v>3</c:v>
                </c:pt>
                <c:pt idx="714">
                  <c:v>2</c:v>
                </c:pt>
                <c:pt idx="715">
                  <c:v>3</c:v>
                </c:pt>
                <c:pt idx="716">
                  <c:v>4</c:v>
                </c:pt>
                <c:pt idx="717">
                  <c:v>3</c:v>
                </c:pt>
                <c:pt idx="718">
                  <c:v>3</c:v>
                </c:pt>
                <c:pt idx="719">
                  <c:v>3</c:v>
                </c:pt>
                <c:pt idx="720">
                  <c:v>3</c:v>
                </c:pt>
                <c:pt idx="721">
                  <c:v>3</c:v>
                </c:pt>
                <c:pt idx="722">
                  <c:v>2</c:v>
                </c:pt>
                <c:pt idx="723">
                  <c:v>3</c:v>
                </c:pt>
                <c:pt idx="724">
                  <c:v>3</c:v>
                </c:pt>
                <c:pt idx="725">
                  <c:v>1</c:v>
                </c:pt>
                <c:pt idx="726">
                  <c:v>3</c:v>
                </c:pt>
                <c:pt idx="727">
                  <c:v>3</c:v>
                </c:pt>
                <c:pt idx="728">
                  <c:v>3</c:v>
                </c:pt>
                <c:pt idx="729">
                  <c:v>2</c:v>
                </c:pt>
                <c:pt idx="730">
                  <c:v>2</c:v>
                </c:pt>
                <c:pt idx="731">
                  <c:v>3</c:v>
                </c:pt>
                <c:pt idx="732">
                  <c:v>3</c:v>
                </c:pt>
                <c:pt idx="733">
                  <c:v>3</c:v>
                </c:pt>
                <c:pt idx="734">
                  <c:v>2</c:v>
                </c:pt>
                <c:pt idx="735">
                  <c:v>3</c:v>
                </c:pt>
                <c:pt idx="736">
                  <c:v>3</c:v>
                </c:pt>
                <c:pt idx="737">
                  <c:v>3</c:v>
                </c:pt>
                <c:pt idx="738">
                  <c:v>3</c:v>
                </c:pt>
                <c:pt idx="739">
                  <c:v>3</c:v>
                </c:pt>
                <c:pt idx="740">
                  <c:v>2</c:v>
                </c:pt>
                <c:pt idx="741">
                  <c:v>4</c:v>
                </c:pt>
                <c:pt idx="742">
                  <c:v>3</c:v>
                </c:pt>
                <c:pt idx="743">
                  <c:v>3</c:v>
                </c:pt>
                <c:pt idx="744">
                  <c:v>1</c:v>
                </c:pt>
                <c:pt idx="745">
                  <c:v>3</c:v>
                </c:pt>
                <c:pt idx="746">
                  <c:v>3</c:v>
                </c:pt>
                <c:pt idx="747">
                  <c:v>3</c:v>
                </c:pt>
                <c:pt idx="748">
                  <c:v>3</c:v>
                </c:pt>
                <c:pt idx="749">
                  <c:v>3</c:v>
                </c:pt>
                <c:pt idx="750">
                  <c:v>3</c:v>
                </c:pt>
                <c:pt idx="751">
                  <c:v>3</c:v>
                </c:pt>
                <c:pt idx="752">
                  <c:v>3</c:v>
                </c:pt>
                <c:pt idx="753">
                  <c:v>3</c:v>
                </c:pt>
                <c:pt idx="754">
                  <c:v>2</c:v>
                </c:pt>
                <c:pt idx="755">
                  <c:v>4</c:v>
                </c:pt>
                <c:pt idx="756">
                  <c:v>3</c:v>
                </c:pt>
                <c:pt idx="757">
                  <c:v>2</c:v>
                </c:pt>
                <c:pt idx="758">
                  <c:v>1</c:v>
                </c:pt>
                <c:pt idx="759">
                  <c:v>3</c:v>
                </c:pt>
                <c:pt idx="760">
                  <c:v>3</c:v>
                </c:pt>
                <c:pt idx="761">
                  <c:v>2</c:v>
                </c:pt>
                <c:pt idx="762">
                  <c:v>3</c:v>
                </c:pt>
                <c:pt idx="763">
                  <c:v>3</c:v>
                </c:pt>
                <c:pt idx="764">
                  <c:v>3</c:v>
                </c:pt>
                <c:pt idx="765">
                  <c:v>3</c:v>
                </c:pt>
                <c:pt idx="766">
                  <c:v>2</c:v>
                </c:pt>
                <c:pt idx="767">
                  <c:v>2</c:v>
                </c:pt>
                <c:pt idx="768">
                  <c:v>2</c:v>
                </c:pt>
                <c:pt idx="769">
                  <c:v>3</c:v>
                </c:pt>
                <c:pt idx="770">
                  <c:v>3</c:v>
                </c:pt>
                <c:pt idx="771">
                  <c:v>3</c:v>
                </c:pt>
                <c:pt idx="772">
                  <c:v>3</c:v>
                </c:pt>
                <c:pt idx="773">
                  <c:v>2</c:v>
                </c:pt>
                <c:pt idx="774">
                  <c:v>4</c:v>
                </c:pt>
                <c:pt idx="775">
                  <c:v>3</c:v>
                </c:pt>
                <c:pt idx="776">
                  <c:v>3</c:v>
                </c:pt>
                <c:pt idx="777">
                  <c:v>2</c:v>
                </c:pt>
                <c:pt idx="778">
                  <c:v>3</c:v>
                </c:pt>
                <c:pt idx="779">
                  <c:v>4</c:v>
                </c:pt>
                <c:pt idx="780">
                  <c:v>2</c:v>
                </c:pt>
                <c:pt idx="781">
                  <c:v>3</c:v>
                </c:pt>
                <c:pt idx="782">
                  <c:v>2</c:v>
                </c:pt>
                <c:pt idx="783">
                  <c:v>3</c:v>
                </c:pt>
                <c:pt idx="784">
                  <c:v>2</c:v>
                </c:pt>
                <c:pt idx="785">
                  <c:v>3</c:v>
                </c:pt>
                <c:pt idx="786">
                  <c:v>3</c:v>
                </c:pt>
                <c:pt idx="787">
                  <c:v>3</c:v>
                </c:pt>
                <c:pt idx="788">
                  <c:v>4</c:v>
                </c:pt>
                <c:pt idx="789">
                  <c:v>3</c:v>
                </c:pt>
                <c:pt idx="790">
                  <c:v>3</c:v>
                </c:pt>
                <c:pt idx="791">
                  <c:v>3</c:v>
                </c:pt>
                <c:pt idx="792">
                  <c:v>3</c:v>
                </c:pt>
                <c:pt idx="793">
                  <c:v>2</c:v>
                </c:pt>
                <c:pt idx="794">
                  <c:v>2</c:v>
                </c:pt>
                <c:pt idx="795">
                  <c:v>3</c:v>
                </c:pt>
                <c:pt idx="796">
                  <c:v>4</c:v>
                </c:pt>
                <c:pt idx="797">
                  <c:v>2</c:v>
                </c:pt>
                <c:pt idx="798">
                  <c:v>3</c:v>
                </c:pt>
                <c:pt idx="799">
                  <c:v>3</c:v>
                </c:pt>
                <c:pt idx="800">
                  <c:v>3</c:v>
                </c:pt>
                <c:pt idx="801">
                  <c:v>3</c:v>
                </c:pt>
                <c:pt idx="802">
                  <c:v>3</c:v>
                </c:pt>
                <c:pt idx="803">
                  <c:v>3</c:v>
                </c:pt>
                <c:pt idx="804">
                  <c:v>2</c:v>
                </c:pt>
                <c:pt idx="805">
                  <c:v>3</c:v>
                </c:pt>
                <c:pt idx="806">
                  <c:v>3</c:v>
                </c:pt>
                <c:pt idx="807">
                  <c:v>3</c:v>
                </c:pt>
                <c:pt idx="808">
                  <c:v>3</c:v>
                </c:pt>
                <c:pt idx="809">
                  <c:v>2</c:v>
                </c:pt>
                <c:pt idx="810">
                  <c:v>3</c:v>
                </c:pt>
                <c:pt idx="811">
                  <c:v>3</c:v>
                </c:pt>
                <c:pt idx="812">
                  <c:v>3</c:v>
                </c:pt>
                <c:pt idx="813">
                  <c:v>3</c:v>
                </c:pt>
                <c:pt idx="814">
                  <c:v>4</c:v>
                </c:pt>
                <c:pt idx="815">
                  <c:v>4</c:v>
                </c:pt>
                <c:pt idx="816">
                  <c:v>2</c:v>
                </c:pt>
                <c:pt idx="817">
                  <c:v>3</c:v>
                </c:pt>
                <c:pt idx="818">
                  <c:v>3</c:v>
                </c:pt>
                <c:pt idx="819">
                  <c:v>1</c:v>
                </c:pt>
                <c:pt idx="820">
                  <c:v>3</c:v>
                </c:pt>
                <c:pt idx="821">
                  <c:v>3</c:v>
                </c:pt>
                <c:pt idx="822">
                  <c:v>2</c:v>
                </c:pt>
                <c:pt idx="823">
                  <c:v>2</c:v>
                </c:pt>
                <c:pt idx="824">
                  <c:v>3</c:v>
                </c:pt>
                <c:pt idx="825">
                  <c:v>2</c:v>
                </c:pt>
                <c:pt idx="826">
                  <c:v>4</c:v>
                </c:pt>
                <c:pt idx="827">
                  <c:v>3</c:v>
                </c:pt>
                <c:pt idx="828">
                  <c:v>3</c:v>
                </c:pt>
                <c:pt idx="829">
                  <c:v>3</c:v>
                </c:pt>
                <c:pt idx="830">
                  <c:v>3</c:v>
                </c:pt>
                <c:pt idx="831">
                  <c:v>2</c:v>
                </c:pt>
                <c:pt idx="832">
                  <c:v>3</c:v>
                </c:pt>
                <c:pt idx="833">
                  <c:v>3</c:v>
                </c:pt>
                <c:pt idx="834">
                  <c:v>2</c:v>
                </c:pt>
                <c:pt idx="835">
                  <c:v>1</c:v>
                </c:pt>
                <c:pt idx="836">
                  <c:v>1</c:v>
                </c:pt>
                <c:pt idx="837">
                  <c:v>2</c:v>
                </c:pt>
                <c:pt idx="838">
                  <c:v>2</c:v>
                </c:pt>
                <c:pt idx="839">
                  <c:v>4</c:v>
                </c:pt>
                <c:pt idx="840">
                  <c:v>3</c:v>
                </c:pt>
                <c:pt idx="841">
                  <c:v>3</c:v>
                </c:pt>
                <c:pt idx="842">
                  <c:v>2</c:v>
                </c:pt>
                <c:pt idx="843">
                  <c:v>3</c:v>
                </c:pt>
                <c:pt idx="844">
                  <c:v>3</c:v>
                </c:pt>
                <c:pt idx="845">
                  <c:v>1</c:v>
                </c:pt>
                <c:pt idx="846">
                  <c:v>4</c:v>
                </c:pt>
                <c:pt idx="847">
                  <c:v>3</c:v>
                </c:pt>
                <c:pt idx="848">
                  <c:v>4</c:v>
                </c:pt>
                <c:pt idx="849">
                  <c:v>2</c:v>
                </c:pt>
                <c:pt idx="850">
                  <c:v>3</c:v>
                </c:pt>
                <c:pt idx="851">
                  <c:v>3</c:v>
                </c:pt>
                <c:pt idx="852">
                  <c:v>3</c:v>
                </c:pt>
                <c:pt idx="853">
                  <c:v>3</c:v>
                </c:pt>
                <c:pt idx="854">
                  <c:v>2</c:v>
                </c:pt>
                <c:pt idx="855">
                  <c:v>2</c:v>
                </c:pt>
                <c:pt idx="856">
                  <c:v>2</c:v>
                </c:pt>
                <c:pt idx="857">
                  <c:v>3</c:v>
                </c:pt>
                <c:pt idx="858">
                  <c:v>3</c:v>
                </c:pt>
                <c:pt idx="859">
                  <c:v>2</c:v>
                </c:pt>
                <c:pt idx="860">
                  <c:v>3</c:v>
                </c:pt>
                <c:pt idx="861">
                  <c:v>3</c:v>
                </c:pt>
                <c:pt idx="862">
                  <c:v>3</c:v>
                </c:pt>
                <c:pt idx="863">
                  <c:v>3</c:v>
                </c:pt>
                <c:pt idx="864">
                  <c:v>1</c:v>
                </c:pt>
                <c:pt idx="865">
                  <c:v>3</c:v>
                </c:pt>
                <c:pt idx="866">
                  <c:v>3</c:v>
                </c:pt>
                <c:pt idx="867">
                  <c:v>3</c:v>
                </c:pt>
                <c:pt idx="868">
                  <c:v>3</c:v>
                </c:pt>
                <c:pt idx="869">
                  <c:v>3</c:v>
                </c:pt>
                <c:pt idx="870">
                  <c:v>3</c:v>
                </c:pt>
                <c:pt idx="871">
                  <c:v>1</c:v>
                </c:pt>
                <c:pt idx="872">
                  <c:v>2</c:v>
                </c:pt>
                <c:pt idx="873">
                  <c:v>3</c:v>
                </c:pt>
                <c:pt idx="874">
                  <c:v>2</c:v>
                </c:pt>
                <c:pt idx="875">
                  <c:v>3</c:v>
                </c:pt>
                <c:pt idx="876">
                  <c:v>3</c:v>
                </c:pt>
                <c:pt idx="877">
                  <c:v>2</c:v>
                </c:pt>
                <c:pt idx="878">
                  <c:v>4</c:v>
                </c:pt>
                <c:pt idx="879">
                  <c:v>3</c:v>
                </c:pt>
                <c:pt idx="880">
                  <c:v>3</c:v>
                </c:pt>
                <c:pt idx="881">
                  <c:v>3</c:v>
                </c:pt>
                <c:pt idx="882">
                  <c:v>3</c:v>
                </c:pt>
                <c:pt idx="883">
                  <c:v>3</c:v>
                </c:pt>
                <c:pt idx="884">
                  <c:v>4</c:v>
                </c:pt>
                <c:pt idx="885">
                  <c:v>3</c:v>
                </c:pt>
                <c:pt idx="886">
                  <c:v>3</c:v>
                </c:pt>
                <c:pt idx="887">
                  <c:v>3</c:v>
                </c:pt>
                <c:pt idx="888">
                  <c:v>2</c:v>
                </c:pt>
                <c:pt idx="889">
                  <c:v>2</c:v>
                </c:pt>
                <c:pt idx="890">
                  <c:v>1</c:v>
                </c:pt>
                <c:pt idx="891">
                  <c:v>3</c:v>
                </c:pt>
                <c:pt idx="892">
                  <c:v>4</c:v>
                </c:pt>
                <c:pt idx="893">
                  <c:v>3</c:v>
                </c:pt>
                <c:pt idx="894">
                  <c:v>3</c:v>
                </c:pt>
                <c:pt idx="895">
                  <c:v>2</c:v>
                </c:pt>
                <c:pt idx="896">
                  <c:v>3</c:v>
                </c:pt>
                <c:pt idx="897">
                  <c:v>3</c:v>
                </c:pt>
                <c:pt idx="898">
                  <c:v>3</c:v>
                </c:pt>
                <c:pt idx="899">
                  <c:v>4</c:v>
                </c:pt>
                <c:pt idx="900">
                  <c:v>2</c:v>
                </c:pt>
                <c:pt idx="901">
                  <c:v>2</c:v>
                </c:pt>
                <c:pt idx="902">
                  <c:v>3</c:v>
                </c:pt>
                <c:pt idx="903">
                  <c:v>3</c:v>
                </c:pt>
                <c:pt idx="904">
                  <c:v>4</c:v>
                </c:pt>
                <c:pt idx="905">
                  <c:v>2</c:v>
                </c:pt>
                <c:pt idx="906">
                  <c:v>2</c:v>
                </c:pt>
                <c:pt idx="907">
                  <c:v>3</c:v>
                </c:pt>
                <c:pt idx="908">
                  <c:v>3</c:v>
                </c:pt>
                <c:pt idx="909">
                  <c:v>3</c:v>
                </c:pt>
                <c:pt idx="910">
                  <c:v>3</c:v>
                </c:pt>
                <c:pt idx="911">
                  <c:v>3</c:v>
                </c:pt>
                <c:pt idx="912">
                  <c:v>2</c:v>
                </c:pt>
                <c:pt idx="913">
                  <c:v>3</c:v>
                </c:pt>
                <c:pt idx="914">
                  <c:v>3</c:v>
                </c:pt>
                <c:pt idx="915">
                  <c:v>1</c:v>
                </c:pt>
                <c:pt idx="916">
                  <c:v>3</c:v>
                </c:pt>
                <c:pt idx="917">
                  <c:v>3</c:v>
                </c:pt>
                <c:pt idx="918">
                  <c:v>2</c:v>
                </c:pt>
                <c:pt idx="919">
                  <c:v>2</c:v>
                </c:pt>
                <c:pt idx="920">
                  <c:v>4</c:v>
                </c:pt>
                <c:pt idx="921">
                  <c:v>2</c:v>
                </c:pt>
                <c:pt idx="922">
                  <c:v>2</c:v>
                </c:pt>
                <c:pt idx="923">
                  <c:v>4</c:v>
                </c:pt>
                <c:pt idx="924">
                  <c:v>3</c:v>
                </c:pt>
                <c:pt idx="925">
                  <c:v>3</c:v>
                </c:pt>
                <c:pt idx="926">
                  <c:v>4</c:v>
                </c:pt>
                <c:pt idx="927">
                  <c:v>3</c:v>
                </c:pt>
                <c:pt idx="928">
                  <c:v>3</c:v>
                </c:pt>
                <c:pt idx="929">
                  <c:v>3</c:v>
                </c:pt>
                <c:pt idx="930">
                  <c:v>2</c:v>
                </c:pt>
                <c:pt idx="931">
                  <c:v>3</c:v>
                </c:pt>
                <c:pt idx="932">
                  <c:v>3</c:v>
                </c:pt>
                <c:pt idx="933">
                  <c:v>2</c:v>
                </c:pt>
                <c:pt idx="934">
                  <c:v>2</c:v>
                </c:pt>
                <c:pt idx="935">
                  <c:v>4</c:v>
                </c:pt>
                <c:pt idx="936">
                  <c:v>3</c:v>
                </c:pt>
                <c:pt idx="937">
                  <c:v>3</c:v>
                </c:pt>
                <c:pt idx="938">
                  <c:v>3</c:v>
                </c:pt>
                <c:pt idx="939">
                  <c:v>3</c:v>
                </c:pt>
                <c:pt idx="940">
                  <c:v>3</c:v>
                </c:pt>
                <c:pt idx="941">
                  <c:v>3</c:v>
                </c:pt>
                <c:pt idx="942">
                  <c:v>3</c:v>
                </c:pt>
                <c:pt idx="943">
                  <c:v>4</c:v>
                </c:pt>
                <c:pt idx="944">
                  <c:v>3</c:v>
                </c:pt>
                <c:pt idx="945">
                  <c:v>3</c:v>
                </c:pt>
                <c:pt idx="946">
                  <c:v>3</c:v>
                </c:pt>
                <c:pt idx="947">
                  <c:v>2</c:v>
                </c:pt>
                <c:pt idx="948">
                  <c:v>3</c:v>
                </c:pt>
                <c:pt idx="949">
                  <c:v>3</c:v>
                </c:pt>
                <c:pt idx="950">
                  <c:v>2</c:v>
                </c:pt>
                <c:pt idx="951">
                  <c:v>3</c:v>
                </c:pt>
                <c:pt idx="952">
                  <c:v>4</c:v>
                </c:pt>
                <c:pt idx="953">
                  <c:v>4</c:v>
                </c:pt>
                <c:pt idx="954">
                  <c:v>2</c:v>
                </c:pt>
                <c:pt idx="955">
                  <c:v>3</c:v>
                </c:pt>
                <c:pt idx="956">
                  <c:v>3</c:v>
                </c:pt>
                <c:pt idx="957">
                  <c:v>3</c:v>
                </c:pt>
                <c:pt idx="958">
                  <c:v>2</c:v>
                </c:pt>
                <c:pt idx="959">
                  <c:v>3</c:v>
                </c:pt>
                <c:pt idx="960">
                  <c:v>3</c:v>
                </c:pt>
                <c:pt idx="961">
                  <c:v>3</c:v>
                </c:pt>
                <c:pt idx="962">
                  <c:v>3</c:v>
                </c:pt>
                <c:pt idx="963">
                  <c:v>3</c:v>
                </c:pt>
                <c:pt idx="964">
                  <c:v>4</c:v>
                </c:pt>
                <c:pt idx="965">
                  <c:v>2</c:v>
                </c:pt>
                <c:pt idx="966">
                  <c:v>2</c:v>
                </c:pt>
                <c:pt idx="967">
                  <c:v>3</c:v>
                </c:pt>
                <c:pt idx="968">
                  <c:v>2</c:v>
                </c:pt>
                <c:pt idx="969">
                  <c:v>3</c:v>
                </c:pt>
                <c:pt idx="970">
                  <c:v>3</c:v>
                </c:pt>
                <c:pt idx="971">
                  <c:v>2</c:v>
                </c:pt>
                <c:pt idx="972">
                  <c:v>4</c:v>
                </c:pt>
                <c:pt idx="973">
                  <c:v>3</c:v>
                </c:pt>
                <c:pt idx="974">
                  <c:v>3</c:v>
                </c:pt>
                <c:pt idx="975">
                  <c:v>2</c:v>
                </c:pt>
                <c:pt idx="976">
                  <c:v>3</c:v>
                </c:pt>
                <c:pt idx="977">
                  <c:v>3</c:v>
                </c:pt>
                <c:pt idx="978">
                  <c:v>3</c:v>
                </c:pt>
                <c:pt idx="979">
                  <c:v>3</c:v>
                </c:pt>
                <c:pt idx="980">
                  <c:v>4</c:v>
                </c:pt>
                <c:pt idx="981">
                  <c:v>2</c:v>
                </c:pt>
                <c:pt idx="982">
                  <c:v>3</c:v>
                </c:pt>
                <c:pt idx="983">
                  <c:v>4</c:v>
                </c:pt>
                <c:pt idx="984">
                  <c:v>3</c:v>
                </c:pt>
                <c:pt idx="985">
                  <c:v>2</c:v>
                </c:pt>
                <c:pt idx="986">
                  <c:v>4</c:v>
                </c:pt>
                <c:pt idx="987">
                  <c:v>3</c:v>
                </c:pt>
                <c:pt idx="988">
                  <c:v>2</c:v>
                </c:pt>
                <c:pt idx="989">
                  <c:v>3</c:v>
                </c:pt>
                <c:pt idx="990">
                  <c:v>4</c:v>
                </c:pt>
                <c:pt idx="991">
                  <c:v>2</c:v>
                </c:pt>
                <c:pt idx="992">
                  <c:v>3</c:v>
                </c:pt>
                <c:pt idx="993">
                  <c:v>2</c:v>
                </c:pt>
                <c:pt idx="994">
                  <c:v>2</c:v>
                </c:pt>
                <c:pt idx="995">
                  <c:v>1</c:v>
                </c:pt>
                <c:pt idx="996">
                  <c:v>3</c:v>
                </c:pt>
                <c:pt idx="997">
                  <c:v>3</c:v>
                </c:pt>
                <c:pt idx="998">
                  <c:v>3</c:v>
                </c:pt>
                <c:pt idx="999">
                  <c:v>3</c:v>
                </c:pt>
                <c:pt idx="1000">
                  <c:v>1</c:v>
                </c:pt>
                <c:pt idx="1001">
                  <c:v>3</c:v>
                </c:pt>
                <c:pt idx="1002">
                  <c:v>3</c:v>
                </c:pt>
                <c:pt idx="1003">
                  <c:v>2</c:v>
                </c:pt>
                <c:pt idx="1004">
                  <c:v>3</c:v>
                </c:pt>
                <c:pt idx="1005">
                  <c:v>2</c:v>
                </c:pt>
                <c:pt idx="1006">
                  <c:v>3</c:v>
                </c:pt>
                <c:pt idx="1007">
                  <c:v>3</c:v>
                </c:pt>
                <c:pt idx="1008">
                  <c:v>2</c:v>
                </c:pt>
                <c:pt idx="1009">
                  <c:v>3</c:v>
                </c:pt>
                <c:pt idx="1010">
                  <c:v>4</c:v>
                </c:pt>
                <c:pt idx="1011">
                  <c:v>3</c:v>
                </c:pt>
                <c:pt idx="1012">
                  <c:v>3</c:v>
                </c:pt>
                <c:pt idx="1013">
                  <c:v>3</c:v>
                </c:pt>
                <c:pt idx="1014">
                  <c:v>4</c:v>
                </c:pt>
                <c:pt idx="1015">
                  <c:v>3</c:v>
                </c:pt>
                <c:pt idx="1016">
                  <c:v>4</c:v>
                </c:pt>
                <c:pt idx="1017">
                  <c:v>4</c:v>
                </c:pt>
                <c:pt idx="1018">
                  <c:v>2</c:v>
                </c:pt>
                <c:pt idx="1019">
                  <c:v>2</c:v>
                </c:pt>
                <c:pt idx="1020">
                  <c:v>2</c:v>
                </c:pt>
                <c:pt idx="1021">
                  <c:v>3</c:v>
                </c:pt>
                <c:pt idx="1022">
                  <c:v>1</c:v>
                </c:pt>
                <c:pt idx="1023">
                  <c:v>4</c:v>
                </c:pt>
                <c:pt idx="1024">
                  <c:v>4</c:v>
                </c:pt>
                <c:pt idx="1025">
                  <c:v>3</c:v>
                </c:pt>
                <c:pt idx="1026">
                  <c:v>2</c:v>
                </c:pt>
                <c:pt idx="1027">
                  <c:v>2</c:v>
                </c:pt>
                <c:pt idx="1028">
                  <c:v>2</c:v>
                </c:pt>
                <c:pt idx="1029">
                  <c:v>4</c:v>
                </c:pt>
                <c:pt idx="1030">
                  <c:v>3</c:v>
                </c:pt>
                <c:pt idx="1031">
                  <c:v>4</c:v>
                </c:pt>
                <c:pt idx="1032">
                  <c:v>4</c:v>
                </c:pt>
                <c:pt idx="1033">
                  <c:v>3</c:v>
                </c:pt>
                <c:pt idx="1034">
                  <c:v>3</c:v>
                </c:pt>
                <c:pt idx="1035">
                  <c:v>3</c:v>
                </c:pt>
                <c:pt idx="1036">
                  <c:v>1</c:v>
                </c:pt>
                <c:pt idx="1037">
                  <c:v>4</c:v>
                </c:pt>
                <c:pt idx="1038">
                  <c:v>3</c:v>
                </c:pt>
                <c:pt idx="1039">
                  <c:v>3</c:v>
                </c:pt>
                <c:pt idx="1040">
                  <c:v>3</c:v>
                </c:pt>
                <c:pt idx="1041">
                  <c:v>3</c:v>
                </c:pt>
                <c:pt idx="1042">
                  <c:v>3</c:v>
                </c:pt>
                <c:pt idx="1043">
                  <c:v>2</c:v>
                </c:pt>
                <c:pt idx="1044">
                  <c:v>2</c:v>
                </c:pt>
                <c:pt idx="1045">
                  <c:v>4</c:v>
                </c:pt>
                <c:pt idx="1046">
                  <c:v>2</c:v>
                </c:pt>
                <c:pt idx="1047">
                  <c:v>3</c:v>
                </c:pt>
                <c:pt idx="1048">
                  <c:v>3</c:v>
                </c:pt>
                <c:pt idx="1049">
                  <c:v>2</c:v>
                </c:pt>
                <c:pt idx="1050">
                  <c:v>3</c:v>
                </c:pt>
                <c:pt idx="1051">
                  <c:v>2</c:v>
                </c:pt>
                <c:pt idx="1052">
                  <c:v>2</c:v>
                </c:pt>
                <c:pt idx="1053">
                  <c:v>2</c:v>
                </c:pt>
                <c:pt idx="1054">
                  <c:v>3</c:v>
                </c:pt>
                <c:pt idx="1055">
                  <c:v>2</c:v>
                </c:pt>
                <c:pt idx="1056">
                  <c:v>4</c:v>
                </c:pt>
                <c:pt idx="1057">
                  <c:v>1</c:v>
                </c:pt>
                <c:pt idx="1058">
                  <c:v>4</c:v>
                </c:pt>
                <c:pt idx="1059">
                  <c:v>3</c:v>
                </c:pt>
                <c:pt idx="1060">
                  <c:v>2</c:v>
                </c:pt>
                <c:pt idx="1061">
                  <c:v>3</c:v>
                </c:pt>
                <c:pt idx="1062">
                  <c:v>2</c:v>
                </c:pt>
                <c:pt idx="1063">
                  <c:v>3</c:v>
                </c:pt>
                <c:pt idx="1064">
                  <c:v>4</c:v>
                </c:pt>
                <c:pt idx="1065">
                  <c:v>3</c:v>
                </c:pt>
                <c:pt idx="1066">
                  <c:v>3</c:v>
                </c:pt>
                <c:pt idx="1067">
                  <c:v>2</c:v>
                </c:pt>
                <c:pt idx="1068">
                  <c:v>2</c:v>
                </c:pt>
                <c:pt idx="1069">
                  <c:v>1</c:v>
                </c:pt>
                <c:pt idx="1070">
                  <c:v>3</c:v>
                </c:pt>
                <c:pt idx="1071">
                  <c:v>3</c:v>
                </c:pt>
                <c:pt idx="1072">
                  <c:v>3</c:v>
                </c:pt>
                <c:pt idx="1073">
                  <c:v>2</c:v>
                </c:pt>
                <c:pt idx="1074">
                  <c:v>3</c:v>
                </c:pt>
                <c:pt idx="1075">
                  <c:v>4</c:v>
                </c:pt>
                <c:pt idx="1076">
                  <c:v>3</c:v>
                </c:pt>
                <c:pt idx="1077">
                  <c:v>1</c:v>
                </c:pt>
                <c:pt idx="1078">
                  <c:v>4</c:v>
                </c:pt>
                <c:pt idx="1079">
                  <c:v>3</c:v>
                </c:pt>
                <c:pt idx="1080">
                  <c:v>4</c:v>
                </c:pt>
                <c:pt idx="1081">
                  <c:v>1</c:v>
                </c:pt>
                <c:pt idx="1082">
                  <c:v>3</c:v>
                </c:pt>
                <c:pt idx="1083">
                  <c:v>1</c:v>
                </c:pt>
                <c:pt idx="1084">
                  <c:v>3</c:v>
                </c:pt>
                <c:pt idx="1085">
                  <c:v>1</c:v>
                </c:pt>
                <c:pt idx="1086">
                  <c:v>3</c:v>
                </c:pt>
                <c:pt idx="1087">
                  <c:v>3</c:v>
                </c:pt>
                <c:pt idx="1088">
                  <c:v>3</c:v>
                </c:pt>
                <c:pt idx="1089">
                  <c:v>3</c:v>
                </c:pt>
                <c:pt idx="1090">
                  <c:v>3</c:v>
                </c:pt>
                <c:pt idx="1091">
                  <c:v>3</c:v>
                </c:pt>
                <c:pt idx="1092">
                  <c:v>3</c:v>
                </c:pt>
                <c:pt idx="1093">
                  <c:v>1</c:v>
                </c:pt>
                <c:pt idx="1094">
                  <c:v>4</c:v>
                </c:pt>
                <c:pt idx="1095">
                  <c:v>3</c:v>
                </c:pt>
                <c:pt idx="1096">
                  <c:v>3</c:v>
                </c:pt>
                <c:pt idx="1097">
                  <c:v>3</c:v>
                </c:pt>
                <c:pt idx="1098">
                  <c:v>3</c:v>
                </c:pt>
                <c:pt idx="1099">
                  <c:v>3</c:v>
                </c:pt>
                <c:pt idx="1100">
                  <c:v>3</c:v>
                </c:pt>
                <c:pt idx="1101">
                  <c:v>3</c:v>
                </c:pt>
                <c:pt idx="1102">
                  <c:v>2</c:v>
                </c:pt>
                <c:pt idx="1103">
                  <c:v>3</c:v>
                </c:pt>
                <c:pt idx="1104">
                  <c:v>2</c:v>
                </c:pt>
                <c:pt idx="1105">
                  <c:v>1</c:v>
                </c:pt>
                <c:pt idx="1106">
                  <c:v>3</c:v>
                </c:pt>
                <c:pt idx="1107">
                  <c:v>3</c:v>
                </c:pt>
                <c:pt idx="1108">
                  <c:v>3</c:v>
                </c:pt>
                <c:pt idx="1109">
                  <c:v>3</c:v>
                </c:pt>
                <c:pt idx="1110">
                  <c:v>3</c:v>
                </c:pt>
                <c:pt idx="1111">
                  <c:v>3</c:v>
                </c:pt>
                <c:pt idx="1112">
                  <c:v>3</c:v>
                </c:pt>
                <c:pt idx="1113">
                  <c:v>2</c:v>
                </c:pt>
                <c:pt idx="1114">
                  <c:v>2</c:v>
                </c:pt>
                <c:pt idx="1115">
                  <c:v>1</c:v>
                </c:pt>
                <c:pt idx="1116">
                  <c:v>3</c:v>
                </c:pt>
                <c:pt idx="1117">
                  <c:v>2</c:v>
                </c:pt>
                <c:pt idx="1118">
                  <c:v>3</c:v>
                </c:pt>
                <c:pt idx="1119">
                  <c:v>3</c:v>
                </c:pt>
                <c:pt idx="1120">
                  <c:v>4</c:v>
                </c:pt>
                <c:pt idx="1121">
                  <c:v>3</c:v>
                </c:pt>
                <c:pt idx="1122">
                  <c:v>3</c:v>
                </c:pt>
                <c:pt idx="1123">
                  <c:v>3</c:v>
                </c:pt>
                <c:pt idx="1124">
                  <c:v>3</c:v>
                </c:pt>
                <c:pt idx="1125">
                  <c:v>4</c:v>
                </c:pt>
                <c:pt idx="1126">
                  <c:v>3</c:v>
                </c:pt>
                <c:pt idx="1127">
                  <c:v>3</c:v>
                </c:pt>
                <c:pt idx="1128">
                  <c:v>3</c:v>
                </c:pt>
                <c:pt idx="1129">
                  <c:v>3</c:v>
                </c:pt>
                <c:pt idx="1130">
                  <c:v>2</c:v>
                </c:pt>
                <c:pt idx="1131">
                  <c:v>2</c:v>
                </c:pt>
                <c:pt idx="1132">
                  <c:v>3</c:v>
                </c:pt>
                <c:pt idx="1133">
                  <c:v>3</c:v>
                </c:pt>
                <c:pt idx="1134">
                  <c:v>2</c:v>
                </c:pt>
                <c:pt idx="1135">
                  <c:v>1</c:v>
                </c:pt>
                <c:pt idx="1136">
                  <c:v>3</c:v>
                </c:pt>
                <c:pt idx="1137">
                  <c:v>2</c:v>
                </c:pt>
                <c:pt idx="1138">
                  <c:v>3</c:v>
                </c:pt>
                <c:pt idx="1139">
                  <c:v>3</c:v>
                </c:pt>
                <c:pt idx="1140">
                  <c:v>2</c:v>
                </c:pt>
                <c:pt idx="1141">
                  <c:v>2</c:v>
                </c:pt>
                <c:pt idx="1142">
                  <c:v>3</c:v>
                </c:pt>
                <c:pt idx="1143">
                  <c:v>3</c:v>
                </c:pt>
                <c:pt idx="1144">
                  <c:v>3</c:v>
                </c:pt>
                <c:pt idx="1145">
                  <c:v>3</c:v>
                </c:pt>
                <c:pt idx="1146">
                  <c:v>3</c:v>
                </c:pt>
                <c:pt idx="1147">
                  <c:v>2</c:v>
                </c:pt>
                <c:pt idx="1148">
                  <c:v>3</c:v>
                </c:pt>
                <c:pt idx="1149">
                  <c:v>3</c:v>
                </c:pt>
                <c:pt idx="1150">
                  <c:v>3</c:v>
                </c:pt>
                <c:pt idx="1151">
                  <c:v>2</c:v>
                </c:pt>
                <c:pt idx="1152">
                  <c:v>3</c:v>
                </c:pt>
                <c:pt idx="1153">
                  <c:v>4</c:v>
                </c:pt>
                <c:pt idx="1154">
                  <c:v>3</c:v>
                </c:pt>
                <c:pt idx="1155">
                  <c:v>3</c:v>
                </c:pt>
                <c:pt idx="1156">
                  <c:v>3</c:v>
                </c:pt>
                <c:pt idx="1157">
                  <c:v>3</c:v>
                </c:pt>
                <c:pt idx="1158">
                  <c:v>2</c:v>
                </c:pt>
                <c:pt idx="1159">
                  <c:v>1</c:v>
                </c:pt>
                <c:pt idx="1160">
                  <c:v>3</c:v>
                </c:pt>
                <c:pt idx="1161">
                  <c:v>4</c:v>
                </c:pt>
                <c:pt idx="1162">
                  <c:v>3</c:v>
                </c:pt>
                <c:pt idx="1163">
                  <c:v>1</c:v>
                </c:pt>
                <c:pt idx="1164">
                  <c:v>2</c:v>
                </c:pt>
                <c:pt idx="1165">
                  <c:v>3</c:v>
                </c:pt>
                <c:pt idx="1166">
                  <c:v>3</c:v>
                </c:pt>
                <c:pt idx="1167">
                  <c:v>2</c:v>
                </c:pt>
                <c:pt idx="1168">
                  <c:v>3</c:v>
                </c:pt>
                <c:pt idx="1169">
                  <c:v>3</c:v>
                </c:pt>
                <c:pt idx="1170">
                  <c:v>2</c:v>
                </c:pt>
                <c:pt idx="1171">
                  <c:v>1</c:v>
                </c:pt>
                <c:pt idx="1172">
                  <c:v>3</c:v>
                </c:pt>
                <c:pt idx="1173">
                  <c:v>3</c:v>
                </c:pt>
                <c:pt idx="1174">
                  <c:v>3</c:v>
                </c:pt>
                <c:pt idx="1175">
                  <c:v>3</c:v>
                </c:pt>
                <c:pt idx="1176">
                  <c:v>3</c:v>
                </c:pt>
                <c:pt idx="1177">
                  <c:v>3</c:v>
                </c:pt>
                <c:pt idx="1178">
                  <c:v>3</c:v>
                </c:pt>
                <c:pt idx="1179">
                  <c:v>3</c:v>
                </c:pt>
                <c:pt idx="1180">
                  <c:v>3</c:v>
                </c:pt>
                <c:pt idx="1181">
                  <c:v>3</c:v>
                </c:pt>
                <c:pt idx="1182">
                  <c:v>3</c:v>
                </c:pt>
                <c:pt idx="1183">
                  <c:v>3</c:v>
                </c:pt>
                <c:pt idx="1184">
                  <c:v>3</c:v>
                </c:pt>
                <c:pt idx="1185">
                  <c:v>3</c:v>
                </c:pt>
                <c:pt idx="1186">
                  <c:v>4</c:v>
                </c:pt>
                <c:pt idx="1187">
                  <c:v>4</c:v>
                </c:pt>
                <c:pt idx="1188">
                  <c:v>2</c:v>
                </c:pt>
                <c:pt idx="1189">
                  <c:v>3</c:v>
                </c:pt>
                <c:pt idx="1190">
                  <c:v>2</c:v>
                </c:pt>
                <c:pt idx="1191">
                  <c:v>3</c:v>
                </c:pt>
                <c:pt idx="1192">
                  <c:v>2</c:v>
                </c:pt>
                <c:pt idx="1193">
                  <c:v>3</c:v>
                </c:pt>
                <c:pt idx="1194">
                  <c:v>3</c:v>
                </c:pt>
                <c:pt idx="1195">
                  <c:v>3</c:v>
                </c:pt>
                <c:pt idx="1196">
                  <c:v>3</c:v>
                </c:pt>
                <c:pt idx="1197">
                  <c:v>3</c:v>
                </c:pt>
                <c:pt idx="1198">
                  <c:v>3</c:v>
                </c:pt>
                <c:pt idx="1199">
                  <c:v>2</c:v>
                </c:pt>
                <c:pt idx="1200">
                  <c:v>3</c:v>
                </c:pt>
                <c:pt idx="1201">
                  <c:v>3</c:v>
                </c:pt>
                <c:pt idx="1202">
                  <c:v>2</c:v>
                </c:pt>
                <c:pt idx="1203">
                  <c:v>3</c:v>
                </c:pt>
                <c:pt idx="1204">
                  <c:v>3</c:v>
                </c:pt>
                <c:pt idx="1205">
                  <c:v>3</c:v>
                </c:pt>
                <c:pt idx="1206">
                  <c:v>3</c:v>
                </c:pt>
                <c:pt idx="1207">
                  <c:v>3</c:v>
                </c:pt>
                <c:pt idx="1208">
                  <c:v>4</c:v>
                </c:pt>
                <c:pt idx="1209">
                  <c:v>4</c:v>
                </c:pt>
                <c:pt idx="1210">
                  <c:v>3</c:v>
                </c:pt>
                <c:pt idx="1211">
                  <c:v>2</c:v>
                </c:pt>
                <c:pt idx="1212">
                  <c:v>3</c:v>
                </c:pt>
                <c:pt idx="1213">
                  <c:v>3</c:v>
                </c:pt>
                <c:pt idx="1214">
                  <c:v>3</c:v>
                </c:pt>
                <c:pt idx="1215">
                  <c:v>4</c:v>
                </c:pt>
                <c:pt idx="1216">
                  <c:v>3</c:v>
                </c:pt>
                <c:pt idx="1217">
                  <c:v>3</c:v>
                </c:pt>
                <c:pt idx="1218">
                  <c:v>3</c:v>
                </c:pt>
                <c:pt idx="1219">
                  <c:v>3</c:v>
                </c:pt>
                <c:pt idx="1220">
                  <c:v>2</c:v>
                </c:pt>
                <c:pt idx="1221">
                  <c:v>2</c:v>
                </c:pt>
                <c:pt idx="1222">
                  <c:v>3</c:v>
                </c:pt>
                <c:pt idx="1223">
                  <c:v>1</c:v>
                </c:pt>
                <c:pt idx="1224">
                  <c:v>4</c:v>
                </c:pt>
                <c:pt idx="1225">
                  <c:v>3</c:v>
                </c:pt>
                <c:pt idx="1226">
                  <c:v>2</c:v>
                </c:pt>
                <c:pt idx="1227">
                  <c:v>4</c:v>
                </c:pt>
                <c:pt idx="1228">
                  <c:v>3</c:v>
                </c:pt>
                <c:pt idx="1229">
                  <c:v>3</c:v>
                </c:pt>
                <c:pt idx="1230">
                  <c:v>4</c:v>
                </c:pt>
                <c:pt idx="1231">
                  <c:v>3</c:v>
                </c:pt>
                <c:pt idx="1232">
                  <c:v>3</c:v>
                </c:pt>
                <c:pt idx="1233">
                  <c:v>2</c:v>
                </c:pt>
                <c:pt idx="1234">
                  <c:v>1</c:v>
                </c:pt>
                <c:pt idx="1235">
                  <c:v>2</c:v>
                </c:pt>
                <c:pt idx="1236">
                  <c:v>3</c:v>
                </c:pt>
                <c:pt idx="1237">
                  <c:v>3</c:v>
                </c:pt>
                <c:pt idx="1238">
                  <c:v>1</c:v>
                </c:pt>
                <c:pt idx="1239">
                  <c:v>2</c:v>
                </c:pt>
                <c:pt idx="1240">
                  <c:v>3</c:v>
                </c:pt>
                <c:pt idx="1241">
                  <c:v>1</c:v>
                </c:pt>
                <c:pt idx="1242">
                  <c:v>2</c:v>
                </c:pt>
                <c:pt idx="1243">
                  <c:v>4</c:v>
                </c:pt>
                <c:pt idx="1244">
                  <c:v>3</c:v>
                </c:pt>
                <c:pt idx="1245">
                  <c:v>3</c:v>
                </c:pt>
                <c:pt idx="1246">
                  <c:v>2</c:v>
                </c:pt>
                <c:pt idx="1247">
                  <c:v>3</c:v>
                </c:pt>
                <c:pt idx="1248">
                  <c:v>2</c:v>
                </c:pt>
                <c:pt idx="1249">
                  <c:v>3</c:v>
                </c:pt>
                <c:pt idx="1250">
                  <c:v>4</c:v>
                </c:pt>
                <c:pt idx="1251">
                  <c:v>3</c:v>
                </c:pt>
                <c:pt idx="1252">
                  <c:v>3</c:v>
                </c:pt>
                <c:pt idx="1253">
                  <c:v>2</c:v>
                </c:pt>
                <c:pt idx="1254">
                  <c:v>4</c:v>
                </c:pt>
                <c:pt idx="1255">
                  <c:v>2</c:v>
                </c:pt>
                <c:pt idx="1256">
                  <c:v>2</c:v>
                </c:pt>
                <c:pt idx="1257">
                  <c:v>3</c:v>
                </c:pt>
                <c:pt idx="1258">
                  <c:v>3</c:v>
                </c:pt>
                <c:pt idx="1259">
                  <c:v>3</c:v>
                </c:pt>
                <c:pt idx="1260">
                  <c:v>3</c:v>
                </c:pt>
                <c:pt idx="1261">
                  <c:v>3</c:v>
                </c:pt>
                <c:pt idx="1262">
                  <c:v>3</c:v>
                </c:pt>
                <c:pt idx="1263">
                  <c:v>2</c:v>
                </c:pt>
                <c:pt idx="1264">
                  <c:v>3</c:v>
                </c:pt>
                <c:pt idx="1265">
                  <c:v>2</c:v>
                </c:pt>
                <c:pt idx="1266">
                  <c:v>3</c:v>
                </c:pt>
                <c:pt idx="1267">
                  <c:v>3</c:v>
                </c:pt>
                <c:pt idx="1268">
                  <c:v>2</c:v>
                </c:pt>
                <c:pt idx="1269">
                  <c:v>3</c:v>
                </c:pt>
                <c:pt idx="1270">
                  <c:v>3</c:v>
                </c:pt>
                <c:pt idx="1271">
                  <c:v>3</c:v>
                </c:pt>
                <c:pt idx="1272">
                  <c:v>3</c:v>
                </c:pt>
                <c:pt idx="1273">
                  <c:v>3</c:v>
                </c:pt>
                <c:pt idx="1274">
                  <c:v>3</c:v>
                </c:pt>
                <c:pt idx="1275">
                  <c:v>3</c:v>
                </c:pt>
                <c:pt idx="1276">
                  <c:v>3</c:v>
                </c:pt>
                <c:pt idx="1277">
                  <c:v>3</c:v>
                </c:pt>
                <c:pt idx="1278">
                  <c:v>3</c:v>
                </c:pt>
                <c:pt idx="1279">
                  <c:v>2</c:v>
                </c:pt>
                <c:pt idx="1280">
                  <c:v>2</c:v>
                </c:pt>
                <c:pt idx="1281">
                  <c:v>3</c:v>
                </c:pt>
                <c:pt idx="1282">
                  <c:v>3</c:v>
                </c:pt>
                <c:pt idx="1283">
                  <c:v>4</c:v>
                </c:pt>
                <c:pt idx="1284">
                  <c:v>3</c:v>
                </c:pt>
                <c:pt idx="1285">
                  <c:v>3</c:v>
                </c:pt>
                <c:pt idx="1286">
                  <c:v>2</c:v>
                </c:pt>
                <c:pt idx="1287">
                  <c:v>2</c:v>
                </c:pt>
                <c:pt idx="1288">
                  <c:v>3</c:v>
                </c:pt>
                <c:pt idx="1289">
                  <c:v>3</c:v>
                </c:pt>
                <c:pt idx="1290">
                  <c:v>2</c:v>
                </c:pt>
                <c:pt idx="1291">
                  <c:v>1</c:v>
                </c:pt>
                <c:pt idx="1292">
                  <c:v>3</c:v>
                </c:pt>
                <c:pt idx="1293">
                  <c:v>2</c:v>
                </c:pt>
                <c:pt idx="1294">
                  <c:v>1</c:v>
                </c:pt>
                <c:pt idx="1295">
                  <c:v>4</c:v>
                </c:pt>
                <c:pt idx="1296">
                  <c:v>3</c:v>
                </c:pt>
                <c:pt idx="1297">
                  <c:v>3</c:v>
                </c:pt>
                <c:pt idx="1298">
                  <c:v>4</c:v>
                </c:pt>
                <c:pt idx="1299">
                  <c:v>3</c:v>
                </c:pt>
                <c:pt idx="1300">
                  <c:v>3</c:v>
                </c:pt>
                <c:pt idx="1301">
                  <c:v>2</c:v>
                </c:pt>
                <c:pt idx="1302">
                  <c:v>4</c:v>
                </c:pt>
                <c:pt idx="1303">
                  <c:v>3</c:v>
                </c:pt>
                <c:pt idx="1304">
                  <c:v>3</c:v>
                </c:pt>
                <c:pt idx="1305">
                  <c:v>2</c:v>
                </c:pt>
                <c:pt idx="1306">
                  <c:v>3</c:v>
                </c:pt>
                <c:pt idx="1307">
                  <c:v>3</c:v>
                </c:pt>
                <c:pt idx="1308">
                  <c:v>2</c:v>
                </c:pt>
                <c:pt idx="1309">
                  <c:v>3</c:v>
                </c:pt>
                <c:pt idx="1310">
                  <c:v>3</c:v>
                </c:pt>
                <c:pt idx="1311">
                  <c:v>1</c:v>
                </c:pt>
                <c:pt idx="1312">
                  <c:v>3</c:v>
                </c:pt>
                <c:pt idx="1313">
                  <c:v>3</c:v>
                </c:pt>
                <c:pt idx="1314">
                  <c:v>4</c:v>
                </c:pt>
                <c:pt idx="1315">
                  <c:v>3</c:v>
                </c:pt>
                <c:pt idx="1316">
                  <c:v>3</c:v>
                </c:pt>
                <c:pt idx="1317">
                  <c:v>2</c:v>
                </c:pt>
                <c:pt idx="1318">
                  <c:v>4</c:v>
                </c:pt>
                <c:pt idx="1319">
                  <c:v>4</c:v>
                </c:pt>
                <c:pt idx="1320">
                  <c:v>2</c:v>
                </c:pt>
                <c:pt idx="1321">
                  <c:v>3</c:v>
                </c:pt>
                <c:pt idx="1322">
                  <c:v>2</c:v>
                </c:pt>
                <c:pt idx="1323">
                  <c:v>3</c:v>
                </c:pt>
                <c:pt idx="1324">
                  <c:v>3</c:v>
                </c:pt>
                <c:pt idx="1325">
                  <c:v>3</c:v>
                </c:pt>
                <c:pt idx="1326">
                  <c:v>2</c:v>
                </c:pt>
                <c:pt idx="1327">
                  <c:v>3</c:v>
                </c:pt>
                <c:pt idx="1328">
                  <c:v>3</c:v>
                </c:pt>
                <c:pt idx="1329">
                  <c:v>3</c:v>
                </c:pt>
                <c:pt idx="1330">
                  <c:v>3</c:v>
                </c:pt>
                <c:pt idx="1331">
                  <c:v>3</c:v>
                </c:pt>
                <c:pt idx="1332">
                  <c:v>2</c:v>
                </c:pt>
                <c:pt idx="1333">
                  <c:v>3</c:v>
                </c:pt>
                <c:pt idx="1334">
                  <c:v>2</c:v>
                </c:pt>
                <c:pt idx="1335">
                  <c:v>3</c:v>
                </c:pt>
                <c:pt idx="1336">
                  <c:v>4</c:v>
                </c:pt>
                <c:pt idx="1337">
                  <c:v>3</c:v>
                </c:pt>
                <c:pt idx="1338">
                  <c:v>2</c:v>
                </c:pt>
                <c:pt idx="1339">
                  <c:v>3</c:v>
                </c:pt>
                <c:pt idx="1340">
                  <c:v>3</c:v>
                </c:pt>
                <c:pt idx="1341">
                  <c:v>3</c:v>
                </c:pt>
                <c:pt idx="1342">
                  <c:v>3</c:v>
                </c:pt>
                <c:pt idx="1343">
                  <c:v>3</c:v>
                </c:pt>
                <c:pt idx="1344">
                  <c:v>3</c:v>
                </c:pt>
                <c:pt idx="1345">
                  <c:v>3</c:v>
                </c:pt>
                <c:pt idx="1346">
                  <c:v>2</c:v>
                </c:pt>
                <c:pt idx="1347">
                  <c:v>2</c:v>
                </c:pt>
                <c:pt idx="1348">
                  <c:v>3</c:v>
                </c:pt>
                <c:pt idx="1349">
                  <c:v>2</c:v>
                </c:pt>
                <c:pt idx="1350">
                  <c:v>2</c:v>
                </c:pt>
                <c:pt idx="1351">
                  <c:v>3</c:v>
                </c:pt>
                <c:pt idx="1352">
                  <c:v>3</c:v>
                </c:pt>
                <c:pt idx="1353">
                  <c:v>3</c:v>
                </c:pt>
                <c:pt idx="1354">
                  <c:v>3</c:v>
                </c:pt>
                <c:pt idx="1355">
                  <c:v>1</c:v>
                </c:pt>
                <c:pt idx="1356">
                  <c:v>3</c:v>
                </c:pt>
                <c:pt idx="1357">
                  <c:v>4</c:v>
                </c:pt>
                <c:pt idx="1358">
                  <c:v>3</c:v>
                </c:pt>
                <c:pt idx="1359">
                  <c:v>2</c:v>
                </c:pt>
                <c:pt idx="1360">
                  <c:v>2</c:v>
                </c:pt>
                <c:pt idx="1361">
                  <c:v>3</c:v>
                </c:pt>
                <c:pt idx="1362">
                  <c:v>3</c:v>
                </c:pt>
                <c:pt idx="1363">
                  <c:v>2</c:v>
                </c:pt>
                <c:pt idx="1364">
                  <c:v>3</c:v>
                </c:pt>
                <c:pt idx="1365">
                  <c:v>3</c:v>
                </c:pt>
                <c:pt idx="1366">
                  <c:v>3</c:v>
                </c:pt>
                <c:pt idx="1367">
                  <c:v>2</c:v>
                </c:pt>
                <c:pt idx="1368">
                  <c:v>3</c:v>
                </c:pt>
                <c:pt idx="1369">
                  <c:v>3</c:v>
                </c:pt>
                <c:pt idx="1370">
                  <c:v>4</c:v>
                </c:pt>
                <c:pt idx="1371">
                  <c:v>3</c:v>
                </c:pt>
                <c:pt idx="1372">
                  <c:v>3</c:v>
                </c:pt>
                <c:pt idx="1373">
                  <c:v>3</c:v>
                </c:pt>
                <c:pt idx="1374">
                  <c:v>2</c:v>
                </c:pt>
                <c:pt idx="1375">
                  <c:v>3</c:v>
                </c:pt>
                <c:pt idx="1376">
                  <c:v>4</c:v>
                </c:pt>
                <c:pt idx="1377">
                  <c:v>3</c:v>
                </c:pt>
                <c:pt idx="1378">
                  <c:v>3</c:v>
                </c:pt>
                <c:pt idx="1379">
                  <c:v>3</c:v>
                </c:pt>
                <c:pt idx="1380">
                  <c:v>1</c:v>
                </c:pt>
                <c:pt idx="1381">
                  <c:v>2</c:v>
                </c:pt>
                <c:pt idx="1382">
                  <c:v>4</c:v>
                </c:pt>
                <c:pt idx="1383">
                  <c:v>3</c:v>
                </c:pt>
                <c:pt idx="1384">
                  <c:v>2</c:v>
                </c:pt>
                <c:pt idx="1385">
                  <c:v>2</c:v>
                </c:pt>
                <c:pt idx="1386">
                  <c:v>2</c:v>
                </c:pt>
                <c:pt idx="1387">
                  <c:v>2</c:v>
                </c:pt>
                <c:pt idx="1388">
                  <c:v>3</c:v>
                </c:pt>
                <c:pt idx="1389">
                  <c:v>3</c:v>
                </c:pt>
                <c:pt idx="1390">
                  <c:v>2</c:v>
                </c:pt>
                <c:pt idx="1391">
                  <c:v>2</c:v>
                </c:pt>
                <c:pt idx="1392">
                  <c:v>3</c:v>
                </c:pt>
                <c:pt idx="1393">
                  <c:v>3</c:v>
                </c:pt>
                <c:pt idx="1394">
                  <c:v>3</c:v>
                </c:pt>
                <c:pt idx="1395">
                  <c:v>3</c:v>
                </c:pt>
                <c:pt idx="1396">
                  <c:v>2</c:v>
                </c:pt>
                <c:pt idx="1397">
                  <c:v>2</c:v>
                </c:pt>
                <c:pt idx="1398">
                  <c:v>3</c:v>
                </c:pt>
                <c:pt idx="1399">
                  <c:v>3</c:v>
                </c:pt>
                <c:pt idx="1400">
                  <c:v>3</c:v>
                </c:pt>
                <c:pt idx="1401">
                  <c:v>3</c:v>
                </c:pt>
                <c:pt idx="1402">
                  <c:v>3</c:v>
                </c:pt>
                <c:pt idx="1403">
                  <c:v>3</c:v>
                </c:pt>
                <c:pt idx="1404">
                  <c:v>3</c:v>
                </c:pt>
                <c:pt idx="1405">
                  <c:v>4</c:v>
                </c:pt>
                <c:pt idx="1406">
                  <c:v>3</c:v>
                </c:pt>
                <c:pt idx="1407">
                  <c:v>2</c:v>
                </c:pt>
                <c:pt idx="1408">
                  <c:v>4</c:v>
                </c:pt>
                <c:pt idx="1409">
                  <c:v>4</c:v>
                </c:pt>
                <c:pt idx="1410">
                  <c:v>3</c:v>
                </c:pt>
                <c:pt idx="1411">
                  <c:v>3</c:v>
                </c:pt>
                <c:pt idx="1412">
                  <c:v>2</c:v>
                </c:pt>
                <c:pt idx="1413">
                  <c:v>2</c:v>
                </c:pt>
                <c:pt idx="1414">
                  <c:v>3</c:v>
                </c:pt>
                <c:pt idx="1415">
                  <c:v>2</c:v>
                </c:pt>
                <c:pt idx="1416">
                  <c:v>3</c:v>
                </c:pt>
                <c:pt idx="1417">
                  <c:v>3</c:v>
                </c:pt>
                <c:pt idx="1418">
                  <c:v>3</c:v>
                </c:pt>
                <c:pt idx="1419">
                  <c:v>2</c:v>
                </c:pt>
                <c:pt idx="1420">
                  <c:v>3</c:v>
                </c:pt>
                <c:pt idx="1421">
                  <c:v>1</c:v>
                </c:pt>
                <c:pt idx="1422">
                  <c:v>3</c:v>
                </c:pt>
                <c:pt idx="1423">
                  <c:v>4</c:v>
                </c:pt>
                <c:pt idx="1424">
                  <c:v>3</c:v>
                </c:pt>
                <c:pt idx="1425">
                  <c:v>3</c:v>
                </c:pt>
                <c:pt idx="1426">
                  <c:v>3</c:v>
                </c:pt>
                <c:pt idx="1427">
                  <c:v>2</c:v>
                </c:pt>
                <c:pt idx="1428">
                  <c:v>3</c:v>
                </c:pt>
                <c:pt idx="1429">
                  <c:v>3</c:v>
                </c:pt>
                <c:pt idx="1430">
                  <c:v>3</c:v>
                </c:pt>
                <c:pt idx="1431">
                  <c:v>3</c:v>
                </c:pt>
                <c:pt idx="1432">
                  <c:v>3</c:v>
                </c:pt>
                <c:pt idx="1433">
                  <c:v>2</c:v>
                </c:pt>
                <c:pt idx="1434">
                  <c:v>2</c:v>
                </c:pt>
                <c:pt idx="1435">
                  <c:v>3</c:v>
                </c:pt>
                <c:pt idx="1436">
                  <c:v>3</c:v>
                </c:pt>
                <c:pt idx="1437">
                  <c:v>2</c:v>
                </c:pt>
                <c:pt idx="1438">
                  <c:v>2</c:v>
                </c:pt>
                <c:pt idx="1439">
                  <c:v>3</c:v>
                </c:pt>
                <c:pt idx="1440">
                  <c:v>3</c:v>
                </c:pt>
                <c:pt idx="1441">
                  <c:v>2</c:v>
                </c:pt>
                <c:pt idx="1442">
                  <c:v>4</c:v>
                </c:pt>
                <c:pt idx="1443">
                  <c:v>2</c:v>
                </c:pt>
                <c:pt idx="1444">
                  <c:v>1</c:v>
                </c:pt>
                <c:pt idx="1445">
                  <c:v>3</c:v>
                </c:pt>
                <c:pt idx="1446">
                  <c:v>3</c:v>
                </c:pt>
                <c:pt idx="1447">
                  <c:v>2</c:v>
                </c:pt>
                <c:pt idx="1448">
                  <c:v>3</c:v>
                </c:pt>
                <c:pt idx="1449">
                  <c:v>3</c:v>
                </c:pt>
                <c:pt idx="1450">
                  <c:v>3</c:v>
                </c:pt>
                <c:pt idx="1451">
                  <c:v>3</c:v>
                </c:pt>
                <c:pt idx="1452">
                  <c:v>3</c:v>
                </c:pt>
                <c:pt idx="1453">
                  <c:v>2</c:v>
                </c:pt>
                <c:pt idx="1454">
                  <c:v>3</c:v>
                </c:pt>
                <c:pt idx="1455">
                  <c:v>3</c:v>
                </c:pt>
                <c:pt idx="1456">
                  <c:v>4</c:v>
                </c:pt>
                <c:pt idx="1457">
                  <c:v>3</c:v>
                </c:pt>
                <c:pt idx="1458">
                  <c:v>3</c:v>
                </c:pt>
                <c:pt idx="1459">
                  <c:v>3</c:v>
                </c:pt>
                <c:pt idx="1460">
                  <c:v>1</c:v>
                </c:pt>
                <c:pt idx="1461">
                  <c:v>3</c:v>
                </c:pt>
                <c:pt idx="1462">
                  <c:v>2</c:v>
                </c:pt>
                <c:pt idx="1463">
                  <c:v>3</c:v>
                </c:pt>
                <c:pt idx="1464">
                  <c:v>3</c:v>
                </c:pt>
                <c:pt idx="1465">
                  <c:v>3</c:v>
                </c:pt>
                <c:pt idx="1466">
                  <c:v>3</c:v>
                </c:pt>
                <c:pt idx="1467">
                  <c:v>3</c:v>
                </c:pt>
                <c:pt idx="1468">
                  <c:v>2</c:v>
                </c:pt>
                <c:pt idx="1469">
                  <c:v>4</c:v>
                </c:pt>
              </c:numCache>
            </c:numRef>
          </c:xVal>
          <c:yVal>
            <c:numRef>
              <c:f>Q2c!$A$2:$A$1471</c:f>
              <c:numCache>
                <c:formatCode>General</c:formatCode>
                <c:ptCount val="1470"/>
                <c:pt idx="0">
                  <c:v>41</c:v>
                </c:pt>
                <c:pt idx="1">
                  <c:v>49</c:v>
                </c:pt>
                <c:pt idx="2">
                  <c:v>37</c:v>
                </c:pt>
                <c:pt idx="3">
                  <c:v>33</c:v>
                </c:pt>
                <c:pt idx="4">
                  <c:v>27</c:v>
                </c:pt>
                <c:pt idx="5">
                  <c:v>32</c:v>
                </c:pt>
                <c:pt idx="6">
                  <c:v>59</c:v>
                </c:pt>
                <c:pt idx="7">
                  <c:v>30</c:v>
                </c:pt>
                <c:pt idx="8">
                  <c:v>38</c:v>
                </c:pt>
                <c:pt idx="9">
                  <c:v>36</c:v>
                </c:pt>
                <c:pt idx="10">
                  <c:v>35</c:v>
                </c:pt>
                <c:pt idx="11">
                  <c:v>29</c:v>
                </c:pt>
                <c:pt idx="12">
                  <c:v>31</c:v>
                </c:pt>
                <c:pt idx="13">
                  <c:v>34</c:v>
                </c:pt>
                <c:pt idx="14">
                  <c:v>28</c:v>
                </c:pt>
                <c:pt idx="15">
                  <c:v>29</c:v>
                </c:pt>
                <c:pt idx="16">
                  <c:v>32</c:v>
                </c:pt>
                <c:pt idx="17">
                  <c:v>22</c:v>
                </c:pt>
                <c:pt idx="18">
                  <c:v>53</c:v>
                </c:pt>
                <c:pt idx="19">
                  <c:v>38</c:v>
                </c:pt>
                <c:pt idx="20">
                  <c:v>24</c:v>
                </c:pt>
                <c:pt idx="21">
                  <c:v>36</c:v>
                </c:pt>
                <c:pt idx="22">
                  <c:v>34</c:v>
                </c:pt>
                <c:pt idx="23">
                  <c:v>21</c:v>
                </c:pt>
                <c:pt idx="24">
                  <c:v>34</c:v>
                </c:pt>
                <c:pt idx="25">
                  <c:v>53</c:v>
                </c:pt>
                <c:pt idx="26">
                  <c:v>32</c:v>
                </c:pt>
                <c:pt idx="27">
                  <c:v>42</c:v>
                </c:pt>
                <c:pt idx="28">
                  <c:v>44</c:v>
                </c:pt>
                <c:pt idx="29">
                  <c:v>46</c:v>
                </c:pt>
                <c:pt idx="30">
                  <c:v>33</c:v>
                </c:pt>
                <c:pt idx="31">
                  <c:v>44</c:v>
                </c:pt>
                <c:pt idx="32">
                  <c:v>30</c:v>
                </c:pt>
                <c:pt idx="33">
                  <c:v>39</c:v>
                </c:pt>
                <c:pt idx="34">
                  <c:v>24</c:v>
                </c:pt>
                <c:pt idx="35">
                  <c:v>43</c:v>
                </c:pt>
                <c:pt idx="36">
                  <c:v>50</c:v>
                </c:pt>
                <c:pt idx="37">
                  <c:v>35</c:v>
                </c:pt>
                <c:pt idx="38">
                  <c:v>36</c:v>
                </c:pt>
                <c:pt idx="39">
                  <c:v>33</c:v>
                </c:pt>
                <c:pt idx="40">
                  <c:v>35</c:v>
                </c:pt>
                <c:pt idx="41">
                  <c:v>27</c:v>
                </c:pt>
                <c:pt idx="42">
                  <c:v>26</c:v>
                </c:pt>
                <c:pt idx="43">
                  <c:v>27</c:v>
                </c:pt>
                <c:pt idx="44">
                  <c:v>30</c:v>
                </c:pt>
                <c:pt idx="45">
                  <c:v>41</c:v>
                </c:pt>
                <c:pt idx="46">
                  <c:v>34</c:v>
                </c:pt>
                <c:pt idx="47">
                  <c:v>37</c:v>
                </c:pt>
                <c:pt idx="48">
                  <c:v>46</c:v>
                </c:pt>
                <c:pt idx="49">
                  <c:v>35</c:v>
                </c:pt>
                <c:pt idx="50">
                  <c:v>48</c:v>
                </c:pt>
                <c:pt idx="51">
                  <c:v>28</c:v>
                </c:pt>
                <c:pt idx="52">
                  <c:v>44</c:v>
                </c:pt>
                <c:pt idx="53">
                  <c:v>35</c:v>
                </c:pt>
                <c:pt idx="54">
                  <c:v>26</c:v>
                </c:pt>
                <c:pt idx="55">
                  <c:v>33</c:v>
                </c:pt>
                <c:pt idx="56">
                  <c:v>35</c:v>
                </c:pt>
                <c:pt idx="57">
                  <c:v>35</c:v>
                </c:pt>
                <c:pt idx="58">
                  <c:v>31</c:v>
                </c:pt>
                <c:pt idx="59">
                  <c:v>37</c:v>
                </c:pt>
                <c:pt idx="60">
                  <c:v>32</c:v>
                </c:pt>
                <c:pt idx="61">
                  <c:v>38</c:v>
                </c:pt>
                <c:pt idx="62">
                  <c:v>50</c:v>
                </c:pt>
                <c:pt idx="63">
                  <c:v>59</c:v>
                </c:pt>
                <c:pt idx="64">
                  <c:v>36</c:v>
                </c:pt>
                <c:pt idx="65">
                  <c:v>55</c:v>
                </c:pt>
                <c:pt idx="66">
                  <c:v>36</c:v>
                </c:pt>
                <c:pt idx="67">
                  <c:v>45</c:v>
                </c:pt>
                <c:pt idx="68">
                  <c:v>35</c:v>
                </c:pt>
                <c:pt idx="69">
                  <c:v>36</c:v>
                </c:pt>
                <c:pt idx="70">
                  <c:v>59</c:v>
                </c:pt>
                <c:pt idx="71">
                  <c:v>29</c:v>
                </c:pt>
                <c:pt idx="72">
                  <c:v>31</c:v>
                </c:pt>
                <c:pt idx="73">
                  <c:v>32</c:v>
                </c:pt>
                <c:pt idx="74">
                  <c:v>36</c:v>
                </c:pt>
                <c:pt idx="75">
                  <c:v>31</c:v>
                </c:pt>
                <c:pt idx="76">
                  <c:v>35</c:v>
                </c:pt>
                <c:pt idx="77">
                  <c:v>45</c:v>
                </c:pt>
                <c:pt idx="78">
                  <c:v>37</c:v>
                </c:pt>
                <c:pt idx="79">
                  <c:v>46</c:v>
                </c:pt>
                <c:pt idx="80">
                  <c:v>30</c:v>
                </c:pt>
                <c:pt idx="81">
                  <c:v>35</c:v>
                </c:pt>
                <c:pt idx="82">
                  <c:v>55</c:v>
                </c:pt>
                <c:pt idx="83">
                  <c:v>38</c:v>
                </c:pt>
                <c:pt idx="84">
                  <c:v>34</c:v>
                </c:pt>
                <c:pt idx="85">
                  <c:v>56</c:v>
                </c:pt>
                <c:pt idx="86">
                  <c:v>23</c:v>
                </c:pt>
                <c:pt idx="87">
                  <c:v>51</c:v>
                </c:pt>
                <c:pt idx="88">
                  <c:v>30</c:v>
                </c:pt>
                <c:pt idx="89">
                  <c:v>46</c:v>
                </c:pt>
                <c:pt idx="90">
                  <c:v>40</c:v>
                </c:pt>
                <c:pt idx="91">
                  <c:v>51</c:v>
                </c:pt>
                <c:pt idx="92">
                  <c:v>30</c:v>
                </c:pt>
                <c:pt idx="93">
                  <c:v>46</c:v>
                </c:pt>
                <c:pt idx="94">
                  <c:v>32</c:v>
                </c:pt>
                <c:pt idx="95">
                  <c:v>54</c:v>
                </c:pt>
                <c:pt idx="96">
                  <c:v>24</c:v>
                </c:pt>
                <c:pt idx="97">
                  <c:v>28</c:v>
                </c:pt>
                <c:pt idx="98">
                  <c:v>58</c:v>
                </c:pt>
                <c:pt idx="99">
                  <c:v>44</c:v>
                </c:pt>
                <c:pt idx="100">
                  <c:v>37</c:v>
                </c:pt>
                <c:pt idx="101">
                  <c:v>32</c:v>
                </c:pt>
                <c:pt idx="102">
                  <c:v>20</c:v>
                </c:pt>
                <c:pt idx="103">
                  <c:v>34</c:v>
                </c:pt>
                <c:pt idx="104">
                  <c:v>37</c:v>
                </c:pt>
                <c:pt idx="105">
                  <c:v>59</c:v>
                </c:pt>
                <c:pt idx="106">
                  <c:v>50</c:v>
                </c:pt>
                <c:pt idx="107">
                  <c:v>25</c:v>
                </c:pt>
                <c:pt idx="108">
                  <c:v>25</c:v>
                </c:pt>
                <c:pt idx="109">
                  <c:v>22</c:v>
                </c:pt>
                <c:pt idx="110">
                  <c:v>51</c:v>
                </c:pt>
                <c:pt idx="111">
                  <c:v>34</c:v>
                </c:pt>
                <c:pt idx="112">
                  <c:v>54</c:v>
                </c:pt>
                <c:pt idx="113">
                  <c:v>24</c:v>
                </c:pt>
                <c:pt idx="114">
                  <c:v>34</c:v>
                </c:pt>
                <c:pt idx="115">
                  <c:v>37</c:v>
                </c:pt>
                <c:pt idx="116">
                  <c:v>34</c:v>
                </c:pt>
                <c:pt idx="117">
                  <c:v>36</c:v>
                </c:pt>
                <c:pt idx="118">
                  <c:v>36</c:v>
                </c:pt>
                <c:pt idx="119">
                  <c:v>43</c:v>
                </c:pt>
                <c:pt idx="120">
                  <c:v>30</c:v>
                </c:pt>
                <c:pt idx="121">
                  <c:v>33</c:v>
                </c:pt>
                <c:pt idx="122">
                  <c:v>56</c:v>
                </c:pt>
                <c:pt idx="123">
                  <c:v>51</c:v>
                </c:pt>
                <c:pt idx="124">
                  <c:v>31</c:v>
                </c:pt>
                <c:pt idx="125">
                  <c:v>26</c:v>
                </c:pt>
                <c:pt idx="126">
                  <c:v>58</c:v>
                </c:pt>
                <c:pt idx="127">
                  <c:v>19</c:v>
                </c:pt>
                <c:pt idx="128">
                  <c:v>22</c:v>
                </c:pt>
                <c:pt idx="129">
                  <c:v>49</c:v>
                </c:pt>
                <c:pt idx="130">
                  <c:v>43</c:v>
                </c:pt>
                <c:pt idx="131">
                  <c:v>50</c:v>
                </c:pt>
                <c:pt idx="132">
                  <c:v>31</c:v>
                </c:pt>
                <c:pt idx="133">
                  <c:v>41</c:v>
                </c:pt>
                <c:pt idx="134">
                  <c:v>26</c:v>
                </c:pt>
                <c:pt idx="135">
                  <c:v>36</c:v>
                </c:pt>
                <c:pt idx="136">
                  <c:v>51</c:v>
                </c:pt>
                <c:pt idx="137">
                  <c:v>39</c:v>
                </c:pt>
                <c:pt idx="138">
                  <c:v>25</c:v>
                </c:pt>
                <c:pt idx="139">
                  <c:v>30</c:v>
                </c:pt>
                <c:pt idx="140">
                  <c:v>32</c:v>
                </c:pt>
                <c:pt idx="141">
                  <c:v>45</c:v>
                </c:pt>
                <c:pt idx="142">
                  <c:v>38</c:v>
                </c:pt>
                <c:pt idx="143">
                  <c:v>30</c:v>
                </c:pt>
                <c:pt idx="144">
                  <c:v>32</c:v>
                </c:pt>
                <c:pt idx="145">
                  <c:v>30</c:v>
                </c:pt>
                <c:pt idx="146">
                  <c:v>30</c:v>
                </c:pt>
                <c:pt idx="147">
                  <c:v>41</c:v>
                </c:pt>
                <c:pt idx="148">
                  <c:v>41</c:v>
                </c:pt>
                <c:pt idx="149">
                  <c:v>19</c:v>
                </c:pt>
                <c:pt idx="150">
                  <c:v>40</c:v>
                </c:pt>
                <c:pt idx="151">
                  <c:v>35</c:v>
                </c:pt>
                <c:pt idx="152">
                  <c:v>53</c:v>
                </c:pt>
                <c:pt idx="153">
                  <c:v>45</c:v>
                </c:pt>
                <c:pt idx="154">
                  <c:v>32</c:v>
                </c:pt>
                <c:pt idx="155">
                  <c:v>29</c:v>
                </c:pt>
                <c:pt idx="156">
                  <c:v>51</c:v>
                </c:pt>
                <c:pt idx="157">
                  <c:v>58</c:v>
                </c:pt>
                <c:pt idx="158">
                  <c:v>40</c:v>
                </c:pt>
                <c:pt idx="159">
                  <c:v>34</c:v>
                </c:pt>
                <c:pt idx="160">
                  <c:v>22</c:v>
                </c:pt>
                <c:pt idx="161">
                  <c:v>27</c:v>
                </c:pt>
                <c:pt idx="162">
                  <c:v>28</c:v>
                </c:pt>
                <c:pt idx="163">
                  <c:v>57</c:v>
                </c:pt>
                <c:pt idx="164">
                  <c:v>27</c:v>
                </c:pt>
                <c:pt idx="165">
                  <c:v>50</c:v>
                </c:pt>
                <c:pt idx="166">
                  <c:v>41</c:v>
                </c:pt>
                <c:pt idx="167">
                  <c:v>30</c:v>
                </c:pt>
                <c:pt idx="168">
                  <c:v>38</c:v>
                </c:pt>
                <c:pt idx="169">
                  <c:v>32</c:v>
                </c:pt>
                <c:pt idx="170">
                  <c:v>27</c:v>
                </c:pt>
                <c:pt idx="171">
                  <c:v>19</c:v>
                </c:pt>
                <c:pt idx="172">
                  <c:v>36</c:v>
                </c:pt>
                <c:pt idx="173">
                  <c:v>30</c:v>
                </c:pt>
                <c:pt idx="174">
                  <c:v>45</c:v>
                </c:pt>
                <c:pt idx="175">
                  <c:v>56</c:v>
                </c:pt>
                <c:pt idx="176">
                  <c:v>33</c:v>
                </c:pt>
                <c:pt idx="177">
                  <c:v>19</c:v>
                </c:pt>
                <c:pt idx="178">
                  <c:v>46</c:v>
                </c:pt>
                <c:pt idx="179">
                  <c:v>38</c:v>
                </c:pt>
                <c:pt idx="180">
                  <c:v>31</c:v>
                </c:pt>
                <c:pt idx="181">
                  <c:v>34</c:v>
                </c:pt>
                <c:pt idx="182">
                  <c:v>41</c:v>
                </c:pt>
                <c:pt idx="183">
                  <c:v>50</c:v>
                </c:pt>
                <c:pt idx="184">
                  <c:v>53</c:v>
                </c:pt>
                <c:pt idx="185">
                  <c:v>33</c:v>
                </c:pt>
                <c:pt idx="186">
                  <c:v>40</c:v>
                </c:pt>
                <c:pt idx="187">
                  <c:v>55</c:v>
                </c:pt>
                <c:pt idx="188">
                  <c:v>34</c:v>
                </c:pt>
                <c:pt idx="189">
                  <c:v>51</c:v>
                </c:pt>
                <c:pt idx="190">
                  <c:v>52</c:v>
                </c:pt>
                <c:pt idx="191">
                  <c:v>27</c:v>
                </c:pt>
                <c:pt idx="192">
                  <c:v>35</c:v>
                </c:pt>
                <c:pt idx="193">
                  <c:v>43</c:v>
                </c:pt>
                <c:pt idx="194">
                  <c:v>45</c:v>
                </c:pt>
                <c:pt idx="195">
                  <c:v>37</c:v>
                </c:pt>
                <c:pt idx="196">
                  <c:v>35</c:v>
                </c:pt>
                <c:pt idx="197">
                  <c:v>42</c:v>
                </c:pt>
                <c:pt idx="198">
                  <c:v>38</c:v>
                </c:pt>
                <c:pt idx="199">
                  <c:v>38</c:v>
                </c:pt>
                <c:pt idx="200">
                  <c:v>27</c:v>
                </c:pt>
                <c:pt idx="201">
                  <c:v>49</c:v>
                </c:pt>
                <c:pt idx="202">
                  <c:v>34</c:v>
                </c:pt>
                <c:pt idx="203">
                  <c:v>40</c:v>
                </c:pt>
                <c:pt idx="204">
                  <c:v>38</c:v>
                </c:pt>
                <c:pt idx="205">
                  <c:v>29</c:v>
                </c:pt>
                <c:pt idx="206">
                  <c:v>22</c:v>
                </c:pt>
                <c:pt idx="207">
                  <c:v>36</c:v>
                </c:pt>
                <c:pt idx="208">
                  <c:v>40</c:v>
                </c:pt>
                <c:pt idx="209">
                  <c:v>46</c:v>
                </c:pt>
                <c:pt idx="210">
                  <c:v>32</c:v>
                </c:pt>
                <c:pt idx="211">
                  <c:v>30</c:v>
                </c:pt>
                <c:pt idx="212">
                  <c:v>27</c:v>
                </c:pt>
                <c:pt idx="213">
                  <c:v>51</c:v>
                </c:pt>
                <c:pt idx="214">
                  <c:v>30</c:v>
                </c:pt>
                <c:pt idx="215">
                  <c:v>41</c:v>
                </c:pt>
                <c:pt idx="216">
                  <c:v>30</c:v>
                </c:pt>
                <c:pt idx="217">
                  <c:v>29</c:v>
                </c:pt>
                <c:pt idx="218">
                  <c:v>45</c:v>
                </c:pt>
                <c:pt idx="219">
                  <c:v>54</c:v>
                </c:pt>
                <c:pt idx="220">
                  <c:v>36</c:v>
                </c:pt>
                <c:pt idx="221">
                  <c:v>33</c:v>
                </c:pt>
                <c:pt idx="222">
                  <c:v>37</c:v>
                </c:pt>
                <c:pt idx="223">
                  <c:v>38</c:v>
                </c:pt>
                <c:pt idx="224">
                  <c:v>31</c:v>
                </c:pt>
                <c:pt idx="225">
                  <c:v>59</c:v>
                </c:pt>
                <c:pt idx="226">
                  <c:v>37</c:v>
                </c:pt>
                <c:pt idx="227">
                  <c:v>29</c:v>
                </c:pt>
                <c:pt idx="228">
                  <c:v>35</c:v>
                </c:pt>
                <c:pt idx="229">
                  <c:v>29</c:v>
                </c:pt>
                <c:pt idx="230">
                  <c:v>52</c:v>
                </c:pt>
                <c:pt idx="231">
                  <c:v>42</c:v>
                </c:pt>
                <c:pt idx="232">
                  <c:v>59</c:v>
                </c:pt>
                <c:pt idx="233">
                  <c:v>50</c:v>
                </c:pt>
                <c:pt idx="234">
                  <c:v>33</c:v>
                </c:pt>
                <c:pt idx="235">
                  <c:v>43</c:v>
                </c:pt>
                <c:pt idx="236">
                  <c:v>33</c:v>
                </c:pt>
                <c:pt idx="237">
                  <c:v>52</c:v>
                </c:pt>
                <c:pt idx="238">
                  <c:v>32</c:v>
                </c:pt>
                <c:pt idx="239">
                  <c:v>32</c:v>
                </c:pt>
                <c:pt idx="240">
                  <c:v>39</c:v>
                </c:pt>
                <c:pt idx="241">
                  <c:v>32</c:v>
                </c:pt>
                <c:pt idx="242">
                  <c:v>41</c:v>
                </c:pt>
                <c:pt idx="243">
                  <c:v>40</c:v>
                </c:pt>
                <c:pt idx="244">
                  <c:v>45</c:v>
                </c:pt>
                <c:pt idx="245">
                  <c:v>31</c:v>
                </c:pt>
                <c:pt idx="246">
                  <c:v>33</c:v>
                </c:pt>
                <c:pt idx="247">
                  <c:v>34</c:v>
                </c:pt>
                <c:pt idx="248">
                  <c:v>37</c:v>
                </c:pt>
                <c:pt idx="249">
                  <c:v>45</c:v>
                </c:pt>
                <c:pt idx="250">
                  <c:v>37</c:v>
                </c:pt>
                <c:pt idx="251">
                  <c:v>39</c:v>
                </c:pt>
                <c:pt idx="252">
                  <c:v>29</c:v>
                </c:pt>
                <c:pt idx="253">
                  <c:v>42</c:v>
                </c:pt>
                <c:pt idx="254">
                  <c:v>29</c:v>
                </c:pt>
                <c:pt idx="255">
                  <c:v>25</c:v>
                </c:pt>
                <c:pt idx="256">
                  <c:v>42</c:v>
                </c:pt>
                <c:pt idx="257">
                  <c:v>40</c:v>
                </c:pt>
                <c:pt idx="258">
                  <c:v>51</c:v>
                </c:pt>
                <c:pt idx="259">
                  <c:v>31</c:v>
                </c:pt>
                <c:pt idx="260">
                  <c:v>32</c:v>
                </c:pt>
                <c:pt idx="261">
                  <c:v>38</c:v>
                </c:pt>
                <c:pt idx="262">
                  <c:v>32</c:v>
                </c:pt>
                <c:pt idx="263">
                  <c:v>46</c:v>
                </c:pt>
                <c:pt idx="264">
                  <c:v>28</c:v>
                </c:pt>
                <c:pt idx="265">
                  <c:v>29</c:v>
                </c:pt>
                <c:pt idx="266">
                  <c:v>31</c:v>
                </c:pt>
                <c:pt idx="267">
                  <c:v>25</c:v>
                </c:pt>
                <c:pt idx="268">
                  <c:v>45</c:v>
                </c:pt>
                <c:pt idx="269">
                  <c:v>36</c:v>
                </c:pt>
                <c:pt idx="270">
                  <c:v>55</c:v>
                </c:pt>
                <c:pt idx="271">
                  <c:v>47</c:v>
                </c:pt>
                <c:pt idx="272">
                  <c:v>28</c:v>
                </c:pt>
                <c:pt idx="273">
                  <c:v>37</c:v>
                </c:pt>
                <c:pt idx="274">
                  <c:v>21</c:v>
                </c:pt>
                <c:pt idx="275">
                  <c:v>37</c:v>
                </c:pt>
                <c:pt idx="276">
                  <c:v>35</c:v>
                </c:pt>
                <c:pt idx="277">
                  <c:v>38</c:v>
                </c:pt>
                <c:pt idx="278">
                  <c:v>26</c:v>
                </c:pt>
                <c:pt idx="279">
                  <c:v>50</c:v>
                </c:pt>
                <c:pt idx="280">
                  <c:v>53</c:v>
                </c:pt>
                <c:pt idx="281">
                  <c:v>42</c:v>
                </c:pt>
                <c:pt idx="282">
                  <c:v>29</c:v>
                </c:pt>
                <c:pt idx="283">
                  <c:v>55</c:v>
                </c:pt>
                <c:pt idx="284">
                  <c:v>26</c:v>
                </c:pt>
                <c:pt idx="285">
                  <c:v>37</c:v>
                </c:pt>
                <c:pt idx="286">
                  <c:v>44</c:v>
                </c:pt>
                <c:pt idx="287">
                  <c:v>38</c:v>
                </c:pt>
                <c:pt idx="288">
                  <c:v>26</c:v>
                </c:pt>
                <c:pt idx="289">
                  <c:v>28</c:v>
                </c:pt>
                <c:pt idx="290">
                  <c:v>49</c:v>
                </c:pt>
                <c:pt idx="291">
                  <c:v>36</c:v>
                </c:pt>
                <c:pt idx="292">
                  <c:v>31</c:v>
                </c:pt>
                <c:pt idx="293">
                  <c:v>26</c:v>
                </c:pt>
                <c:pt idx="294">
                  <c:v>37</c:v>
                </c:pt>
                <c:pt idx="295">
                  <c:v>42</c:v>
                </c:pt>
                <c:pt idx="296">
                  <c:v>18</c:v>
                </c:pt>
                <c:pt idx="297">
                  <c:v>35</c:v>
                </c:pt>
                <c:pt idx="298">
                  <c:v>36</c:v>
                </c:pt>
                <c:pt idx="299">
                  <c:v>51</c:v>
                </c:pt>
                <c:pt idx="300">
                  <c:v>41</c:v>
                </c:pt>
                <c:pt idx="301">
                  <c:v>18</c:v>
                </c:pt>
                <c:pt idx="302">
                  <c:v>28</c:v>
                </c:pt>
                <c:pt idx="303">
                  <c:v>31</c:v>
                </c:pt>
                <c:pt idx="304">
                  <c:v>39</c:v>
                </c:pt>
                <c:pt idx="305">
                  <c:v>36</c:v>
                </c:pt>
                <c:pt idx="306">
                  <c:v>32</c:v>
                </c:pt>
                <c:pt idx="307">
                  <c:v>38</c:v>
                </c:pt>
                <c:pt idx="308">
                  <c:v>58</c:v>
                </c:pt>
                <c:pt idx="309">
                  <c:v>31</c:v>
                </c:pt>
                <c:pt idx="310">
                  <c:v>31</c:v>
                </c:pt>
                <c:pt idx="311">
                  <c:v>45</c:v>
                </c:pt>
                <c:pt idx="312">
                  <c:v>31</c:v>
                </c:pt>
                <c:pt idx="313">
                  <c:v>33</c:v>
                </c:pt>
                <c:pt idx="314">
                  <c:v>39</c:v>
                </c:pt>
                <c:pt idx="315">
                  <c:v>43</c:v>
                </c:pt>
                <c:pt idx="316">
                  <c:v>49</c:v>
                </c:pt>
                <c:pt idx="317">
                  <c:v>52</c:v>
                </c:pt>
                <c:pt idx="318">
                  <c:v>27</c:v>
                </c:pt>
                <c:pt idx="319">
                  <c:v>32</c:v>
                </c:pt>
                <c:pt idx="320">
                  <c:v>27</c:v>
                </c:pt>
                <c:pt idx="321">
                  <c:v>31</c:v>
                </c:pt>
                <c:pt idx="322">
                  <c:v>32</c:v>
                </c:pt>
                <c:pt idx="323">
                  <c:v>28</c:v>
                </c:pt>
                <c:pt idx="324">
                  <c:v>30</c:v>
                </c:pt>
                <c:pt idx="325">
                  <c:v>31</c:v>
                </c:pt>
                <c:pt idx="326">
                  <c:v>39</c:v>
                </c:pt>
                <c:pt idx="327">
                  <c:v>39</c:v>
                </c:pt>
                <c:pt idx="328">
                  <c:v>33</c:v>
                </c:pt>
                <c:pt idx="329">
                  <c:v>47</c:v>
                </c:pt>
                <c:pt idx="330">
                  <c:v>43</c:v>
                </c:pt>
                <c:pt idx="331">
                  <c:v>27</c:v>
                </c:pt>
                <c:pt idx="332">
                  <c:v>54</c:v>
                </c:pt>
                <c:pt idx="333">
                  <c:v>43</c:v>
                </c:pt>
                <c:pt idx="334">
                  <c:v>45</c:v>
                </c:pt>
                <c:pt idx="335">
                  <c:v>40</c:v>
                </c:pt>
                <c:pt idx="336">
                  <c:v>29</c:v>
                </c:pt>
                <c:pt idx="337">
                  <c:v>29</c:v>
                </c:pt>
                <c:pt idx="338">
                  <c:v>30</c:v>
                </c:pt>
                <c:pt idx="339">
                  <c:v>27</c:v>
                </c:pt>
                <c:pt idx="340">
                  <c:v>37</c:v>
                </c:pt>
                <c:pt idx="341">
                  <c:v>38</c:v>
                </c:pt>
                <c:pt idx="342">
                  <c:v>31</c:v>
                </c:pt>
                <c:pt idx="343">
                  <c:v>29</c:v>
                </c:pt>
                <c:pt idx="344">
                  <c:v>35</c:v>
                </c:pt>
                <c:pt idx="345">
                  <c:v>23</c:v>
                </c:pt>
                <c:pt idx="346">
                  <c:v>41</c:v>
                </c:pt>
                <c:pt idx="347">
                  <c:v>47</c:v>
                </c:pt>
                <c:pt idx="348">
                  <c:v>42</c:v>
                </c:pt>
                <c:pt idx="349">
                  <c:v>29</c:v>
                </c:pt>
                <c:pt idx="350">
                  <c:v>42</c:v>
                </c:pt>
                <c:pt idx="351">
                  <c:v>32</c:v>
                </c:pt>
                <c:pt idx="352">
                  <c:v>48</c:v>
                </c:pt>
                <c:pt idx="353">
                  <c:v>37</c:v>
                </c:pt>
                <c:pt idx="354">
                  <c:v>30</c:v>
                </c:pt>
                <c:pt idx="355">
                  <c:v>26</c:v>
                </c:pt>
                <c:pt idx="356">
                  <c:v>42</c:v>
                </c:pt>
                <c:pt idx="357">
                  <c:v>21</c:v>
                </c:pt>
                <c:pt idx="358">
                  <c:v>36</c:v>
                </c:pt>
                <c:pt idx="359">
                  <c:v>36</c:v>
                </c:pt>
                <c:pt idx="360">
                  <c:v>57</c:v>
                </c:pt>
                <c:pt idx="361">
                  <c:v>40</c:v>
                </c:pt>
                <c:pt idx="362">
                  <c:v>21</c:v>
                </c:pt>
                <c:pt idx="363">
                  <c:v>33</c:v>
                </c:pt>
                <c:pt idx="364">
                  <c:v>37</c:v>
                </c:pt>
                <c:pt idx="365">
                  <c:v>46</c:v>
                </c:pt>
                <c:pt idx="366">
                  <c:v>41</c:v>
                </c:pt>
                <c:pt idx="367">
                  <c:v>50</c:v>
                </c:pt>
                <c:pt idx="368">
                  <c:v>40</c:v>
                </c:pt>
                <c:pt idx="369">
                  <c:v>31</c:v>
                </c:pt>
                <c:pt idx="370">
                  <c:v>21</c:v>
                </c:pt>
                <c:pt idx="371">
                  <c:v>29</c:v>
                </c:pt>
                <c:pt idx="372">
                  <c:v>35</c:v>
                </c:pt>
                <c:pt idx="373">
                  <c:v>27</c:v>
                </c:pt>
                <c:pt idx="374">
                  <c:v>28</c:v>
                </c:pt>
                <c:pt idx="375">
                  <c:v>49</c:v>
                </c:pt>
                <c:pt idx="376">
                  <c:v>51</c:v>
                </c:pt>
                <c:pt idx="377">
                  <c:v>36</c:v>
                </c:pt>
                <c:pt idx="378">
                  <c:v>34</c:v>
                </c:pt>
                <c:pt idx="379">
                  <c:v>55</c:v>
                </c:pt>
                <c:pt idx="380">
                  <c:v>24</c:v>
                </c:pt>
                <c:pt idx="381">
                  <c:v>30</c:v>
                </c:pt>
                <c:pt idx="382">
                  <c:v>26</c:v>
                </c:pt>
                <c:pt idx="383">
                  <c:v>22</c:v>
                </c:pt>
                <c:pt idx="384">
                  <c:v>36</c:v>
                </c:pt>
                <c:pt idx="385">
                  <c:v>30</c:v>
                </c:pt>
                <c:pt idx="386">
                  <c:v>37</c:v>
                </c:pt>
                <c:pt idx="387">
                  <c:v>40</c:v>
                </c:pt>
                <c:pt idx="388">
                  <c:v>42</c:v>
                </c:pt>
                <c:pt idx="389">
                  <c:v>37</c:v>
                </c:pt>
                <c:pt idx="390">
                  <c:v>43</c:v>
                </c:pt>
                <c:pt idx="391">
                  <c:v>40</c:v>
                </c:pt>
                <c:pt idx="392">
                  <c:v>54</c:v>
                </c:pt>
                <c:pt idx="393">
                  <c:v>34</c:v>
                </c:pt>
                <c:pt idx="394">
                  <c:v>31</c:v>
                </c:pt>
                <c:pt idx="395">
                  <c:v>43</c:v>
                </c:pt>
                <c:pt idx="396">
                  <c:v>43</c:v>
                </c:pt>
                <c:pt idx="397">
                  <c:v>25</c:v>
                </c:pt>
                <c:pt idx="398">
                  <c:v>37</c:v>
                </c:pt>
                <c:pt idx="399">
                  <c:v>31</c:v>
                </c:pt>
                <c:pt idx="400">
                  <c:v>39</c:v>
                </c:pt>
                <c:pt idx="401">
                  <c:v>56</c:v>
                </c:pt>
                <c:pt idx="402">
                  <c:v>30</c:v>
                </c:pt>
                <c:pt idx="403">
                  <c:v>41</c:v>
                </c:pt>
                <c:pt idx="404">
                  <c:v>28</c:v>
                </c:pt>
                <c:pt idx="405">
                  <c:v>25</c:v>
                </c:pt>
                <c:pt idx="406">
                  <c:v>52</c:v>
                </c:pt>
                <c:pt idx="407">
                  <c:v>45</c:v>
                </c:pt>
                <c:pt idx="408">
                  <c:v>52</c:v>
                </c:pt>
                <c:pt idx="409">
                  <c:v>42</c:v>
                </c:pt>
                <c:pt idx="410">
                  <c:v>30</c:v>
                </c:pt>
                <c:pt idx="411">
                  <c:v>60</c:v>
                </c:pt>
                <c:pt idx="412">
                  <c:v>46</c:v>
                </c:pt>
                <c:pt idx="413">
                  <c:v>42</c:v>
                </c:pt>
                <c:pt idx="414">
                  <c:v>24</c:v>
                </c:pt>
                <c:pt idx="415">
                  <c:v>34</c:v>
                </c:pt>
                <c:pt idx="416">
                  <c:v>38</c:v>
                </c:pt>
                <c:pt idx="417">
                  <c:v>40</c:v>
                </c:pt>
                <c:pt idx="418">
                  <c:v>26</c:v>
                </c:pt>
                <c:pt idx="419">
                  <c:v>30</c:v>
                </c:pt>
                <c:pt idx="420">
                  <c:v>29</c:v>
                </c:pt>
                <c:pt idx="421">
                  <c:v>29</c:v>
                </c:pt>
                <c:pt idx="422">
                  <c:v>19</c:v>
                </c:pt>
                <c:pt idx="423">
                  <c:v>30</c:v>
                </c:pt>
                <c:pt idx="424">
                  <c:v>57</c:v>
                </c:pt>
                <c:pt idx="425">
                  <c:v>50</c:v>
                </c:pt>
                <c:pt idx="426">
                  <c:v>30</c:v>
                </c:pt>
                <c:pt idx="427">
                  <c:v>60</c:v>
                </c:pt>
                <c:pt idx="428">
                  <c:v>47</c:v>
                </c:pt>
                <c:pt idx="429">
                  <c:v>46</c:v>
                </c:pt>
                <c:pt idx="430">
                  <c:v>35</c:v>
                </c:pt>
                <c:pt idx="431">
                  <c:v>54</c:v>
                </c:pt>
                <c:pt idx="432">
                  <c:v>34</c:v>
                </c:pt>
                <c:pt idx="433">
                  <c:v>46</c:v>
                </c:pt>
                <c:pt idx="434">
                  <c:v>31</c:v>
                </c:pt>
                <c:pt idx="435">
                  <c:v>33</c:v>
                </c:pt>
                <c:pt idx="436">
                  <c:v>33</c:v>
                </c:pt>
                <c:pt idx="437">
                  <c:v>30</c:v>
                </c:pt>
                <c:pt idx="438">
                  <c:v>35</c:v>
                </c:pt>
                <c:pt idx="439">
                  <c:v>31</c:v>
                </c:pt>
                <c:pt idx="440">
                  <c:v>34</c:v>
                </c:pt>
                <c:pt idx="441">
                  <c:v>42</c:v>
                </c:pt>
                <c:pt idx="442">
                  <c:v>36</c:v>
                </c:pt>
                <c:pt idx="443">
                  <c:v>22</c:v>
                </c:pt>
                <c:pt idx="444">
                  <c:v>48</c:v>
                </c:pt>
                <c:pt idx="445">
                  <c:v>55</c:v>
                </c:pt>
                <c:pt idx="446">
                  <c:v>41</c:v>
                </c:pt>
                <c:pt idx="447">
                  <c:v>35</c:v>
                </c:pt>
                <c:pt idx="448">
                  <c:v>40</c:v>
                </c:pt>
                <c:pt idx="449">
                  <c:v>39</c:v>
                </c:pt>
                <c:pt idx="450">
                  <c:v>31</c:v>
                </c:pt>
                <c:pt idx="451">
                  <c:v>42</c:v>
                </c:pt>
                <c:pt idx="452">
                  <c:v>45</c:v>
                </c:pt>
                <c:pt idx="453">
                  <c:v>26</c:v>
                </c:pt>
                <c:pt idx="454">
                  <c:v>29</c:v>
                </c:pt>
                <c:pt idx="455">
                  <c:v>33</c:v>
                </c:pt>
                <c:pt idx="456">
                  <c:v>31</c:v>
                </c:pt>
                <c:pt idx="457">
                  <c:v>18</c:v>
                </c:pt>
                <c:pt idx="458">
                  <c:v>40</c:v>
                </c:pt>
                <c:pt idx="459">
                  <c:v>41</c:v>
                </c:pt>
                <c:pt idx="460">
                  <c:v>26</c:v>
                </c:pt>
                <c:pt idx="461">
                  <c:v>35</c:v>
                </c:pt>
                <c:pt idx="462">
                  <c:v>34</c:v>
                </c:pt>
                <c:pt idx="463">
                  <c:v>26</c:v>
                </c:pt>
                <c:pt idx="464">
                  <c:v>37</c:v>
                </c:pt>
                <c:pt idx="465">
                  <c:v>46</c:v>
                </c:pt>
                <c:pt idx="466">
                  <c:v>41</c:v>
                </c:pt>
                <c:pt idx="467">
                  <c:v>37</c:v>
                </c:pt>
                <c:pt idx="468">
                  <c:v>52</c:v>
                </c:pt>
                <c:pt idx="469">
                  <c:v>32</c:v>
                </c:pt>
                <c:pt idx="470">
                  <c:v>24</c:v>
                </c:pt>
                <c:pt idx="471">
                  <c:v>38</c:v>
                </c:pt>
                <c:pt idx="472">
                  <c:v>37</c:v>
                </c:pt>
                <c:pt idx="473">
                  <c:v>49</c:v>
                </c:pt>
                <c:pt idx="474">
                  <c:v>24</c:v>
                </c:pt>
                <c:pt idx="475">
                  <c:v>26</c:v>
                </c:pt>
                <c:pt idx="476">
                  <c:v>24</c:v>
                </c:pt>
                <c:pt idx="477">
                  <c:v>50</c:v>
                </c:pt>
                <c:pt idx="478">
                  <c:v>25</c:v>
                </c:pt>
                <c:pt idx="479">
                  <c:v>24</c:v>
                </c:pt>
                <c:pt idx="480">
                  <c:v>30</c:v>
                </c:pt>
                <c:pt idx="481">
                  <c:v>34</c:v>
                </c:pt>
                <c:pt idx="482">
                  <c:v>31</c:v>
                </c:pt>
                <c:pt idx="483">
                  <c:v>35</c:v>
                </c:pt>
                <c:pt idx="484">
                  <c:v>31</c:v>
                </c:pt>
                <c:pt idx="485">
                  <c:v>27</c:v>
                </c:pt>
                <c:pt idx="486">
                  <c:v>37</c:v>
                </c:pt>
                <c:pt idx="487">
                  <c:v>20</c:v>
                </c:pt>
                <c:pt idx="488">
                  <c:v>42</c:v>
                </c:pt>
                <c:pt idx="489">
                  <c:v>43</c:v>
                </c:pt>
                <c:pt idx="490">
                  <c:v>38</c:v>
                </c:pt>
                <c:pt idx="491">
                  <c:v>43</c:v>
                </c:pt>
                <c:pt idx="492">
                  <c:v>48</c:v>
                </c:pt>
                <c:pt idx="493">
                  <c:v>44</c:v>
                </c:pt>
                <c:pt idx="494">
                  <c:v>34</c:v>
                </c:pt>
                <c:pt idx="495">
                  <c:v>27</c:v>
                </c:pt>
                <c:pt idx="496">
                  <c:v>21</c:v>
                </c:pt>
                <c:pt idx="497">
                  <c:v>44</c:v>
                </c:pt>
                <c:pt idx="498">
                  <c:v>22</c:v>
                </c:pt>
                <c:pt idx="499">
                  <c:v>33</c:v>
                </c:pt>
                <c:pt idx="500">
                  <c:v>32</c:v>
                </c:pt>
                <c:pt idx="501">
                  <c:v>30</c:v>
                </c:pt>
                <c:pt idx="502">
                  <c:v>53</c:v>
                </c:pt>
                <c:pt idx="503">
                  <c:v>34</c:v>
                </c:pt>
                <c:pt idx="504">
                  <c:v>45</c:v>
                </c:pt>
                <c:pt idx="505">
                  <c:v>26</c:v>
                </c:pt>
                <c:pt idx="506">
                  <c:v>37</c:v>
                </c:pt>
                <c:pt idx="507">
                  <c:v>29</c:v>
                </c:pt>
                <c:pt idx="508">
                  <c:v>35</c:v>
                </c:pt>
                <c:pt idx="509">
                  <c:v>33</c:v>
                </c:pt>
                <c:pt idx="510">
                  <c:v>54</c:v>
                </c:pt>
                <c:pt idx="511">
                  <c:v>36</c:v>
                </c:pt>
                <c:pt idx="512">
                  <c:v>27</c:v>
                </c:pt>
                <c:pt idx="513">
                  <c:v>20</c:v>
                </c:pt>
                <c:pt idx="514">
                  <c:v>33</c:v>
                </c:pt>
                <c:pt idx="515">
                  <c:v>35</c:v>
                </c:pt>
                <c:pt idx="516">
                  <c:v>23</c:v>
                </c:pt>
                <c:pt idx="517">
                  <c:v>25</c:v>
                </c:pt>
                <c:pt idx="518">
                  <c:v>38</c:v>
                </c:pt>
                <c:pt idx="519">
                  <c:v>29</c:v>
                </c:pt>
                <c:pt idx="520">
                  <c:v>48</c:v>
                </c:pt>
                <c:pt idx="521">
                  <c:v>27</c:v>
                </c:pt>
                <c:pt idx="522">
                  <c:v>37</c:v>
                </c:pt>
                <c:pt idx="523">
                  <c:v>50</c:v>
                </c:pt>
                <c:pt idx="524">
                  <c:v>34</c:v>
                </c:pt>
                <c:pt idx="525">
                  <c:v>24</c:v>
                </c:pt>
                <c:pt idx="526">
                  <c:v>39</c:v>
                </c:pt>
                <c:pt idx="527">
                  <c:v>32</c:v>
                </c:pt>
                <c:pt idx="528">
                  <c:v>50</c:v>
                </c:pt>
                <c:pt idx="529">
                  <c:v>38</c:v>
                </c:pt>
                <c:pt idx="530">
                  <c:v>27</c:v>
                </c:pt>
                <c:pt idx="531">
                  <c:v>32</c:v>
                </c:pt>
                <c:pt idx="532">
                  <c:v>47</c:v>
                </c:pt>
                <c:pt idx="533">
                  <c:v>40</c:v>
                </c:pt>
                <c:pt idx="534">
                  <c:v>53</c:v>
                </c:pt>
                <c:pt idx="535">
                  <c:v>41</c:v>
                </c:pt>
                <c:pt idx="536">
                  <c:v>60</c:v>
                </c:pt>
                <c:pt idx="537">
                  <c:v>27</c:v>
                </c:pt>
                <c:pt idx="538">
                  <c:v>41</c:v>
                </c:pt>
                <c:pt idx="539">
                  <c:v>50</c:v>
                </c:pt>
                <c:pt idx="540">
                  <c:v>28</c:v>
                </c:pt>
                <c:pt idx="541">
                  <c:v>36</c:v>
                </c:pt>
                <c:pt idx="542">
                  <c:v>38</c:v>
                </c:pt>
                <c:pt idx="543">
                  <c:v>44</c:v>
                </c:pt>
                <c:pt idx="544">
                  <c:v>47</c:v>
                </c:pt>
                <c:pt idx="545">
                  <c:v>30</c:v>
                </c:pt>
                <c:pt idx="546">
                  <c:v>29</c:v>
                </c:pt>
                <c:pt idx="547">
                  <c:v>42</c:v>
                </c:pt>
                <c:pt idx="548">
                  <c:v>43</c:v>
                </c:pt>
                <c:pt idx="549">
                  <c:v>34</c:v>
                </c:pt>
                <c:pt idx="550">
                  <c:v>23</c:v>
                </c:pt>
                <c:pt idx="551">
                  <c:v>39</c:v>
                </c:pt>
                <c:pt idx="552">
                  <c:v>56</c:v>
                </c:pt>
                <c:pt idx="553">
                  <c:v>40</c:v>
                </c:pt>
                <c:pt idx="554">
                  <c:v>27</c:v>
                </c:pt>
                <c:pt idx="555">
                  <c:v>29</c:v>
                </c:pt>
                <c:pt idx="556">
                  <c:v>53</c:v>
                </c:pt>
                <c:pt idx="557">
                  <c:v>35</c:v>
                </c:pt>
                <c:pt idx="558">
                  <c:v>32</c:v>
                </c:pt>
                <c:pt idx="559">
                  <c:v>38</c:v>
                </c:pt>
                <c:pt idx="560">
                  <c:v>34</c:v>
                </c:pt>
                <c:pt idx="561">
                  <c:v>52</c:v>
                </c:pt>
                <c:pt idx="562">
                  <c:v>33</c:v>
                </c:pt>
                <c:pt idx="563">
                  <c:v>25</c:v>
                </c:pt>
                <c:pt idx="564">
                  <c:v>45</c:v>
                </c:pt>
                <c:pt idx="565">
                  <c:v>23</c:v>
                </c:pt>
                <c:pt idx="566">
                  <c:v>47</c:v>
                </c:pt>
                <c:pt idx="567">
                  <c:v>34</c:v>
                </c:pt>
                <c:pt idx="568">
                  <c:v>55</c:v>
                </c:pt>
                <c:pt idx="569">
                  <c:v>36</c:v>
                </c:pt>
                <c:pt idx="570">
                  <c:v>52</c:v>
                </c:pt>
                <c:pt idx="571">
                  <c:v>26</c:v>
                </c:pt>
                <c:pt idx="572">
                  <c:v>29</c:v>
                </c:pt>
                <c:pt idx="573">
                  <c:v>26</c:v>
                </c:pt>
                <c:pt idx="574">
                  <c:v>34</c:v>
                </c:pt>
                <c:pt idx="575">
                  <c:v>54</c:v>
                </c:pt>
                <c:pt idx="576">
                  <c:v>27</c:v>
                </c:pt>
                <c:pt idx="577">
                  <c:v>37</c:v>
                </c:pt>
                <c:pt idx="578">
                  <c:v>38</c:v>
                </c:pt>
                <c:pt idx="579">
                  <c:v>34</c:v>
                </c:pt>
                <c:pt idx="580">
                  <c:v>35</c:v>
                </c:pt>
                <c:pt idx="581">
                  <c:v>30</c:v>
                </c:pt>
                <c:pt idx="582">
                  <c:v>40</c:v>
                </c:pt>
                <c:pt idx="583">
                  <c:v>34</c:v>
                </c:pt>
                <c:pt idx="584">
                  <c:v>42</c:v>
                </c:pt>
                <c:pt idx="585">
                  <c:v>23</c:v>
                </c:pt>
                <c:pt idx="586">
                  <c:v>24</c:v>
                </c:pt>
                <c:pt idx="587">
                  <c:v>52</c:v>
                </c:pt>
                <c:pt idx="588">
                  <c:v>50</c:v>
                </c:pt>
                <c:pt idx="589">
                  <c:v>29</c:v>
                </c:pt>
                <c:pt idx="590">
                  <c:v>33</c:v>
                </c:pt>
                <c:pt idx="591">
                  <c:v>33</c:v>
                </c:pt>
                <c:pt idx="592">
                  <c:v>47</c:v>
                </c:pt>
                <c:pt idx="593">
                  <c:v>36</c:v>
                </c:pt>
                <c:pt idx="594">
                  <c:v>29</c:v>
                </c:pt>
                <c:pt idx="595">
                  <c:v>58</c:v>
                </c:pt>
                <c:pt idx="596">
                  <c:v>35</c:v>
                </c:pt>
                <c:pt idx="597">
                  <c:v>42</c:v>
                </c:pt>
                <c:pt idx="598">
                  <c:v>28</c:v>
                </c:pt>
                <c:pt idx="599">
                  <c:v>36</c:v>
                </c:pt>
                <c:pt idx="600">
                  <c:v>32</c:v>
                </c:pt>
                <c:pt idx="601">
                  <c:v>40</c:v>
                </c:pt>
                <c:pt idx="602">
                  <c:v>30</c:v>
                </c:pt>
                <c:pt idx="603">
                  <c:v>45</c:v>
                </c:pt>
                <c:pt idx="604">
                  <c:v>42</c:v>
                </c:pt>
                <c:pt idx="605">
                  <c:v>38</c:v>
                </c:pt>
                <c:pt idx="606">
                  <c:v>34</c:v>
                </c:pt>
                <c:pt idx="607">
                  <c:v>49</c:v>
                </c:pt>
                <c:pt idx="608">
                  <c:v>55</c:v>
                </c:pt>
                <c:pt idx="609">
                  <c:v>43</c:v>
                </c:pt>
                <c:pt idx="610">
                  <c:v>27</c:v>
                </c:pt>
                <c:pt idx="611">
                  <c:v>35</c:v>
                </c:pt>
                <c:pt idx="612">
                  <c:v>28</c:v>
                </c:pt>
                <c:pt idx="613">
                  <c:v>34</c:v>
                </c:pt>
                <c:pt idx="614">
                  <c:v>26</c:v>
                </c:pt>
                <c:pt idx="615">
                  <c:v>27</c:v>
                </c:pt>
                <c:pt idx="616">
                  <c:v>51</c:v>
                </c:pt>
                <c:pt idx="617">
                  <c:v>44</c:v>
                </c:pt>
                <c:pt idx="618">
                  <c:v>25</c:v>
                </c:pt>
                <c:pt idx="619">
                  <c:v>33</c:v>
                </c:pt>
                <c:pt idx="620">
                  <c:v>35</c:v>
                </c:pt>
                <c:pt idx="621">
                  <c:v>36</c:v>
                </c:pt>
                <c:pt idx="622">
                  <c:v>32</c:v>
                </c:pt>
                <c:pt idx="623">
                  <c:v>30</c:v>
                </c:pt>
                <c:pt idx="624">
                  <c:v>53</c:v>
                </c:pt>
                <c:pt idx="625">
                  <c:v>45</c:v>
                </c:pt>
                <c:pt idx="626">
                  <c:v>32</c:v>
                </c:pt>
                <c:pt idx="627">
                  <c:v>52</c:v>
                </c:pt>
                <c:pt idx="628">
                  <c:v>37</c:v>
                </c:pt>
                <c:pt idx="629">
                  <c:v>28</c:v>
                </c:pt>
                <c:pt idx="630">
                  <c:v>22</c:v>
                </c:pt>
                <c:pt idx="631">
                  <c:v>44</c:v>
                </c:pt>
                <c:pt idx="632">
                  <c:v>42</c:v>
                </c:pt>
                <c:pt idx="633">
                  <c:v>36</c:v>
                </c:pt>
                <c:pt idx="634">
                  <c:v>25</c:v>
                </c:pt>
                <c:pt idx="635">
                  <c:v>35</c:v>
                </c:pt>
                <c:pt idx="636">
                  <c:v>35</c:v>
                </c:pt>
                <c:pt idx="637">
                  <c:v>32</c:v>
                </c:pt>
                <c:pt idx="638">
                  <c:v>25</c:v>
                </c:pt>
                <c:pt idx="639">
                  <c:v>49</c:v>
                </c:pt>
                <c:pt idx="640">
                  <c:v>24</c:v>
                </c:pt>
                <c:pt idx="641">
                  <c:v>32</c:v>
                </c:pt>
                <c:pt idx="642">
                  <c:v>38</c:v>
                </c:pt>
                <c:pt idx="643">
                  <c:v>42</c:v>
                </c:pt>
                <c:pt idx="644">
                  <c:v>31</c:v>
                </c:pt>
                <c:pt idx="645">
                  <c:v>29</c:v>
                </c:pt>
                <c:pt idx="646">
                  <c:v>53</c:v>
                </c:pt>
                <c:pt idx="647">
                  <c:v>35</c:v>
                </c:pt>
                <c:pt idx="648">
                  <c:v>37</c:v>
                </c:pt>
                <c:pt idx="649">
                  <c:v>53</c:v>
                </c:pt>
                <c:pt idx="650">
                  <c:v>43</c:v>
                </c:pt>
                <c:pt idx="651">
                  <c:v>47</c:v>
                </c:pt>
                <c:pt idx="652">
                  <c:v>37</c:v>
                </c:pt>
                <c:pt idx="653">
                  <c:v>50</c:v>
                </c:pt>
                <c:pt idx="654">
                  <c:v>39</c:v>
                </c:pt>
                <c:pt idx="655">
                  <c:v>33</c:v>
                </c:pt>
                <c:pt idx="656">
                  <c:v>32</c:v>
                </c:pt>
                <c:pt idx="657">
                  <c:v>29</c:v>
                </c:pt>
                <c:pt idx="658">
                  <c:v>44</c:v>
                </c:pt>
                <c:pt idx="659">
                  <c:v>28</c:v>
                </c:pt>
                <c:pt idx="660">
                  <c:v>58</c:v>
                </c:pt>
                <c:pt idx="661">
                  <c:v>43</c:v>
                </c:pt>
                <c:pt idx="662">
                  <c:v>20</c:v>
                </c:pt>
                <c:pt idx="663">
                  <c:v>21</c:v>
                </c:pt>
                <c:pt idx="664">
                  <c:v>36</c:v>
                </c:pt>
                <c:pt idx="665">
                  <c:v>47</c:v>
                </c:pt>
                <c:pt idx="666">
                  <c:v>22</c:v>
                </c:pt>
                <c:pt idx="667">
                  <c:v>41</c:v>
                </c:pt>
                <c:pt idx="668">
                  <c:v>28</c:v>
                </c:pt>
                <c:pt idx="669">
                  <c:v>39</c:v>
                </c:pt>
                <c:pt idx="670">
                  <c:v>27</c:v>
                </c:pt>
                <c:pt idx="671">
                  <c:v>34</c:v>
                </c:pt>
                <c:pt idx="672">
                  <c:v>42</c:v>
                </c:pt>
                <c:pt idx="673">
                  <c:v>33</c:v>
                </c:pt>
                <c:pt idx="674">
                  <c:v>58</c:v>
                </c:pt>
                <c:pt idx="675">
                  <c:v>31</c:v>
                </c:pt>
                <c:pt idx="676">
                  <c:v>35</c:v>
                </c:pt>
                <c:pt idx="677">
                  <c:v>49</c:v>
                </c:pt>
                <c:pt idx="678">
                  <c:v>48</c:v>
                </c:pt>
                <c:pt idx="679">
                  <c:v>31</c:v>
                </c:pt>
                <c:pt idx="680">
                  <c:v>36</c:v>
                </c:pt>
                <c:pt idx="681">
                  <c:v>38</c:v>
                </c:pt>
                <c:pt idx="682">
                  <c:v>32</c:v>
                </c:pt>
                <c:pt idx="683">
                  <c:v>25</c:v>
                </c:pt>
                <c:pt idx="684">
                  <c:v>40</c:v>
                </c:pt>
                <c:pt idx="685">
                  <c:v>26</c:v>
                </c:pt>
                <c:pt idx="686">
                  <c:v>41</c:v>
                </c:pt>
                <c:pt idx="687">
                  <c:v>36</c:v>
                </c:pt>
                <c:pt idx="688">
                  <c:v>19</c:v>
                </c:pt>
                <c:pt idx="689">
                  <c:v>20</c:v>
                </c:pt>
                <c:pt idx="690">
                  <c:v>31</c:v>
                </c:pt>
                <c:pt idx="691">
                  <c:v>40</c:v>
                </c:pt>
                <c:pt idx="692">
                  <c:v>32</c:v>
                </c:pt>
                <c:pt idx="693">
                  <c:v>36</c:v>
                </c:pt>
                <c:pt idx="694">
                  <c:v>33</c:v>
                </c:pt>
                <c:pt idx="695">
                  <c:v>37</c:v>
                </c:pt>
                <c:pt idx="696">
                  <c:v>45</c:v>
                </c:pt>
                <c:pt idx="697">
                  <c:v>29</c:v>
                </c:pt>
                <c:pt idx="698">
                  <c:v>35</c:v>
                </c:pt>
                <c:pt idx="699">
                  <c:v>52</c:v>
                </c:pt>
                <c:pt idx="700">
                  <c:v>58</c:v>
                </c:pt>
                <c:pt idx="701">
                  <c:v>53</c:v>
                </c:pt>
                <c:pt idx="702">
                  <c:v>30</c:v>
                </c:pt>
                <c:pt idx="703">
                  <c:v>38</c:v>
                </c:pt>
                <c:pt idx="704">
                  <c:v>35</c:v>
                </c:pt>
                <c:pt idx="705">
                  <c:v>39</c:v>
                </c:pt>
                <c:pt idx="706">
                  <c:v>40</c:v>
                </c:pt>
                <c:pt idx="707">
                  <c:v>47</c:v>
                </c:pt>
                <c:pt idx="708">
                  <c:v>36</c:v>
                </c:pt>
                <c:pt idx="709">
                  <c:v>31</c:v>
                </c:pt>
                <c:pt idx="710">
                  <c:v>33</c:v>
                </c:pt>
                <c:pt idx="711">
                  <c:v>29</c:v>
                </c:pt>
                <c:pt idx="712">
                  <c:v>33</c:v>
                </c:pt>
                <c:pt idx="713">
                  <c:v>45</c:v>
                </c:pt>
                <c:pt idx="714">
                  <c:v>50</c:v>
                </c:pt>
                <c:pt idx="715">
                  <c:v>33</c:v>
                </c:pt>
                <c:pt idx="716">
                  <c:v>41</c:v>
                </c:pt>
                <c:pt idx="717">
                  <c:v>27</c:v>
                </c:pt>
                <c:pt idx="718">
                  <c:v>45</c:v>
                </c:pt>
                <c:pt idx="719">
                  <c:v>47</c:v>
                </c:pt>
                <c:pt idx="720">
                  <c:v>30</c:v>
                </c:pt>
                <c:pt idx="721">
                  <c:v>50</c:v>
                </c:pt>
                <c:pt idx="722">
                  <c:v>38</c:v>
                </c:pt>
                <c:pt idx="723">
                  <c:v>46</c:v>
                </c:pt>
                <c:pt idx="724">
                  <c:v>24</c:v>
                </c:pt>
                <c:pt idx="725">
                  <c:v>35</c:v>
                </c:pt>
                <c:pt idx="726">
                  <c:v>31</c:v>
                </c:pt>
                <c:pt idx="727">
                  <c:v>18</c:v>
                </c:pt>
                <c:pt idx="728">
                  <c:v>54</c:v>
                </c:pt>
                <c:pt idx="729">
                  <c:v>35</c:v>
                </c:pt>
                <c:pt idx="730">
                  <c:v>30</c:v>
                </c:pt>
                <c:pt idx="731">
                  <c:v>20</c:v>
                </c:pt>
                <c:pt idx="732">
                  <c:v>30</c:v>
                </c:pt>
                <c:pt idx="733">
                  <c:v>26</c:v>
                </c:pt>
                <c:pt idx="734">
                  <c:v>22</c:v>
                </c:pt>
                <c:pt idx="735">
                  <c:v>48</c:v>
                </c:pt>
                <c:pt idx="736">
                  <c:v>48</c:v>
                </c:pt>
                <c:pt idx="737">
                  <c:v>41</c:v>
                </c:pt>
                <c:pt idx="738">
                  <c:v>39</c:v>
                </c:pt>
                <c:pt idx="739">
                  <c:v>27</c:v>
                </c:pt>
                <c:pt idx="740">
                  <c:v>35</c:v>
                </c:pt>
                <c:pt idx="741">
                  <c:v>42</c:v>
                </c:pt>
                <c:pt idx="742">
                  <c:v>50</c:v>
                </c:pt>
                <c:pt idx="743">
                  <c:v>59</c:v>
                </c:pt>
                <c:pt idx="744">
                  <c:v>37</c:v>
                </c:pt>
                <c:pt idx="745">
                  <c:v>55</c:v>
                </c:pt>
                <c:pt idx="746">
                  <c:v>41</c:v>
                </c:pt>
                <c:pt idx="747">
                  <c:v>38</c:v>
                </c:pt>
                <c:pt idx="748">
                  <c:v>26</c:v>
                </c:pt>
                <c:pt idx="749">
                  <c:v>52</c:v>
                </c:pt>
                <c:pt idx="750">
                  <c:v>44</c:v>
                </c:pt>
                <c:pt idx="751">
                  <c:v>50</c:v>
                </c:pt>
                <c:pt idx="752">
                  <c:v>36</c:v>
                </c:pt>
                <c:pt idx="753">
                  <c:v>39</c:v>
                </c:pt>
                <c:pt idx="754">
                  <c:v>33</c:v>
                </c:pt>
                <c:pt idx="755">
                  <c:v>45</c:v>
                </c:pt>
                <c:pt idx="756">
                  <c:v>32</c:v>
                </c:pt>
                <c:pt idx="757">
                  <c:v>34</c:v>
                </c:pt>
                <c:pt idx="758">
                  <c:v>59</c:v>
                </c:pt>
                <c:pt idx="759">
                  <c:v>45</c:v>
                </c:pt>
                <c:pt idx="760">
                  <c:v>53</c:v>
                </c:pt>
                <c:pt idx="761">
                  <c:v>36</c:v>
                </c:pt>
                <c:pt idx="762">
                  <c:v>26</c:v>
                </c:pt>
                <c:pt idx="763">
                  <c:v>34</c:v>
                </c:pt>
                <c:pt idx="764">
                  <c:v>28</c:v>
                </c:pt>
                <c:pt idx="765">
                  <c:v>38</c:v>
                </c:pt>
                <c:pt idx="766">
                  <c:v>50</c:v>
                </c:pt>
                <c:pt idx="767">
                  <c:v>37</c:v>
                </c:pt>
                <c:pt idx="768">
                  <c:v>40</c:v>
                </c:pt>
                <c:pt idx="769">
                  <c:v>26</c:v>
                </c:pt>
                <c:pt idx="770">
                  <c:v>46</c:v>
                </c:pt>
                <c:pt idx="771">
                  <c:v>54</c:v>
                </c:pt>
                <c:pt idx="772">
                  <c:v>56</c:v>
                </c:pt>
                <c:pt idx="773">
                  <c:v>36</c:v>
                </c:pt>
                <c:pt idx="774">
                  <c:v>55</c:v>
                </c:pt>
                <c:pt idx="775">
                  <c:v>43</c:v>
                </c:pt>
                <c:pt idx="776">
                  <c:v>20</c:v>
                </c:pt>
                <c:pt idx="777">
                  <c:v>21</c:v>
                </c:pt>
                <c:pt idx="778">
                  <c:v>46</c:v>
                </c:pt>
                <c:pt idx="779">
                  <c:v>51</c:v>
                </c:pt>
                <c:pt idx="780">
                  <c:v>28</c:v>
                </c:pt>
                <c:pt idx="781">
                  <c:v>26</c:v>
                </c:pt>
                <c:pt idx="782">
                  <c:v>30</c:v>
                </c:pt>
                <c:pt idx="783">
                  <c:v>41</c:v>
                </c:pt>
                <c:pt idx="784">
                  <c:v>38</c:v>
                </c:pt>
                <c:pt idx="785">
                  <c:v>40</c:v>
                </c:pt>
                <c:pt idx="786">
                  <c:v>27</c:v>
                </c:pt>
                <c:pt idx="787">
                  <c:v>55</c:v>
                </c:pt>
                <c:pt idx="788">
                  <c:v>28</c:v>
                </c:pt>
                <c:pt idx="789">
                  <c:v>44</c:v>
                </c:pt>
                <c:pt idx="790">
                  <c:v>33</c:v>
                </c:pt>
                <c:pt idx="791">
                  <c:v>35</c:v>
                </c:pt>
                <c:pt idx="792">
                  <c:v>33</c:v>
                </c:pt>
                <c:pt idx="793">
                  <c:v>28</c:v>
                </c:pt>
                <c:pt idx="794">
                  <c:v>34</c:v>
                </c:pt>
                <c:pt idx="795">
                  <c:v>37</c:v>
                </c:pt>
                <c:pt idx="796">
                  <c:v>25</c:v>
                </c:pt>
                <c:pt idx="797">
                  <c:v>26</c:v>
                </c:pt>
                <c:pt idx="798">
                  <c:v>33</c:v>
                </c:pt>
                <c:pt idx="799">
                  <c:v>42</c:v>
                </c:pt>
                <c:pt idx="800">
                  <c:v>28</c:v>
                </c:pt>
                <c:pt idx="801">
                  <c:v>50</c:v>
                </c:pt>
                <c:pt idx="802">
                  <c:v>33</c:v>
                </c:pt>
                <c:pt idx="803">
                  <c:v>34</c:v>
                </c:pt>
                <c:pt idx="804">
                  <c:v>48</c:v>
                </c:pt>
                <c:pt idx="805">
                  <c:v>45</c:v>
                </c:pt>
                <c:pt idx="806">
                  <c:v>52</c:v>
                </c:pt>
                <c:pt idx="807">
                  <c:v>38</c:v>
                </c:pt>
                <c:pt idx="808">
                  <c:v>29</c:v>
                </c:pt>
                <c:pt idx="809">
                  <c:v>28</c:v>
                </c:pt>
                <c:pt idx="810">
                  <c:v>46</c:v>
                </c:pt>
                <c:pt idx="811">
                  <c:v>38</c:v>
                </c:pt>
                <c:pt idx="812">
                  <c:v>43</c:v>
                </c:pt>
                <c:pt idx="813">
                  <c:v>39</c:v>
                </c:pt>
                <c:pt idx="814">
                  <c:v>40</c:v>
                </c:pt>
                <c:pt idx="815">
                  <c:v>21</c:v>
                </c:pt>
                <c:pt idx="816">
                  <c:v>39</c:v>
                </c:pt>
                <c:pt idx="817">
                  <c:v>36</c:v>
                </c:pt>
                <c:pt idx="818">
                  <c:v>31</c:v>
                </c:pt>
                <c:pt idx="819">
                  <c:v>28</c:v>
                </c:pt>
                <c:pt idx="820">
                  <c:v>35</c:v>
                </c:pt>
                <c:pt idx="821">
                  <c:v>49</c:v>
                </c:pt>
                <c:pt idx="822">
                  <c:v>34</c:v>
                </c:pt>
                <c:pt idx="823">
                  <c:v>29</c:v>
                </c:pt>
                <c:pt idx="824">
                  <c:v>42</c:v>
                </c:pt>
                <c:pt idx="825">
                  <c:v>29</c:v>
                </c:pt>
                <c:pt idx="826">
                  <c:v>38</c:v>
                </c:pt>
                <c:pt idx="827">
                  <c:v>28</c:v>
                </c:pt>
                <c:pt idx="828">
                  <c:v>18</c:v>
                </c:pt>
                <c:pt idx="829">
                  <c:v>33</c:v>
                </c:pt>
                <c:pt idx="830">
                  <c:v>41</c:v>
                </c:pt>
                <c:pt idx="831">
                  <c:v>31</c:v>
                </c:pt>
                <c:pt idx="832">
                  <c:v>37</c:v>
                </c:pt>
                <c:pt idx="833">
                  <c:v>27</c:v>
                </c:pt>
                <c:pt idx="834">
                  <c:v>34</c:v>
                </c:pt>
                <c:pt idx="835">
                  <c:v>35</c:v>
                </c:pt>
                <c:pt idx="836">
                  <c:v>29</c:v>
                </c:pt>
                <c:pt idx="837">
                  <c:v>40</c:v>
                </c:pt>
                <c:pt idx="838">
                  <c:v>42</c:v>
                </c:pt>
                <c:pt idx="839">
                  <c:v>42</c:v>
                </c:pt>
                <c:pt idx="840">
                  <c:v>35</c:v>
                </c:pt>
                <c:pt idx="841">
                  <c:v>24</c:v>
                </c:pt>
                <c:pt idx="842">
                  <c:v>28</c:v>
                </c:pt>
                <c:pt idx="843">
                  <c:v>26</c:v>
                </c:pt>
                <c:pt idx="844">
                  <c:v>30</c:v>
                </c:pt>
                <c:pt idx="845">
                  <c:v>40</c:v>
                </c:pt>
                <c:pt idx="846">
                  <c:v>35</c:v>
                </c:pt>
                <c:pt idx="847">
                  <c:v>34</c:v>
                </c:pt>
                <c:pt idx="848">
                  <c:v>35</c:v>
                </c:pt>
                <c:pt idx="849">
                  <c:v>43</c:v>
                </c:pt>
                <c:pt idx="850">
                  <c:v>32</c:v>
                </c:pt>
                <c:pt idx="851">
                  <c:v>56</c:v>
                </c:pt>
                <c:pt idx="852">
                  <c:v>29</c:v>
                </c:pt>
                <c:pt idx="853">
                  <c:v>19</c:v>
                </c:pt>
                <c:pt idx="854">
                  <c:v>45</c:v>
                </c:pt>
                <c:pt idx="855">
                  <c:v>37</c:v>
                </c:pt>
                <c:pt idx="856">
                  <c:v>20</c:v>
                </c:pt>
                <c:pt idx="857">
                  <c:v>44</c:v>
                </c:pt>
                <c:pt idx="858">
                  <c:v>53</c:v>
                </c:pt>
                <c:pt idx="859">
                  <c:v>29</c:v>
                </c:pt>
                <c:pt idx="860">
                  <c:v>22</c:v>
                </c:pt>
                <c:pt idx="861">
                  <c:v>46</c:v>
                </c:pt>
                <c:pt idx="862">
                  <c:v>44</c:v>
                </c:pt>
                <c:pt idx="863">
                  <c:v>33</c:v>
                </c:pt>
                <c:pt idx="864">
                  <c:v>41</c:v>
                </c:pt>
                <c:pt idx="865">
                  <c:v>30</c:v>
                </c:pt>
                <c:pt idx="866">
                  <c:v>40</c:v>
                </c:pt>
                <c:pt idx="867">
                  <c:v>50</c:v>
                </c:pt>
                <c:pt idx="868">
                  <c:v>28</c:v>
                </c:pt>
                <c:pt idx="869">
                  <c:v>46</c:v>
                </c:pt>
                <c:pt idx="870">
                  <c:v>35</c:v>
                </c:pt>
                <c:pt idx="871">
                  <c:v>24</c:v>
                </c:pt>
                <c:pt idx="872">
                  <c:v>33</c:v>
                </c:pt>
                <c:pt idx="873">
                  <c:v>36</c:v>
                </c:pt>
                <c:pt idx="874">
                  <c:v>30</c:v>
                </c:pt>
                <c:pt idx="875">
                  <c:v>44</c:v>
                </c:pt>
                <c:pt idx="876">
                  <c:v>20</c:v>
                </c:pt>
                <c:pt idx="877">
                  <c:v>46</c:v>
                </c:pt>
                <c:pt idx="878">
                  <c:v>42</c:v>
                </c:pt>
                <c:pt idx="879">
                  <c:v>60</c:v>
                </c:pt>
                <c:pt idx="880">
                  <c:v>32</c:v>
                </c:pt>
                <c:pt idx="881">
                  <c:v>32</c:v>
                </c:pt>
                <c:pt idx="882">
                  <c:v>36</c:v>
                </c:pt>
                <c:pt idx="883">
                  <c:v>33</c:v>
                </c:pt>
                <c:pt idx="884">
                  <c:v>40</c:v>
                </c:pt>
                <c:pt idx="885">
                  <c:v>25</c:v>
                </c:pt>
                <c:pt idx="886">
                  <c:v>30</c:v>
                </c:pt>
                <c:pt idx="887">
                  <c:v>42</c:v>
                </c:pt>
                <c:pt idx="888">
                  <c:v>35</c:v>
                </c:pt>
                <c:pt idx="889">
                  <c:v>27</c:v>
                </c:pt>
                <c:pt idx="890">
                  <c:v>54</c:v>
                </c:pt>
                <c:pt idx="891">
                  <c:v>44</c:v>
                </c:pt>
                <c:pt idx="892">
                  <c:v>19</c:v>
                </c:pt>
                <c:pt idx="893">
                  <c:v>29</c:v>
                </c:pt>
                <c:pt idx="894">
                  <c:v>54</c:v>
                </c:pt>
                <c:pt idx="895">
                  <c:v>31</c:v>
                </c:pt>
                <c:pt idx="896">
                  <c:v>31</c:v>
                </c:pt>
                <c:pt idx="897">
                  <c:v>59</c:v>
                </c:pt>
                <c:pt idx="898">
                  <c:v>43</c:v>
                </c:pt>
                <c:pt idx="899">
                  <c:v>49</c:v>
                </c:pt>
                <c:pt idx="900">
                  <c:v>36</c:v>
                </c:pt>
                <c:pt idx="901">
                  <c:v>48</c:v>
                </c:pt>
                <c:pt idx="902">
                  <c:v>27</c:v>
                </c:pt>
                <c:pt idx="903">
                  <c:v>29</c:v>
                </c:pt>
                <c:pt idx="904">
                  <c:v>48</c:v>
                </c:pt>
                <c:pt idx="905">
                  <c:v>29</c:v>
                </c:pt>
                <c:pt idx="906">
                  <c:v>34</c:v>
                </c:pt>
                <c:pt idx="907">
                  <c:v>44</c:v>
                </c:pt>
                <c:pt idx="908">
                  <c:v>33</c:v>
                </c:pt>
                <c:pt idx="909">
                  <c:v>19</c:v>
                </c:pt>
                <c:pt idx="910">
                  <c:v>23</c:v>
                </c:pt>
                <c:pt idx="911">
                  <c:v>25</c:v>
                </c:pt>
                <c:pt idx="912">
                  <c:v>26</c:v>
                </c:pt>
                <c:pt idx="913">
                  <c:v>45</c:v>
                </c:pt>
                <c:pt idx="914">
                  <c:v>55</c:v>
                </c:pt>
                <c:pt idx="915">
                  <c:v>21</c:v>
                </c:pt>
                <c:pt idx="916">
                  <c:v>46</c:v>
                </c:pt>
                <c:pt idx="917">
                  <c:v>34</c:v>
                </c:pt>
                <c:pt idx="918">
                  <c:v>51</c:v>
                </c:pt>
                <c:pt idx="919">
                  <c:v>59</c:v>
                </c:pt>
                <c:pt idx="920">
                  <c:v>34</c:v>
                </c:pt>
                <c:pt idx="921">
                  <c:v>28</c:v>
                </c:pt>
                <c:pt idx="922">
                  <c:v>44</c:v>
                </c:pt>
                <c:pt idx="923">
                  <c:v>34</c:v>
                </c:pt>
                <c:pt idx="924">
                  <c:v>35</c:v>
                </c:pt>
                <c:pt idx="925">
                  <c:v>42</c:v>
                </c:pt>
                <c:pt idx="926">
                  <c:v>43</c:v>
                </c:pt>
                <c:pt idx="927">
                  <c:v>36</c:v>
                </c:pt>
                <c:pt idx="928">
                  <c:v>44</c:v>
                </c:pt>
                <c:pt idx="929">
                  <c:v>28</c:v>
                </c:pt>
                <c:pt idx="930">
                  <c:v>51</c:v>
                </c:pt>
                <c:pt idx="931">
                  <c:v>30</c:v>
                </c:pt>
                <c:pt idx="932">
                  <c:v>29</c:v>
                </c:pt>
                <c:pt idx="933">
                  <c:v>28</c:v>
                </c:pt>
                <c:pt idx="934">
                  <c:v>25</c:v>
                </c:pt>
                <c:pt idx="935">
                  <c:v>32</c:v>
                </c:pt>
                <c:pt idx="936">
                  <c:v>45</c:v>
                </c:pt>
                <c:pt idx="937">
                  <c:v>39</c:v>
                </c:pt>
                <c:pt idx="938">
                  <c:v>58</c:v>
                </c:pt>
                <c:pt idx="939">
                  <c:v>32</c:v>
                </c:pt>
                <c:pt idx="940">
                  <c:v>39</c:v>
                </c:pt>
                <c:pt idx="941">
                  <c:v>30</c:v>
                </c:pt>
                <c:pt idx="942">
                  <c:v>36</c:v>
                </c:pt>
                <c:pt idx="943">
                  <c:v>46</c:v>
                </c:pt>
                <c:pt idx="944">
                  <c:v>28</c:v>
                </c:pt>
                <c:pt idx="945">
                  <c:v>50</c:v>
                </c:pt>
                <c:pt idx="946">
                  <c:v>40</c:v>
                </c:pt>
                <c:pt idx="947">
                  <c:v>52</c:v>
                </c:pt>
                <c:pt idx="948">
                  <c:v>30</c:v>
                </c:pt>
                <c:pt idx="949">
                  <c:v>39</c:v>
                </c:pt>
                <c:pt idx="950">
                  <c:v>31</c:v>
                </c:pt>
                <c:pt idx="951">
                  <c:v>41</c:v>
                </c:pt>
                <c:pt idx="952">
                  <c:v>31</c:v>
                </c:pt>
                <c:pt idx="953">
                  <c:v>44</c:v>
                </c:pt>
                <c:pt idx="954">
                  <c:v>42</c:v>
                </c:pt>
                <c:pt idx="955">
                  <c:v>55</c:v>
                </c:pt>
                <c:pt idx="956">
                  <c:v>56</c:v>
                </c:pt>
                <c:pt idx="957">
                  <c:v>40</c:v>
                </c:pt>
                <c:pt idx="958">
                  <c:v>34</c:v>
                </c:pt>
                <c:pt idx="959">
                  <c:v>40</c:v>
                </c:pt>
                <c:pt idx="960">
                  <c:v>41</c:v>
                </c:pt>
                <c:pt idx="961">
                  <c:v>35</c:v>
                </c:pt>
                <c:pt idx="962">
                  <c:v>51</c:v>
                </c:pt>
                <c:pt idx="963">
                  <c:v>38</c:v>
                </c:pt>
                <c:pt idx="964">
                  <c:v>34</c:v>
                </c:pt>
                <c:pt idx="965">
                  <c:v>25</c:v>
                </c:pt>
                <c:pt idx="966">
                  <c:v>58</c:v>
                </c:pt>
                <c:pt idx="967">
                  <c:v>40</c:v>
                </c:pt>
                <c:pt idx="968">
                  <c:v>36</c:v>
                </c:pt>
                <c:pt idx="969">
                  <c:v>48</c:v>
                </c:pt>
                <c:pt idx="970">
                  <c:v>27</c:v>
                </c:pt>
                <c:pt idx="971">
                  <c:v>51</c:v>
                </c:pt>
                <c:pt idx="972">
                  <c:v>18</c:v>
                </c:pt>
                <c:pt idx="973">
                  <c:v>35</c:v>
                </c:pt>
                <c:pt idx="974">
                  <c:v>27</c:v>
                </c:pt>
                <c:pt idx="975">
                  <c:v>55</c:v>
                </c:pt>
                <c:pt idx="976">
                  <c:v>56</c:v>
                </c:pt>
                <c:pt idx="977">
                  <c:v>34</c:v>
                </c:pt>
                <c:pt idx="978">
                  <c:v>40</c:v>
                </c:pt>
                <c:pt idx="979">
                  <c:v>34</c:v>
                </c:pt>
                <c:pt idx="980">
                  <c:v>31</c:v>
                </c:pt>
                <c:pt idx="981">
                  <c:v>35</c:v>
                </c:pt>
                <c:pt idx="982">
                  <c:v>38</c:v>
                </c:pt>
                <c:pt idx="983">
                  <c:v>34</c:v>
                </c:pt>
                <c:pt idx="984">
                  <c:v>28</c:v>
                </c:pt>
                <c:pt idx="985">
                  <c:v>31</c:v>
                </c:pt>
                <c:pt idx="986">
                  <c:v>39</c:v>
                </c:pt>
                <c:pt idx="987">
                  <c:v>51</c:v>
                </c:pt>
                <c:pt idx="988">
                  <c:v>41</c:v>
                </c:pt>
                <c:pt idx="989">
                  <c:v>37</c:v>
                </c:pt>
                <c:pt idx="990">
                  <c:v>33</c:v>
                </c:pt>
                <c:pt idx="991">
                  <c:v>32</c:v>
                </c:pt>
                <c:pt idx="992">
                  <c:v>39</c:v>
                </c:pt>
                <c:pt idx="993">
                  <c:v>25</c:v>
                </c:pt>
                <c:pt idx="994">
                  <c:v>52</c:v>
                </c:pt>
                <c:pt idx="995">
                  <c:v>43</c:v>
                </c:pt>
                <c:pt idx="996">
                  <c:v>27</c:v>
                </c:pt>
                <c:pt idx="997">
                  <c:v>27</c:v>
                </c:pt>
                <c:pt idx="998">
                  <c:v>26</c:v>
                </c:pt>
                <c:pt idx="999">
                  <c:v>42</c:v>
                </c:pt>
                <c:pt idx="1000">
                  <c:v>52</c:v>
                </c:pt>
                <c:pt idx="1001">
                  <c:v>37</c:v>
                </c:pt>
                <c:pt idx="1002">
                  <c:v>35</c:v>
                </c:pt>
                <c:pt idx="1003">
                  <c:v>25</c:v>
                </c:pt>
                <c:pt idx="1004">
                  <c:v>26</c:v>
                </c:pt>
                <c:pt idx="1005">
                  <c:v>29</c:v>
                </c:pt>
                <c:pt idx="1006">
                  <c:v>49</c:v>
                </c:pt>
                <c:pt idx="1007">
                  <c:v>29</c:v>
                </c:pt>
                <c:pt idx="1008">
                  <c:v>54</c:v>
                </c:pt>
                <c:pt idx="1009">
                  <c:v>58</c:v>
                </c:pt>
                <c:pt idx="1010">
                  <c:v>55</c:v>
                </c:pt>
                <c:pt idx="1011">
                  <c:v>36</c:v>
                </c:pt>
                <c:pt idx="1012">
                  <c:v>31</c:v>
                </c:pt>
                <c:pt idx="1013">
                  <c:v>30</c:v>
                </c:pt>
                <c:pt idx="1014">
                  <c:v>31</c:v>
                </c:pt>
                <c:pt idx="1015">
                  <c:v>34</c:v>
                </c:pt>
                <c:pt idx="1016">
                  <c:v>31</c:v>
                </c:pt>
                <c:pt idx="1017">
                  <c:v>27</c:v>
                </c:pt>
                <c:pt idx="1018">
                  <c:v>36</c:v>
                </c:pt>
                <c:pt idx="1019">
                  <c:v>36</c:v>
                </c:pt>
                <c:pt idx="1020">
                  <c:v>47</c:v>
                </c:pt>
                <c:pt idx="1021">
                  <c:v>25</c:v>
                </c:pt>
                <c:pt idx="1022">
                  <c:v>37</c:v>
                </c:pt>
                <c:pt idx="1023">
                  <c:v>56</c:v>
                </c:pt>
                <c:pt idx="1024">
                  <c:v>47</c:v>
                </c:pt>
                <c:pt idx="1025">
                  <c:v>24</c:v>
                </c:pt>
                <c:pt idx="1026">
                  <c:v>32</c:v>
                </c:pt>
                <c:pt idx="1027">
                  <c:v>34</c:v>
                </c:pt>
                <c:pt idx="1028">
                  <c:v>41</c:v>
                </c:pt>
                <c:pt idx="1029">
                  <c:v>40</c:v>
                </c:pt>
                <c:pt idx="1030">
                  <c:v>31</c:v>
                </c:pt>
                <c:pt idx="1031">
                  <c:v>46</c:v>
                </c:pt>
                <c:pt idx="1032">
                  <c:v>39</c:v>
                </c:pt>
                <c:pt idx="1033">
                  <c:v>31</c:v>
                </c:pt>
                <c:pt idx="1034">
                  <c:v>45</c:v>
                </c:pt>
                <c:pt idx="1035">
                  <c:v>31</c:v>
                </c:pt>
                <c:pt idx="1036">
                  <c:v>31</c:v>
                </c:pt>
                <c:pt idx="1037">
                  <c:v>45</c:v>
                </c:pt>
                <c:pt idx="1038">
                  <c:v>48</c:v>
                </c:pt>
                <c:pt idx="1039">
                  <c:v>34</c:v>
                </c:pt>
                <c:pt idx="1040">
                  <c:v>40</c:v>
                </c:pt>
                <c:pt idx="1041">
                  <c:v>28</c:v>
                </c:pt>
                <c:pt idx="1042">
                  <c:v>44</c:v>
                </c:pt>
                <c:pt idx="1043">
                  <c:v>53</c:v>
                </c:pt>
                <c:pt idx="1044">
                  <c:v>49</c:v>
                </c:pt>
                <c:pt idx="1045">
                  <c:v>40</c:v>
                </c:pt>
                <c:pt idx="1046">
                  <c:v>44</c:v>
                </c:pt>
                <c:pt idx="1047">
                  <c:v>33</c:v>
                </c:pt>
                <c:pt idx="1048">
                  <c:v>34</c:v>
                </c:pt>
                <c:pt idx="1049">
                  <c:v>30</c:v>
                </c:pt>
                <c:pt idx="1050">
                  <c:v>42</c:v>
                </c:pt>
                <c:pt idx="1051">
                  <c:v>44</c:v>
                </c:pt>
                <c:pt idx="1052">
                  <c:v>30</c:v>
                </c:pt>
                <c:pt idx="1053">
                  <c:v>57</c:v>
                </c:pt>
                <c:pt idx="1054">
                  <c:v>49</c:v>
                </c:pt>
                <c:pt idx="1055">
                  <c:v>34</c:v>
                </c:pt>
                <c:pt idx="1056">
                  <c:v>28</c:v>
                </c:pt>
                <c:pt idx="1057">
                  <c:v>29</c:v>
                </c:pt>
                <c:pt idx="1058">
                  <c:v>34</c:v>
                </c:pt>
                <c:pt idx="1059">
                  <c:v>35</c:v>
                </c:pt>
                <c:pt idx="1060">
                  <c:v>24</c:v>
                </c:pt>
                <c:pt idx="1061">
                  <c:v>24</c:v>
                </c:pt>
                <c:pt idx="1062">
                  <c:v>44</c:v>
                </c:pt>
                <c:pt idx="1063">
                  <c:v>29</c:v>
                </c:pt>
                <c:pt idx="1064">
                  <c:v>30</c:v>
                </c:pt>
                <c:pt idx="1065">
                  <c:v>55</c:v>
                </c:pt>
                <c:pt idx="1066">
                  <c:v>33</c:v>
                </c:pt>
                <c:pt idx="1067">
                  <c:v>47</c:v>
                </c:pt>
                <c:pt idx="1068">
                  <c:v>28</c:v>
                </c:pt>
                <c:pt idx="1069">
                  <c:v>28</c:v>
                </c:pt>
                <c:pt idx="1070">
                  <c:v>28</c:v>
                </c:pt>
                <c:pt idx="1071">
                  <c:v>49</c:v>
                </c:pt>
                <c:pt idx="1072">
                  <c:v>29</c:v>
                </c:pt>
                <c:pt idx="1073">
                  <c:v>28</c:v>
                </c:pt>
                <c:pt idx="1074">
                  <c:v>33</c:v>
                </c:pt>
                <c:pt idx="1075">
                  <c:v>32</c:v>
                </c:pt>
                <c:pt idx="1076">
                  <c:v>54</c:v>
                </c:pt>
                <c:pt idx="1077">
                  <c:v>29</c:v>
                </c:pt>
                <c:pt idx="1078">
                  <c:v>44</c:v>
                </c:pt>
                <c:pt idx="1079">
                  <c:v>39</c:v>
                </c:pt>
                <c:pt idx="1080">
                  <c:v>46</c:v>
                </c:pt>
                <c:pt idx="1081">
                  <c:v>35</c:v>
                </c:pt>
                <c:pt idx="1082">
                  <c:v>23</c:v>
                </c:pt>
                <c:pt idx="1083">
                  <c:v>40</c:v>
                </c:pt>
                <c:pt idx="1084">
                  <c:v>34</c:v>
                </c:pt>
                <c:pt idx="1085">
                  <c:v>31</c:v>
                </c:pt>
                <c:pt idx="1086">
                  <c:v>50</c:v>
                </c:pt>
                <c:pt idx="1087">
                  <c:v>34</c:v>
                </c:pt>
                <c:pt idx="1088">
                  <c:v>42</c:v>
                </c:pt>
                <c:pt idx="1089">
                  <c:v>37</c:v>
                </c:pt>
                <c:pt idx="1090">
                  <c:v>29</c:v>
                </c:pt>
                <c:pt idx="1091">
                  <c:v>33</c:v>
                </c:pt>
                <c:pt idx="1092">
                  <c:v>45</c:v>
                </c:pt>
                <c:pt idx="1093">
                  <c:v>42</c:v>
                </c:pt>
                <c:pt idx="1094">
                  <c:v>40</c:v>
                </c:pt>
                <c:pt idx="1095">
                  <c:v>33</c:v>
                </c:pt>
                <c:pt idx="1096">
                  <c:v>40</c:v>
                </c:pt>
                <c:pt idx="1097">
                  <c:v>24</c:v>
                </c:pt>
                <c:pt idx="1098">
                  <c:v>40</c:v>
                </c:pt>
                <c:pt idx="1099">
                  <c:v>45</c:v>
                </c:pt>
                <c:pt idx="1100">
                  <c:v>35</c:v>
                </c:pt>
                <c:pt idx="1101">
                  <c:v>32</c:v>
                </c:pt>
                <c:pt idx="1102">
                  <c:v>36</c:v>
                </c:pt>
                <c:pt idx="1103">
                  <c:v>48</c:v>
                </c:pt>
                <c:pt idx="1104">
                  <c:v>29</c:v>
                </c:pt>
                <c:pt idx="1105">
                  <c:v>33</c:v>
                </c:pt>
                <c:pt idx="1106">
                  <c:v>30</c:v>
                </c:pt>
                <c:pt idx="1107">
                  <c:v>38</c:v>
                </c:pt>
                <c:pt idx="1108">
                  <c:v>35</c:v>
                </c:pt>
                <c:pt idx="1109">
                  <c:v>30</c:v>
                </c:pt>
                <c:pt idx="1110">
                  <c:v>35</c:v>
                </c:pt>
                <c:pt idx="1111">
                  <c:v>53</c:v>
                </c:pt>
                <c:pt idx="1112">
                  <c:v>38</c:v>
                </c:pt>
                <c:pt idx="1113">
                  <c:v>32</c:v>
                </c:pt>
                <c:pt idx="1114">
                  <c:v>48</c:v>
                </c:pt>
                <c:pt idx="1115">
                  <c:v>34</c:v>
                </c:pt>
                <c:pt idx="1116">
                  <c:v>55</c:v>
                </c:pt>
                <c:pt idx="1117">
                  <c:v>34</c:v>
                </c:pt>
                <c:pt idx="1118">
                  <c:v>26</c:v>
                </c:pt>
                <c:pt idx="1119">
                  <c:v>38</c:v>
                </c:pt>
                <c:pt idx="1120">
                  <c:v>38</c:v>
                </c:pt>
                <c:pt idx="1121">
                  <c:v>36</c:v>
                </c:pt>
                <c:pt idx="1122">
                  <c:v>29</c:v>
                </c:pt>
                <c:pt idx="1123">
                  <c:v>35</c:v>
                </c:pt>
                <c:pt idx="1124">
                  <c:v>39</c:v>
                </c:pt>
                <c:pt idx="1125">
                  <c:v>29</c:v>
                </c:pt>
                <c:pt idx="1126">
                  <c:v>50</c:v>
                </c:pt>
                <c:pt idx="1127">
                  <c:v>23</c:v>
                </c:pt>
                <c:pt idx="1128">
                  <c:v>36</c:v>
                </c:pt>
                <c:pt idx="1129">
                  <c:v>42</c:v>
                </c:pt>
                <c:pt idx="1130">
                  <c:v>35</c:v>
                </c:pt>
                <c:pt idx="1131">
                  <c:v>34</c:v>
                </c:pt>
                <c:pt idx="1132">
                  <c:v>40</c:v>
                </c:pt>
                <c:pt idx="1133">
                  <c:v>43</c:v>
                </c:pt>
                <c:pt idx="1134">
                  <c:v>35</c:v>
                </c:pt>
                <c:pt idx="1135">
                  <c:v>46</c:v>
                </c:pt>
                <c:pt idx="1136">
                  <c:v>28</c:v>
                </c:pt>
                <c:pt idx="1137">
                  <c:v>22</c:v>
                </c:pt>
                <c:pt idx="1138">
                  <c:v>50</c:v>
                </c:pt>
                <c:pt idx="1139">
                  <c:v>32</c:v>
                </c:pt>
                <c:pt idx="1140">
                  <c:v>44</c:v>
                </c:pt>
                <c:pt idx="1141">
                  <c:v>30</c:v>
                </c:pt>
                <c:pt idx="1142">
                  <c:v>45</c:v>
                </c:pt>
                <c:pt idx="1143">
                  <c:v>45</c:v>
                </c:pt>
                <c:pt idx="1144">
                  <c:v>31</c:v>
                </c:pt>
                <c:pt idx="1145">
                  <c:v>36</c:v>
                </c:pt>
                <c:pt idx="1146">
                  <c:v>34</c:v>
                </c:pt>
                <c:pt idx="1147">
                  <c:v>49</c:v>
                </c:pt>
                <c:pt idx="1148">
                  <c:v>39</c:v>
                </c:pt>
                <c:pt idx="1149">
                  <c:v>27</c:v>
                </c:pt>
                <c:pt idx="1150">
                  <c:v>35</c:v>
                </c:pt>
                <c:pt idx="1151">
                  <c:v>28</c:v>
                </c:pt>
                <c:pt idx="1152">
                  <c:v>21</c:v>
                </c:pt>
                <c:pt idx="1153">
                  <c:v>18</c:v>
                </c:pt>
                <c:pt idx="1154">
                  <c:v>47</c:v>
                </c:pt>
                <c:pt idx="1155">
                  <c:v>39</c:v>
                </c:pt>
                <c:pt idx="1156">
                  <c:v>40</c:v>
                </c:pt>
                <c:pt idx="1157">
                  <c:v>35</c:v>
                </c:pt>
                <c:pt idx="1158">
                  <c:v>37</c:v>
                </c:pt>
                <c:pt idx="1159">
                  <c:v>39</c:v>
                </c:pt>
                <c:pt idx="1160">
                  <c:v>45</c:v>
                </c:pt>
                <c:pt idx="1161">
                  <c:v>38</c:v>
                </c:pt>
                <c:pt idx="1162">
                  <c:v>35</c:v>
                </c:pt>
                <c:pt idx="1163">
                  <c:v>37</c:v>
                </c:pt>
                <c:pt idx="1164">
                  <c:v>40</c:v>
                </c:pt>
                <c:pt idx="1165">
                  <c:v>44</c:v>
                </c:pt>
                <c:pt idx="1166">
                  <c:v>48</c:v>
                </c:pt>
                <c:pt idx="1167">
                  <c:v>35</c:v>
                </c:pt>
                <c:pt idx="1168">
                  <c:v>24</c:v>
                </c:pt>
                <c:pt idx="1169">
                  <c:v>27</c:v>
                </c:pt>
                <c:pt idx="1170">
                  <c:v>27</c:v>
                </c:pt>
                <c:pt idx="1171">
                  <c:v>40</c:v>
                </c:pt>
                <c:pt idx="1172">
                  <c:v>29</c:v>
                </c:pt>
                <c:pt idx="1173">
                  <c:v>36</c:v>
                </c:pt>
                <c:pt idx="1174">
                  <c:v>25</c:v>
                </c:pt>
                <c:pt idx="1175">
                  <c:v>39</c:v>
                </c:pt>
                <c:pt idx="1176">
                  <c:v>49</c:v>
                </c:pt>
                <c:pt idx="1177">
                  <c:v>50</c:v>
                </c:pt>
                <c:pt idx="1178">
                  <c:v>20</c:v>
                </c:pt>
                <c:pt idx="1179">
                  <c:v>34</c:v>
                </c:pt>
                <c:pt idx="1180">
                  <c:v>36</c:v>
                </c:pt>
                <c:pt idx="1181">
                  <c:v>49</c:v>
                </c:pt>
                <c:pt idx="1182">
                  <c:v>36</c:v>
                </c:pt>
                <c:pt idx="1183">
                  <c:v>36</c:v>
                </c:pt>
                <c:pt idx="1184">
                  <c:v>54</c:v>
                </c:pt>
                <c:pt idx="1185">
                  <c:v>43</c:v>
                </c:pt>
                <c:pt idx="1186">
                  <c:v>35</c:v>
                </c:pt>
                <c:pt idx="1187">
                  <c:v>38</c:v>
                </c:pt>
                <c:pt idx="1188">
                  <c:v>29</c:v>
                </c:pt>
                <c:pt idx="1189">
                  <c:v>33</c:v>
                </c:pt>
                <c:pt idx="1190">
                  <c:v>32</c:v>
                </c:pt>
                <c:pt idx="1191">
                  <c:v>31</c:v>
                </c:pt>
                <c:pt idx="1192">
                  <c:v>49</c:v>
                </c:pt>
                <c:pt idx="1193">
                  <c:v>38</c:v>
                </c:pt>
                <c:pt idx="1194">
                  <c:v>47</c:v>
                </c:pt>
                <c:pt idx="1195">
                  <c:v>49</c:v>
                </c:pt>
                <c:pt idx="1196">
                  <c:v>41</c:v>
                </c:pt>
                <c:pt idx="1197">
                  <c:v>20</c:v>
                </c:pt>
                <c:pt idx="1198">
                  <c:v>33</c:v>
                </c:pt>
                <c:pt idx="1199">
                  <c:v>36</c:v>
                </c:pt>
                <c:pt idx="1200">
                  <c:v>44</c:v>
                </c:pt>
                <c:pt idx="1201">
                  <c:v>23</c:v>
                </c:pt>
                <c:pt idx="1202">
                  <c:v>38</c:v>
                </c:pt>
                <c:pt idx="1203">
                  <c:v>53</c:v>
                </c:pt>
                <c:pt idx="1204">
                  <c:v>48</c:v>
                </c:pt>
                <c:pt idx="1205">
                  <c:v>32</c:v>
                </c:pt>
                <c:pt idx="1206">
                  <c:v>26</c:v>
                </c:pt>
                <c:pt idx="1207">
                  <c:v>55</c:v>
                </c:pt>
                <c:pt idx="1208">
                  <c:v>34</c:v>
                </c:pt>
                <c:pt idx="1209">
                  <c:v>60</c:v>
                </c:pt>
                <c:pt idx="1210">
                  <c:v>33</c:v>
                </c:pt>
                <c:pt idx="1211">
                  <c:v>37</c:v>
                </c:pt>
                <c:pt idx="1212">
                  <c:v>34</c:v>
                </c:pt>
                <c:pt idx="1213">
                  <c:v>23</c:v>
                </c:pt>
                <c:pt idx="1214">
                  <c:v>44</c:v>
                </c:pt>
                <c:pt idx="1215">
                  <c:v>35</c:v>
                </c:pt>
                <c:pt idx="1216">
                  <c:v>43</c:v>
                </c:pt>
                <c:pt idx="1217">
                  <c:v>24</c:v>
                </c:pt>
                <c:pt idx="1218">
                  <c:v>41</c:v>
                </c:pt>
                <c:pt idx="1219">
                  <c:v>29</c:v>
                </c:pt>
                <c:pt idx="1220">
                  <c:v>36</c:v>
                </c:pt>
                <c:pt idx="1221">
                  <c:v>45</c:v>
                </c:pt>
                <c:pt idx="1222">
                  <c:v>24</c:v>
                </c:pt>
                <c:pt idx="1223">
                  <c:v>47</c:v>
                </c:pt>
                <c:pt idx="1224">
                  <c:v>26</c:v>
                </c:pt>
                <c:pt idx="1225">
                  <c:v>45</c:v>
                </c:pt>
                <c:pt idx="1226">
                  <c:v>32</c:v>
                </c:pt>
                <c:pt idx="1227">
                  <c:v>31</c:v>
                </c:pt>
                <c:pt idx="1228">
                  <c:v>41</c:v>
                </c:pt>
                <c:pt idx="1229">
                  <c:v>40</c:v>
                </c:pt>
                <c:pt idx="1230">
                  <c:v>24</c:v>
                </c:pt>
                <c:pt idx="1231">
                  <c:v>46</c:v>
                </c:pt>
                <c:pt idx="1232">
                  <c:v>35</c:v>
                </c:pt>
                <c:pt idx="1233">
                  <c:v>30</c:v>
                </c:pt>
                <c:pt idx="1234">
                  <c:v>47</c:v>
                </c:pt>
                <c:pt idx="1235">
                  <c:v>46</c:v>
                </c:pt>
                <c:pt idx="1236">
                  <c:v>36</c:v>
                </c:pt>
                <c:pt idx="1237">
                  <c:v>32</c:v>
                </c:pt>
                <c:pt idx="1238">
                  <c:v>23</c:v>
                </c:pt>
                <c:pt idx="1239">
                  <c:v>31</c:v>
                </c:pt>
                <c:pt idx="1240">
                  <c:v>39</c:v>
                </c:pt>
                <c:pt idx="1241">
                  <c:v>32</c:v>
                </c:pt>
                <c:pt idx="1242">
                  <c:v>40</c:v>
                </c:pt>
                <c:pt idx="1243">
                  <c:v>45</c:v>
                </c:pt>
                <c:pt idx="1244">
                  <c:v>30</c:v>
                </c:pt>
                <c:pt idx="1245">
                  <c:v>24</c:v>
                </c:pt>
                <c:pt idx="1246">
                  <c:v>30</c:v>
                </c:pt>
                <c:pt idx="1247">
                  <c:v>31</c:v>
                </c:pt>
                <c:pt idx="1248">
                  <c:v>27</c:v>
                </c:pt>
                <c:pt idx="1249">
                  <c:v>29</c:v>
                </c:pt>
                <c:pt idx="1250">
                  <c:v>29</c:v>
                </c:pt>
                <c:pt idx="1251">
                  <c:v>30</c:v>
                </c:pt>
                <c:pt idx="1252">
                  <c:v>34</c:v>
                </c:pt>
                <c:pt idx="1253">
                  <c:v>33</c:v>
                </c:pt>
                <c:pt idx="1254">
                  <c:v>49</c:v>
                </c:pt>
                <c:pt idx="1255">
                  <c:v>33</c:v>
                </c:pt>
                <c:pt idx="1256">
                  <c:v>38</c:v>
                </c:pt>
                <c:pt idx="1257">
                  <c:v>31</c:v>
                </c:pt>
                <c:pt idx="1258">
                  <c:v>29</c:v>
                </c:pt>
                <c:pt idx="1259">
                  <c:v>30</c:v>
                </c:pt>
                <c:pt idx="1260">
                  <c:v>32</c:v>
                </c:pt>
                <c:pt idx="1261">
                  <c:v>38</c:v>
                </c:pt>
                <c:pt idx="1262">
                  <c:v>43</c:v>
                </c:pt>
                <c:pt idx="1263">
                  <c:v>42</c:v>
                </c:pt>
                <c:pt idx="1264">
                  <c:v>55</c:v>
                </c:pt>
                <c:pt idx="1265">
                  <c:v>33</c:v>
                </c:pt>
                <c:pt idx="1266">
                  <c:v>41</c:v>
                </c:pt>
                <c:pt idx="1267">
                  <c:v>34</c:v>
                </c:pt>
                <c:pt idx="1268">
                  <c:v>53</c:v>
                </c:pt>
                <c:pt idx="1269">
                  <c:v>43</c:v>
                </c:pt>
                <c:pt idx="1270">
                  <c:v>34</c:v>
                </c:pt>
                <c:pt idx="1271">
                  <c:v>21</c:v>
                </c:pt>
                <c:pt idx="1272">
                  <c:v>38</c:v>
                </c:pt>
                <c:pt idx="1273">
                  <c:v>22</c:v>
                </c:pt>
                <c:pt idx="1274">
                  <c:v>31</c:v>
                </c:pt>
                <c:pt idx="1275">
                  <c:v>51</c:v>
                </c:pt>
                <c:pt idx="1276">
                  <c:v>37</c:v>
                </c:pt>
                <c:pt idx="1277">
                  <c:v>46</c:v>
                </c:pt>
                <c:pt idx="1278">
                  <c:v>36</c:v>
                </c:pt>
                <c:pt idx="1279">
                  <c:v>44</c:v>
                </c:pt>
                <c:pt idx="1280">
                  <c:v>37</c:v>
                </c:pt>
                <c:pt idx="1281">
                  <c:v>35</c:v>
                </c:pt>
                <c:pt idx="1282">
                  <c:v>33</c:v>
                </c:pt>
                <c:pt idx="1283">
                  <c:v>28</c:v>
                </c:pt>
                <c:pt idx="1284">
                  <c:v>39</c:v>
                </c:pt>
                <c:pt idx="1285">
                  <c:v>46</c:v>
                </c:pt>
                <c:pt idx="1286">
                  <c:v>40</c:v>
                </c:pt>
                <c:pt idx="1287">
                  <c:v>42</c:v>
                </c:pt>
                <c:pt idx="1288">
                  <c:v>35</c:v>
                </c:pt>
                <c:pt idx="1289">
                  <c:v>38</c:v>
                </c:pt>
                <c:pt idx="1290">
                  <c:v>34</c:v>
                </c:pt>
                <c:pt idx="1291">
                  <c:v>37</c:v>
                </c:pt>
                <c:pt idx="1292">
                  <c:v>39</c:v>
                </c:pt>
                <c:pt idx="1293">
                  <c:v>43</c:v>
                </c:pt>
                <c:pt idx="1294">
                  <c:v>41</c:v>
                </c:pt>
                <c:pt idx="1295">
                  <c:v>41</c:v>
                </c:pt>
                <c:pt idx="1296">
                  <c:v>30</c:v>
                </c:pt>
                <c:pt idx="1297">
                  <c:v>26</c:v>
                </c:pt>
                <c:pt idx="1298">
                  <c:v>46</c:v>
                </c:pt>
                <c:pt idx="1299">
                  <c:v>40</c:v>
                </c:pt>
                <c:pt idx="1300">
                  <c:v>34</c:v>
                </c:pt>
                <c:pt idx="1301">
                  <c:v>58</c:v>
                </c:pt>
                <c:pt idx="1302">
                  <c:v>35</c:v>
                </c:pt>
                <c:pt idx="1303">
                  <c:v>47</c:v>
                </c:pt>
                <c:pt idx="1304">
                  <c:v>40</c:v>
                </c:pt>
                <c:pt idx="1305">
                  <c:v>54</c:v>
                </c:pt>
                <c:pt idx="1306">
                  <c:v>31</c:v>
                </c:pt>
                <c:pt idx="1307">
                  <c:v>28</c:v>
                </c:pt>
                <c:pt idx="1308">
                  <c:v>38</c:v>
                </c:pt>
                <c:pt idx="1309">
                  <c:v>26</c:v>
                </c:pt>
                <c:pt idx="1310">
                  <c:v>58</c:v>
                </c:pt>
                <c:pt idx="1311">
                  <c:v>18</c:v>
                </c:pt>
                <c:pt idx="1312">
                  <c:v>31</c:v>
                </c:pt>
                <c:pt idx="1313">
                  <c:v>29</c:v>
                </c:pt>
                <c:pt idx="1314">
                  <c:v>45</c:v>
                </c:pt>
                <c:pt idx="1315">
                  <c:v>36</c:v>
                </c:pt>
                <c:pt idx="1316">
                  <c:v>43</c:v>
                </c:pt>
                <c:pt idx="1317">
                  <c:v>27</c:v>
                </c:pt>
                <c:pt idx="1318">
                  <c:v>29</c:v>
                </c:pt>
                <c:pt idx="1319">
                  <c:v>32</c:v>
                </c:pt>
                <c:pt idx="1320">
                  <c:v>42</c:v>
                </c:pt>
                <c:pt idx="1321">
                  <c:v>47</c:v>
                </c:pt>
                <c:pt idx="1322">
                  <c:v>46</c:v>
                </c:pt>
                <c:pt idx="1323">
                  <c:v>28</c:v>
                </c:pt>
                <c:pt idx="1324">
                  <c:v>29</c:v>
                </c:pt>
                <c:pt idx="1325">
                  <c:v>42</c:v>
                </c:pt>
                <c:pt idx="1326">
                  <c:v>32</c:v>
                </c:pt>
                <c:pt idx="1327">
                  <c:v>46</c:v>
                </c:pt>
                <c:pt idx="1328">
                  <c:v>27</c:v>
                </c:pt>
                <c:pt idx="1329">
                  <c:v>29</c:v>
                </c:pt>
                <c:pt idx="1330">
                  <c:v>43</c:v>
                </c:pt>
                <c:pt idx="1331">
                  <c:v>48</c:v>
                </c:pt>
                <c:pt idx="1332">
                  <c:v>29</c:v>
                </c:pt>
                <c:pt idx="1333">
                  <c:v>46</c:v>
                </c:pt>
                <c:pt idx="1334">
                  <c:v>27</c:v>
                </c:pt>
                <c:pt idx="1335">
                  <c:v>39</c:v>
                </c:pt>
                <c:pt idx="1336">
                  <c:v>55</c:v>
                </c:pt>
                <c:pt idx="1337">
                  <c:v>28</c:v>
                </c:pt>
                <c:pt idx="1338">
                  <c:v>30</c:v>
                </c:pt>
                <c:pt idx="1339">
                  <c:v>22</c:v>
                </c:pt>
                <c:pt idx="1340">
                  <c:v>36</c:v>
                </c:pt>
                <c:pt idx="1341">
                  <c:v>31</c:v>
                </c:pt>
                <c:pt idx="1342">
                  <c:v>34</c:v>
                </c:pt>
                <c:pt idx="1343">
                  <c:v>29</c:v>
                </c:pt>
                <c:pt idx="1344">
                  <c:v>37</c:v>
                </c:pt>
                <c:pt idx="1345">
                  <c:v>35</c:v>
                </c:pt>
                <c:pt idx="1346">
                  <c:v>45</c:v>
                </c:pt>
                <c:pt idx="1347">
                  <c:v>36</c:v>
                </c:pt>
                <c:pt idx="1348">
                  <c:v>40</c:v>
                </c:pt>
                <c:pt idx="1349">
                  <c:v>26</c:v>
                </c:pt>
                <c:pt idx="1350">
                  <c:v>27</c:v>
                </c:pt>
                <c:pt idx="1351">
                  <c:v>48</c:v>
                </c:pt>
                <c:pt idx="1352">
                  <c:v>44</c:v>
                </c:pt>
                <c:pt idx="1353">
                  <c:v>34</c:v>
                </c:pt>
                <c:pt idx="1354">
                  <c:v>56</c:v>
                </c:pt>
                <c:pt idx="1355">
                  <c:v>36</c:v>
                </c:pt>
                <c:pt idx="1356">
                  <c:v>41</c:v>
                </c:pt>
                <c:pt idx="1357">
                  <c:v>42</c:v>
                </c:pt>
                <c:pt idx="1358">
                  <c:v>31</c:v>
                </c:pt>
                <c:pt idx="1359">
                  <c:v>34</c:v>
                </c:pt>
                <c:pt idx="1360">
                  <c:v>31</c:v>
                </c:pt>
                <c:pt idx="1361">
                  <c:v>26</c:v>
                </c:pt>
                <c:pt idx="1362">
                  <c:v>45</c:v>
                </c:pt>
                <c:pt idx="1363">
                  <c:v>33</c:v>
                </c:pt>
                <c:pt idx="1364">
                  <c:v>28</c:v>
                </c:pt>
                <c:pt idx="1365">
                  <c:v>29</c:v>
                </c:pt>
                <c:pt idx="1366">
                  <c:v>39</c:v>
                </c:pt>
                <c:pt idx="1367">
                  <c:v>27</c:v>
                </c:pt>
                <c:pt idx="1368">
                  <c:v>34</c:v>
                </c:pt>
                <c:pt idx="1369">
                  <c:v>28</c:v>
                </c:pt>
                <c:pt idx="1370">
                  <c:v>47</c:v>
                </c:pt>
                <c:pt idx="1371">
                  <c:v>56</c:v>
                </c:pt>
                <c:pt idx="1372">
                  <c:v>39</c:v>
                </c:pt>
                <c:pt idx="1373">
                  <c:v>38</c:v>
                </c:pt>
                <c:pt idx="1374">
                  <c:v>58</c:v>
                </c:pt>
                <c:pt idx="1375">
                  <c:v>32</c:v>
                </c:pt>
                <c:pt idx="1376">
                  <c:v>38</c:v>
                </c:pt>
                <c:pt idx="1377">
                  <c:v>49</c:v>
                </c:pt>
                <c:pt idx="1378">
                  <c:v>42</c:v>
                </c:pt>
                <c:pt idx="1379">
                  <c:v>27</c:v>
                </c:pt>
                <c:pt idx="1380">
                  <c:v>35</c:v>
                </c:pt>
                <c:pt idx="1381">
                  <c:v>28</c:v>
                </c:pt>
                <c:pt idx="1382">
                  <c:v>31</c:v>
                </c:pt>
                <c:pt idx="1383">
                  <c:v>36</c:v>
                </c:pt>
                <c:pt idx="1384">
                  <c:v>34</c:v>
                </c:pt>
                <c:pt idx="1385">
                  <c:v>34</c:v>
                </c:pt>
                <c:pt idx="1386">
                  <c:v>26</c:v>
                </c:pt>
                <c:pt idx="1387">
                  <c:v>29</c:v>
                </c:pt>
                <c:pt idx="1388">
                  <c:v>32</c:v>
                </c:pt>
                <c:pt idx="1389">
                  <c:v>31</c:v>
                </c:pt>
                <c:pt idx="1390">
                  <c:v>28</c:v>
                </c:pt>
                <c:pt idx="1391">
                  <c:v>38</c:v>
                </c:pt>
                <c:pt idx="1392">
                  <c:v>35</c:v>
                </c:pt>
                <c:pt idx="1393">
                  <c:v>27</c:v>
                </c:pt>
                <c:pt idx="1394">
                  <c:v>32</c:v>
                </c:pt>
                <c:pt idx="1395">
                  <c:v>31</c:v>
                </c:pt>
                <c:pt idx="1396">
                  <c:v>53</c:v>
                </c:pt>
                <c:pt idx="1397">
                  <c:v>54</c:v>
                </c:pt>
                <c:pt idx="1398">
                  <c:v>33</c:v>
                </c:pt>
                <c:pt idx="1399">
                  <c:v>43</c:v>
                </c:pt>
                <c:pt idx="1400">
                  <c:v>38</c:v>
                </c:pt>
                <c:pt idx="1401">
                  <c:v>55</c:v>
                </c:pt>
                <c:pt idx="1402">
                  <c:v>31</c:v>
                </c:pt>
                <c:pt idx="1403">
                  <c:v>39</c:v>
                </c:pt>
                <c:pt idx="1404">
                  <c:v>42</c:v>
                </c:pt>
                <c:pt idx="1405">
                  <c:v>31</c:v>
                </c:pt>
                <c:pt idx="1406">
                  <c:v>54</c:v>
                </c:pt>
                <c:pt idx="1407">
                  <c:v>24</c:v>
                </c:pt>
                <c:pt idx="1408">
                  <c:v>23</c:v>
                </c:pt>
                <c:pt idx="1409">
                  <c:v>40</c:v>
                </c:pt>
                <c:pt idx="1410">
                  <c:v>40</c:v>
                </c:pt>
                <c:pt idx="1411">
                  <c:v>25</c:v>
                </c:pt>
                <c:pt idx="1412">
                  <c:v>30</c:v>
                </c:pt>
                <c:pt idx="1413">
                  <c:v>25</c:v>
                </c:pt>
                <c:pt idx="1414">
                  <c:v>47</c:v>
                </c:pt>
                <c:pt idx="1415">
                  <c:v>33</c:v>
                </c:pt>
                <c:pt idx="1416">
                  <c:v>38</c:v>
                </c:pt>
                <c:pt idx="1417">
                  <c:v>31</c:v>
                </c:pt>
                <c:pt idx="1418">
                  <c:v>38</c:v>
                </c:pt>
                <c:pt idx="1419">
                  <c:v>42</c:v>
                </c:pt>
                <c:pt idx="1420">
                  <c:v>41</c:v>
                </c:pt>
                <c:pt idx="1421">
                  <c:v>47</c:v>
                </c:pt>
                <c:pt idx="1422">
                  <c:v>35</c:v>
                </c:pt>
                <c:pt idx="1423">
                  <c:v>22</c:v>
                </c:pt>
                <c:pt idx="1424">
                  <c:v>35</c:v>
                </c:pt>
                <c:pt idx="1425">
                  <c:v>33</c:v>
                </c:pt>
                <c:pt idx="1426">
                  <c:v>32</c:v>
                </c:pt>
                <c:pt idx="1427">
                  <c:v>40</c:v>
                </c:pt>
                <c:pt idx="1428">
                  <c:v>32</c:v>
                </c:pt>
                <c:pt idx="1429">
                  <c:v>39</c:v>
                </c:pt>
                <c:pt idx="1430">
                  <c:v>38</c:v>
                </c:pt>
                <c:pt idx="1431">
                  <c:v>32</c:v>
                </c:pt>
                <c:pt idx="1432">
                  <c:v>37</c:v>
                </c:pt>
                <c:pt idx="1433">
                  <c:v>25</c:v>
                </c:pt>
                <c:pt idx="1434">
                  <c:v>52</c:v>
                </c:pt>
                <c:pt idx="1435">
                  <c:v>44</c:v>
                </c:pt>
                <c:pt idx="1436">
                  <c:v>21</c:v>
                </c:pt>
                <c:pt idx="1437">
                  <c:v>39</c:v>
                </c:pt>
                <c:pt idx="1438">
                  <c:v>23</c:v>
                </c:pt>
                <c:pt idx="1439">
                  <c:v>36</c:v>
                </c:pt>
                <c:pt idx="1440">
                  <c:v>36</c:v>
                </c:pt>
                <c:pt idx="1441">
                  <c:v>56</c:v>
                </c:pt>
                <c:pt idx="1442">
                  <c:v>29</c:v>
                </c:pt>
                <c:pt idx="1443">
                  <c:v>42</c:v>
                </c:pt>
                <c:pt idx="1444">
                  <c:v>56</c:v>
                </c:pt>
                <c:pt idx="1445">
                  <c:v>41</c:v>
                </c:pt>
                <c:pt idx="1446">
                  <c:v>34</c:v>
                </c:pt>
                <c:pt idx="1447">
                  <c:v>36</c:v>
                </c:pt>
                <c:pt idx="1448">
                  <c:v>41</c:v>
                </c:pt>
                <c:pt idx="1449">
                  <c:v>32</c:v>
                </c:pt>
                <c:pt idx="1450">
                  <c:v>35</c:v>
                </c:pt>
                <c:pt idx="1451">
                  <c:v>38</c:v>
                </c:pt>
                <c:pt idx="1452">
                  <c:v>50</c:v>
                </c:pt>
                <c:pt idx="1453">
                  <c:v>36</c:v>
                </c:pt>
                <c:pt idx="1454">
                  <c:v>45</c:v>
                </c:pt>
                <c:pt idx="1455">
                  <c:v>40</c:v>
                </c:pt>
                <c:pt idx="1456">
                  <c:v>35</c:v>
                </c:pt>
                <c:pt idx="1457">
                  <c:v>40</c:v>
                </c:pt>
                <c:pt idx="1458">
                  <c:v>35</c:v>
                </c:pt>
                <c:pt idx="1459">
                  <c:v>29</c:v>
                </c:pt>
                <c:pt idx="1460">
                  <c:v>29</c:v>
                </c:pt>
                <c:pt idx="1461">
                  <c:v>50</c:v>
                </c:pt>
                <c:pt idx="1462">
                  <c:v>39</c:v>
                </c:pt>
                <c:pt idx="1463">
                  <c:v>31</c:v>
                </c:pt>
                <c:pt idx="1464">
                  <c:v>26</c:v>
                </c:pt>
                <c:pt idx="1465">
                  <c:v>36</c:v>
                </c:pt>
                <c:pt idx="1466">
                  <c:v>39</c:v>
                </c:pt>
                <c:pt idx="1467">
                  <c:v>27</c:v>
                </c:pt>
                <c:pt idx="1468">
                  <c:v>49</c:v>
                </c:pt>
                <c:pt idx="1469">
                  <c:v>34</c:v>
                </c:pt>
              </c:numCache>
            </c:numRef>
          </c:yVal>
          <c:smooth val="0"/>
          <c:extLst>
            <c:ext xmlns:c16="http://schemas.microsoft.com/office/drawing/2014/chart" uri="{C3380CC4-5D6E-409C-BE32-E72D297353CC}">
              <c16:uniqueId val="{00000000-8CBB-42FC-8969-575CD08980DC}"/>
            </c:ext>
          </c:extLst>
        </c:ser>
        <c:dLbls>
          <c:showLegendKey val="0"/>
          <c:showVal val="0"/>
          <c:showCatName val="0"/>
          <c:showSerName val="0"/>
          <c:showPercent val="0"/>
          <c:showBubbleSize val="0"/>
        </c:dLbls>
        <c:axId val="1044383920"/>
        <c:axId val="1044381952"/>
      </c:scatterChart>
      <c:valAx>
        <c:axId val="1044383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Worklife Balance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381952"/>
        <c:crosses val="autoZero"/>
        <c:crossBetween val="midCat"/>
      </c:valAx>
      <c:valAx>
        <c:axId val="1044381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3839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[EmployeeTurnover_220142881.xlsx]Q2c!PivotTable14</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Average age by worklife balance rating</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Q2c!$G$25</c:f>
              <c:strCache>
                <c:ptCount val="1"/>
                <c:pt idx="0">
                  <c:v>Total</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Q2c!$F$26:$F$30</c:f>
              <c:strCache>
                <c:ptCount val="4"/>
                <c:pt idx="0">
                  <c:v>Bad</c:v>
                </c:pt>
                <c:pt idx="1">
                  <c:v>Best</c:v>
                </c:pt>
                <c:pt idx="2">
                  <c:v>Better</c:v>
                </c:pt>
                <c:pt idx="3">
                  <c:v>Good</c:v>
                </c:pt>
              </c:strCache>
            </c:strRef>
          </c:cat>
          <c:val>
            <c:numRef>
              <c:f>Q2c!$G$26:$G$30</c:f>
              <c:numCache>
                <c:formatCode>0.00</c:formatCode>
                <c:ptCount val="4"/>
                <c:pt idx="0">
                  <c:v>37.287500000000001</c:v>
                </c:pt>
                <c:pt idx="1">
                  <c:v>36.568627450980394</c:v>
                </c:pt>
                <c:pt idx="2">
                  <c:v>36.849944008958566</c:v>
                </c:pt>
                <c:pt idx="3">
                  <c:v>37.188953488372093</c:v>
                </c:pt>
              </c:numCache>
            </c:numRef>
          </c:val>
          <c:extLst>
            <c:ext xmlns:c16="http://schemas.microsoft.com/office/drawing/2014/chart" uri="{C3380CC4-5D6E-409C-BE32-E72D297353CC}">
              <c16:uniqueId val="{00000000-46AE-4965-ACBE-C848C67463C9}"/>
            </c:ext>
          </c:extLst>
        </c:ser>
        <c:dLbls>
          <c:dLblPos val="outEnd"/>
          <c:showLegendKey val="0"/>
          <c:showVal val="1"/>
          <c:showCatName val="0"/>
          <c:showSerName val="0"/>
          <c:showPercent val="0"/>
          <c:showBubbleSize val="0"/>
        </c:dLbls>
        <c:gapWidth val="164"/>
        <c:overlap val="-22"/>
        <c:axId val="992203936"/>
        <c:axId val="992199016"/>
      </c:barChart>
      <c:catAx>
        <c:axId val="99220393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AU"/>
                  <a:t>Worklife Balance Rating</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199016"/>
        <c:crosses val="autoZero"/>
        <c:auto val="1"/>
        <c:lblAlgn val="ctr"/>
        <c:lblOffset val="100"/>
        <c:noMultiLvlLbl val="0"/>
      </c:catAx>
      <c:valAx>
        <c:axId val="992199016"/>
        <c:scaling>
          <c:orientation val="minMax"/>
          <c:max val="60"/>
          <c:min val="18"/>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AU"/>
                  <a:t>Average Age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203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[EmployeeTurnover_220142881.xlsx]Q2c!PivotTable10</c:name>
    <c:fmtId val="1"/>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AU"/>
              <a:t>Employee Responses</a:t>
            </a:r>
            <a:r>
              <a:rPr lang="en-AU" baseline="0"/>
              <a:t> on worklife balance</a:t>
            </a:r>
            <a:endParaRPr lang="en-AU"/>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Q2c!$G$44</c:f>
              <c:strCache>
                <c:ptCount val="1"/>
                <c:pt idx="0">
                  <c:v>Total</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Q2c!$F$45:$F$49</c:f>
              <c:strCache>
                <c:ptCount val="4"/>
                <c:pt idx="0">
                  <c:v>Bad</c:v>
                </c:pt>
                <c:pt idx="1">
                  <c:v>Best</c:v>
                </c:pt>
                <c:pt idx="2">
                  <c:v>Better</c:v>
                </c:pt>
                <c:pt idx="3">
                  <c:v>Good</c:v>
                </c:pt>
              </c:strCache>
            </c:strRef>
          </c:cat>
          <c:val>
            <c:numRef>
              <c:f>Q2c!$G$45:$G$49</c:f>
              <c:numCache>
                <c:formatCode>0.00%</c:formatCode>
                <c:ptCount val="4"/>
                <c:pt idx="0">
                  <c:v>5.4421768707482991E-2</c:v>
                </c:pt>
                <c:pt idx="1">
                  <c:v>0.10408163265306122</c:v>
                </c:pt>
                <c:pt idx="2">
                  <c:v>0.60748299319727894</c:v>
                </c:pt>
                <c:pt idx="3">
                  <c:v>0.23401360544217686</c:v>
                </c:pt>
              </c:numCache>
            </c:numRef>
          </c:val>
          <c:extLst>
            <c:ext xmlns:c16="http://schemas.microsoft.com/office/drawing/2014/chart" uri="{C3380CC4-5D6E-409C-BE32-E72D297353CC}">
              <c16:uniqueId val="{00000000-6BA7-473C-8408-AAB2119852E1}"/>
            </c:ext>
          </c:extLst>
        </c:ser>
        <c:dLbls>
          <c:dLblPos val="outEnd"/>
          <c:showLegendKey val="0"/>
          <c:showVal val="1"/>
          <c:showCatName val="0"/>
          <c:showSerName val="0"/>
          <c:showPercent val="0"/>
          <c:showBubbleSize val="0"/>
        </c:dLbls>
        <c:gapWidth val="164"/>
        <c:overlap val="-22"/>
        <c:axId val="931236464"/>
        <c:axId val="931243352"/>
      </c:barChart>
      <c:catAx>
        <c:axId val="9312364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AU"/>
                  <a:t>Worklife Balance Rating</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243352"/>
        <c:crosses val="autoZero"/>
        <c:auto val="1"/>
        <c:lblAlgn val="ctr"/>
        <c:lblOffset val="100"/>
        <c:noMultiLvlLbl val="0"/>
      </c:catAx>
      <c:valAx>
        <c:axId val="93124335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AU"/>
                  <a:t>Percentage of Employee Responses</a:t>
                </a:r>
              </a:p>
            </c:rich>
          </c:tx>
          <c:layout>
            <c:manualLayout>
              <c:xMode val="edge"/>
              <c:yMode val="edge"/>
              <c:x val="2.5114155251141551E-2"/>
              <c:y val="0.21356459615178122"/>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236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[EmployeeTurnover_220142881.xlsx]Q3b!PivotTable1</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RelatioNship</a:t>
            </a:r>
            <a:r>
              <a:rPr lang="en-US" baseline="0"/>
              <a:t> Satisfaction Ratings</a:t>
            </a: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Q3b!$E$1</c:f>
              <c:strCache>
                <c:ptCount val="1"/>
                <c:pt idx="0">
                  <c:v>Number of Responses</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C52E-4C4F-ACEF-CB9717BA0448}"/>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C52E-4C4F-ACEF-CB9717BA0448}"/>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C52E-4C4F-ACEF-CB9717BA0448}"/>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C52E-4C4F-ACEF-CB9717BA0448}"/>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Q3b!$D$2:$D$6</c:f>
              <c:strCache>
                <c:ptCount val="4"/>
                <c:pt idx="0">
                  <c:v>High</c:v>
                </c:pt>
                <c:pt idx="1">
                  <c:v>Very High</c:v>
                </c:pt>
                <c:pt idx="2">
                  <c:v>Medium</c:v>
                </c:pt>
                <c:pt idx="3">
                  <c:v>Low</c:v>
                </c:pt>
              </c:strCache>
            </c:strRef>
          </c:cat>
          <c:val>
            <c:numRef>
              <c:f>Q3b!$E$2:$E$6</c:f>
              <c:numCache>
                <c:formatCode>General</c:formatCode>
                <c:ptCount val="4"/>
                <c:pt idx="0">
                  <c:v>459</c:v>
                </c:pt>
                <c:pt idx="1">
                  <c:v>432</c:v>
                </c:pt>
                <c:pt idx="2">
                  <c:v>303</c:v>
                </c:pt>
                <c:pt idx="3">
                  <c:v>276</c:v>
                </c:pt>
              </c:numCache>
            </c:numRef>
          </c:val>
          <c:extLst>
            <c:ext xmlns:c16="http://schemas.microsoft.com/office/drawing/2014/chart" uri="{C3380CC4-5D6E-409C-BE32-E72D297353CC}">
              <c16:uniqueId val="{00000000-DD32-4120-A595-D2981935AAD4}"/>
            </c:ext>
          </c:extLst>
        </c:ser>
        <c:ser>
          <c:idx val="1"/>
          <c:order val="1"/>
          <c:tx>
            <c:strRef>
              <c:f>Q3b!$F$1</c:f>
              <c:strCache>
                <c:ptCount val="1"/>
                <c:pt idx="0">
                  <c:v>% of Responses</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Q3b!$D$2:$D$6</c:f>
              <c:strCache>
                <c:ptCount val="4"/>
                <c:pt idx="0">
                  <c:v>High</c:v>
                </c:pt>
                <c:pt idx="1">
                  <c:v>Very High</c:v>
                </c:pt>
                <c:pt idx="2">
                  <c:v>Medium</c:v>
                </c:pt>
                <c:pt idx="3">
                  <c:v>Low</c:v>
                </c:pt>
              </c:strCache>
            </c:strRef>
          </c:cat>
          <c:val>
            <c:numRef>
              <c:f>Q3b!$F$2:$F$6</c:f>
              <c:numCache>
                <c:formatCode>0.00%</c:formatCode>
                <c:ptCount val="4"/>
                <c:pt idx="0">
                  <c:v>0.3122448979591837</c:v>
                </c:pt>
                <c:pt idx="1">
                  <c:v>0.29387755102040819</c:v>
                </c:pt>
                <c:pt idx="2">
                  <c:v>0.20612244897959184</c:v>
                </c:pt>
                <c:pt idx="3">
                  <c:v>0.18775510204081633</c:v>
                </c:pt>
              </c:numCache>
            </c:numRef>
          </c:val>
          <c:extLst>
            <c:ext xmlns:c16="http://schemas.microsoft.com/office/drawing/2014/chart" uri="{C3380CC4-5D6E-409C-BE32-E72D297353CC}">
              <c16:uniqueId val="{00000009-3999-49BA-98EA-872A58F5235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[EmployeeTurnover_220142881.xlsx]Q4b!PivotTable4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Environment</a:t>
            </a:r>
            <a:r>
              <a:rPr lang="en-US" baseline="0"/>
              <a:t> Satisfaction Rating Splits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16168717047451669"/>
              <c:y val="-0.125674992841102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13122437024018746"/>
              <c:y val="0.1060382752096799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15934387814879908"/>
              <c:y val="0.11782030578853327"/>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13356766256590513"/>
              <c:y val="-4.712812231541337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s>
    <c:plotArea>
      <c:layout/>
      <c:doughnutChart>
        <c:varyColors val="1"/>
        <c:ser>
          <c:idx val="0"/>
          <c:order val="0"/>
          <c:tx>
            <c:strRef>
              <c:f>Q4b!$E$2</c:f>
              <c:strCache>
                <c:ptCount val="1"/>
                <c:pt idx="0">
                  <c:v>Number of employees</c:v>
                </c:pt>
              </c:strCache>
            </c:strRef>
          </c:tx>
          <c:dPt>
            <c:idx val="0"/>
            <c:bubble3D val="0"/>
            <c:spPr>
              <a:solidFill>
                <a:schemeClr val="accent1"/>
              </a:solidFill>
              <a:ln>
                <a:noFill/>
              </a:ln>
              <a:effectLst/>
            </c:spPr>
            <c:extLst>
              <c:ext xmlns:c16="http://schemas.microsoft.com/office/drawing/2014/chart" uri="{C3380CC4-5D6E-409C-BE32-E72D297353CC}">
                <c16:uniqueId val="{00000001-9BB8-43E9-8988-07F7F81E9F19}"/>
              </c:ext>
            </c:extLst>
          </c:dPt>
          <c:dPt>
            <c:idx val="1"/>
            <c:bubble3D val="0"/>
            <c:spPr>
              <a:solidFill>
                <a:schemeClr val="accent2"/>
              </a:solidFill>
              <a:ln>
                <a:noFill/>
              </a:ln>
              <a:effectLst/>
            </c:spPr>
            <c:extLst>
              <c:ext xmlns:c16="http://schemas.microsoft.com/office/drawing/2014/chart" uri="{C3380CC4-5D6E-409C-BE32-E72D297353CC}">
                <c16:uniqueId val="{00000003-9BB8-43E9-8988-07F7F81E9F19}"/>
              </c:ext>
            </c:extLst>
          </c:dPt>
          <c:dPt>
            <c:idx val="2"/>
            <c:bubble3D val="0"/>
            <c:spPr>
              <a:solidFill>
                <a:schemeClr val="accent3"/>
              </a:solidFill>
              <a:ln>
                <a:noFill/>
              </a:ln>
              <a:effectLst/>
            </c:spPr>
            <c:extLst>
              <c:ext xmlns:c16="http://schemas.microsoft.com/office/drawing/2014/chart" uri="{C3380CC4-5D6E-409C-BE32-E72D297353CC}">
                <c16:uniqueId val="{00000005-9BB8-43E9-8988-07F7F81E9F19}"/>
              </c:ext>
            </c:extLst>
          </c:dPt>
          <c:dPt>
            <c:idx val="3"/>
            <c:bubble3D val="0"/>
            <c:spPr>
              <a:solidFill>
                <a:schemeClr val="accent4"/>
              </a:solidFill>
              <a:ln>
                <a:noFill/>
              </a:ln>
              <a:effectLst/>
            </c:spPr>
            <c:extLst>
              <c:ext xmlns:c16="http://schemas.microsoft.com/office/drawing/2014/chart" uri="{C3380CC4-5D6E-409C-BE32-E72D297353CC}">
                <c16:uniqueId val="{00000007-9BB8-43E9-8988-07F7F81E9F19}"/>
              </c:ext>
            </c:extLst>
          </c:dPt>
          <c:dLbls>
            <c:dLbl>
              <c:idx val="0"/>
              <c:layout>
                <c:manualLayout>
                  <c:x val="0.16168717047451669"/>
                  <c:y val="-0.125674992841102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BB8-43E9-8988-07F7F81E9F19}"/>
                </c:ext>
              </c:extLst>
            </c:dLbl>
            <c:dLbl>
              <c:idx val="1"/>
              <c:layout>
                <c:manualLayout>
                  <c:x val="0.13122437024018746"/>
                  <c:y val="0.10603827520967994"/>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BB8-43E9-8988-07F7F81E9F19}"/>
                </c:ext>
              </c:extLst>
            </c:dLbl>
            <c:dLbl>
              <c:idx val="2"/>
              <c:layout>
                <c:manualLayout>
                  <c:x val="-0.15934387814879908"/>
                  <c:y val="0.11782030578853327"/>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BB8-43E9-8988-07F7F81E9F19}"/>
                </c:ext>
              </c:extLst>
            </c:dLbl>
            <c:dLbl>
              <c:idx val="3"/>
              <c:layout>
                <c:manualLayout>
                  <c:x val="-0.13356766256590513"/>
                  <c:y val="-4.712812231541337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9BB8-43E9-8988-07F7F81E9F19}"/>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Q4b!$D$3:$D$7</c:f>
              <c:strCache>
                <c:ptCount val="4"/>
                <c:pt idx="0">
                  <c:v>Low</c:v>
                </c:pt>
                <c:pt idx="1">
                  <c:v>Medium</c:v>
                </c:pt>
                <c:pt idx="2">
                  <c:v>Very High</c:v>
                </c:pt>
                <c:pt idx="3">
                  <c:v>High</c:v>
                </c:pt>
              </c:strCache>
            </c:strRef>
          </c:cat>
          <c:val>
            <c:numRef>
              <c:f>Q4b!$E$3:$E$7</c:f>
              <c:numCache>
                <c:formatCode>General</c:formatCode>
                <c:ptCount val="4"/>
                <c:pt idx="0">
                  <c:v>284</c:v>
                </c:pt>
                <c:pt idx="1">
                  <c:v>287</c:v>
                </c:pt>
                <c:pt idx="2">
                  <c:v>446</c:v>
                </c:pt>
                <c:pt idx="3">
                  <c:v>453</c:v>
                </c:pt>
              </c:numCache>
            </c:numRef>
          </c:val>
          <c:extLst>
            <c:ext xmlns:c16="http://schemas.microsoft.com/office/drawing/2014/chart" uri="{C3380CC4-5D6E-409C-BE32-E72D297353CC}">
              <c16:uniqueId val="{00000000-C14A-4D2B-9CD6-5775A4AAF7A2}"/>
            </c:ext>
          </c:extLst>
        </c:ser>
        <c:ser>
          <c:idx val="1"/>
          <c:order val="1"/>
          <c:tx>
            <c:strRef>
              <c:f>Q4b!$F$2</c:f>
              <c:strCache>
                <c:ptCount val="1"/>
                <c:pt idx="0">
                  <c:v>% of employees</c:v>
                </c:pt>
              </c:strCache>
            </c:strRef>
          </c:tx>
          <c:dPt>
            <c:idx val="0"/>
            <c:bubble3D val="0"/>
            <c:spPr>
              <a:solidFill>
                <a:schemeClr val="accent1"/>
              </a:solidFill>
              <a:ln>
                <a:noFill/>
              </a:ln>
              <a:effectLst/>
            </c:spPr>
            <c:extLst>
              <c:ext xmlns:c16="http://schemas.microsoft.com/office/drawing/2014/chart" uri="{C3380CC4-5D6E-409C-BE32-E72D297353CC}">
                <c16:uniqueId val="{00000009-C814-4B1B-9C01-5F20FC0BC16C}"/>
              </c:ext>
            </c:extLst>
          </c:dPt>
          <c:dPt>
            <c:idx val="1"/>
            <c:bubble3D val="0"/>
            <c:spPr>
              <a:solidFill>
                <a:schemeClr val="accent2"/>
              </a:solidFill>
              <a:ln>
                <a:noFill/>
              </a:ln>
              <a:effectLst/>
            </c:spPr>
            <c:extLst>
              <c:ext xmlns:c16="http://schemas.microsoft.com/office/drawing/2014/chart" uri="{C3380CC4-5D6E-409C-BE32-E72D297353CC}">
                <c16:uniqueId val="{0000000B-C814-4B1B-9C01-5F20FC0BC16C}"/>
              </c:ext>
            </c:extLst>
          </c:dPt>
          <c:dPt>
            <c:idx val="2"/>
            <c:bubble3D val="0"/>
            <c:spPr>
              <a:solidFill>
                <a:schemeClr val="accent3"/>
              </a:solidFill>
              <a:ln>
                <a:noFill/>
              </a:ln>
              <a:effectLst/>
            </c:spPr>
            <c:extLst>
              <c:ext xmlns:c16="http://schemas.microsoft.com/office/drawing/2014/chart" uri="{C3380CC4-5D6E-409C-BE32-E72D297353CC}">
                <c16:uniqueId val="{0000000D-C814-4B1B-9C01-5F20FC0BC16C}"/>
              </c:ext>
            </c:extLst>
          </c:dPt>
          <c:dPt>
            <c:idx val="3"/>
            <c:bubble3D val="0"/>
            <c:spPr>
              <a:solidFill>
                <a:schemeClr val="accent4"/>
              </a:solidFill>
              <a:ln>
                <a:noFill/>
              </a:ln>
              <a:effectLst/>
            </c:spPr>
            <c:extLst>
              <c:ext xmlns:c16="http://schemas.microsoft.com/office/drawing/2014/chart" uri="{C3380CC4-5D6E-409C-BE32-E72D297353CC}">
                <c16:uniqueId val="{0000000F-C814-4B1B-9C01-5F20FC0BC16C}"/>
              </c:ext>
            </c:extLst>
          </c:dPt>
          <c:cat>
            <c:strRef>
              <c:f>Q4b!$D$3:$D$7</c:f>
              <c:strCache>
                <c:ptCount val="4"/>
                <c:pt idx="0">
                  <c:v>Low</c:v>
                </c:pt>
                <c:pt idx="1">
                  <c:v>Medium</c:v>
                </c:pt>
                <c:pt idx="2">
                  <c:v>Very High</c:v>
                </c:pt>
                <c:pt idx="3">
                  <c:v>High</c:v>
                </c:pt>
              </c:strCache>
            </c:strRef>
          </c:cat>
          <c:val>
            <c:numRef>
              <c:f>Q4b!$F$3:$F$7</c:f>
              <c:numCache>
                <c:formatCode>0.00%</c:formatCode>
                <c:ptCount val="4"/>
                <c:pt idx="0">
                  <c:v>0.19319727891156463</c:v>
                </c:pt>
                <c:pt idx="1">
                  <c:v>0.19523809523809524</c:v>
                </c:pt>
                <c:pt idx="2">
                  <c:v>0.30340136054421768</c:v>
                </c:pt>
                <c:pt idx="3">
                  <c:v>0.30816326530612242</c:v>
                </c:pt>
              </c:numCache>
            </c:numRef>
          </c:val>
          <c:extLst>
            <c:ext xmlns:c16="http://schemas.microsoft.com/office/drawing/2014/chart" uri="{C3380CC4-5D6E-409C-BE32-E72D297353CC}">
              <c16:uniqueId val="{00000009-91D6-417C-A44B-12E2DF73B6DA}"/>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[EmployeeTurnover_220142881.xlsx]Q5b!PivotTable2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Staff</a:t>
            </a:r>
            <a:r>
              <a:rPr lang="en-US" baseline="0"/>
              <a:t> Attrition Splits</a:t>
            </a:r>
          </a:p>
        </c:rich>
      </c:tx>
      <c:layout>
        <c:manualLayout>
          <c:xMode val="edge"/>
          <c:yMode val="edge"/>
          <c:x val="0.38694444444444448"/>
          <c:y val="9.62015164771070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Q5b!$D$1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0E-40E0-AAE6-D0795B64875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0E-40E0-AAE6-D0795B64875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Q5b!$C$2:$C$4</c:f>
              <c:strCache>
                <c:ptCount val="2"/>
                <c:pt idx="0">
                  <c:v>No</c:v>
                </c:pt>
                <c:pt idx="1">
                  <c:v>Yes</c:v>
                </c:pt>
              </c:strCache>
            </c:strRef>
          </c:cat>
          <c:val>
            <c:numRef>
              <c:f>Q5b!$D$2:$D$4</c:f>
              <c:numCache>
                <c:formatCode>General</c:formatCode>
                <c:ptCount val="2"/>
                <c:pt idx="0">
                  <c:v>1233</c:v>
                </c:pt>
                <c:pt idx="1">
                  <c:v>237</c:v>
                </c:pt>
              </c:numCache>
            </c:numRef>
          </c:val>
          <c:extLst>
            <c:ext xmlns:c16="http://schemas.microsoft.com/office/drawing/2014/chart" uri="{C3380CC4-5D6E-409C-BE32-E72D297353CC}">
              <c16:uniqueId val="{00000000-354B-4DAB-A91C-71A1340AC22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Boxplot of Average Salary Increase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Boxplot of Average Salary Increase (%)</a:t>
          </a:r>
        </a:p>
      </cx:txPr>
    </cx:title>
    <cx:plotArea>
      <cx:plotAreaRegion>
        <cx:series layoutId="boxWhisker" uniqueId="{C21E01D6-8BBC-429F-AC8F-05816CD62CBA}">
          <cx:tx>
            <cx:txData>
              <cx:f>_xlchart.v1.0</cx:f>
              <cx:v>AverageYearly%SalaryIncrease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Histogram of Age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of Age Distribution</a:t>
          </a:r>
        </a:p>
      </cx:txPr>
    </cx:title>
    <cx:plotArea>
      <cx:plotAreaRegion>
        <cx:series layoutId="clusteredColumn" uniqueId="{841C8360-6E93-4396-9F27-25DD06F19016}">
          <cx:tx>
            <cx:txData>
              <cx:f>_xlchart.v1.4</cx:f>
              <cx:v>Age</cx:v>
            </cx:txData>
          </cx:tx>
          <cx:dataLabels>
            <cx:visibility seriesName="0" categoryName="0" value="1"/>
          </cx:dataLabels>
          <cx:dataId val="0"/>
          <cx:layoutPr>
            <cx:binning intervalClosed="r"/>
          </cx:layoutPr>
        </cx:series>
      </cx:plotAreaRegion>
      <cx:axis id="0">
        <cx:catScaling gapWidth="0"/>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Boxplot of Travel Time</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Boxplot of Travel Time</a:t>
          </a:r>
        </a:p>
      </cx:txPr>
    </cx:title>
    <cx:plotArea>
      <cx:plotAreaRegion>
        <cx:series layoutId="boxWhisker" uniqueId="{1812E9F3-030E-4DBB-AA69-773257F5795B}">
          <cx:tx>
            <cx:txData>
              <cx:f>_xlchart.v1.6</cx:f>
              <cx:v>TravelTime</cx:v>
            </cx:txData>
          </cx:tx>
          <cx:dataLabels>
            <cx:visibility seriesName="0" categoryName="0" value="1"/>
          </cx:dataLabels>
          <cx:dataId val="0"/>
          <cx:layoutPr>
            <cx:visibility meanLine="0" meanMarker="1" nonoutliers="0" outliers="1"/>
            <cx:statistics quartileMethod="exclusive"/>
          </cx:layoutPr>
        </cx:series>
      </cx:plotAreaRegion>
      <cx:axis id="0" hidden="1">
        <cx:catScaling gapWidth="1.5"/>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Travel Time Distribution</cx:v>
        </cx:txData>
      </cx:tx>
      <cx:txPr>
        <a:bodyPr spcFirstLastPara="1" vertOverflow="ellipsis" horzOverflow="overflow" wrap="square" lIns="0" tIns="0" rIns="0" bIns="0" anchor="ctr" anchorCtr="1"/>
        <a:lstStyle/>
        <a:p>
          <a:pPr algn="ctr" rtl="0">
            <a:defRPr/>
          </a:pPr>
          <a:r>
            <a:rPr lang="en-US" sz="1800" b="1" i="0" u="none" strike="noStrike" cap="all" spc="150" baseline="0">
              <a:solidFill>
                <a:sysClr val="windowText" lastClr="000000">
                  <a:lumMod val="50000"/>
                  <a:lumOff val="50000"/>
                </a:sysClr>
              </a:solidFill>
              <a:latin typeface="Calibri" panose="020F0502020204030204"/>
            </a:rPr>
            <a:t>Travel Time Distribution</a:t>
          </a:r>
        </a:p>
      </cx:txPr>
    </cx:title>
    <cx:plotArea>
      <cx:plotAreaRegion>
        <cx:series layoutId="clusteredColumn" uniqueId="{38046809-27F7-49DA-9C01-2C83E59C871B}">
          <cx:tx>
            <cx:txData>
              <cx:f>_xlchart.v1.8</cx:f>
              <cx:v>TravelTime</cx:v>
            </cx:txData>
          </cx:tx>
          <cx:dataLabels>
            <cx:visibility seriesName="0" categoryName="0" value="1"/>
          </cx:dataLabels>
          <cx:dataId val="0"/>
          <cx:layoutPr>
            <cx:binning intervalClosed="r"/>
          </cx:layoutPr>
        </cx:series>
      </cx:plotAreaRegion>
      <cx:axis id="0">
        <cx:catScaling gapWidth="0"/>
        <cx:title>
          <cx:tx>
            <cx:txData>
              <cx:v>Travel Time (Minutes)</cx:v>
            </cx:txData>
          </cx:tx>
          <cx:txPr>
            <a:bodyPr spcFirstLastPara="1" vertOverflow="ellipsis" horzOverflow="overflow" wrap="square" lIns="0" tIns="0" rIns="0" bIns="0" anchor="ctr" anchorCtr="1"/>
            <a:lstStyle/>
            <a:p>
              <a:pPr algn="ctr" rtl="0">
                <a:defRPr/>
              </a:pPr>
              <a:r>
                <a:rPr lang="en-US" sz="900" b="1" i="0" u="none" strike="noStrike" baseline="0">
                  <a:solidFill>
                    <a:sysClr val="windowText" lastClr="000000">
                      <a:lumMod val="65000"/>
                      <a:lumOff val="35000"/>
                    </a:sysClr>
                  </a:solidFill>
                  <a:latin typeface="Calibri" panose="020F0502020204030204"/>
                </a:rPr>
                <a:t>Travel Time (Minutes)</a:t>
              </a:r>
            </a:p>
          </cx:txPr>
        </cx:title>
        <cx:tickLabels/>
      </cx:axis>
      <cx:axis id="1">
        <cx:valScaling/>
        <cx:title>
          <cx:tx>
            <cx:txData>
              <cx:v>Employee Count</cx:v>
            </cx:txData>
          </cx:tx>
          <cx:txPr>
            <a:bodyPr spcFirstLastPara="1" vertOverflow="ellipsis" horzOverflow="overflow" wrap="square" lIns="0" tIns="0" rIns="0" bIns="0" anchor="ctr" anchorCtr="1"/>
            <a:lstStyle/>
            <a:p>
              <a:pPr algn="ctr" rtl="0">
                <a:defRPr/>
              </a:pPr>
              <a:r>
                <a:rPr lang="en-US" sz="900" b="1" i="0" u="none" strike="noStrike" baseline="0">
                  <a:solidFill>
                    <a:sysClr val="windowText" lastClr="000000">
                      <a:lumMod val="65000"/>
                      <a:lumOff val="35000"/>
                    </a:sysClr>
                  </a:solidFill>
                  <a:latin typeface="Calibri" panose="020F0502020204030204"/>
                </a:rPr>
                <a:t>Employee Count</a:t>
              </a:r>
            </a:p>
          </cx:txPr>
        </cx:title>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Histogram of hourly rate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of hourly rate distribution</a:t>
          </a:r>
        </a:p>
      </cx:txPr>
    </cx:title>
    <cx:plotArea>
      <cx:plotAreaRegion>
        <cx:series layoutId="clusteredColumn" uniqueId="{158BBF77-EE6E-4A78-A6DF-41B67EADAEAF}">
          <cx:tx>
            <cx:txData>
              <cx:f>_xlchart.v1.12</cx:f>
              <cx:v>HourlyRate</cx:v>
            </cx:txData>
          </cx:tx>
          <cx:dataLabels pos="inEnd">
            <cx:visibility seriesName="0" categoryName="0" value="1"/>
          </cx:dataLabels>
          <cx:dataId val="0"/>
          <cx:layoutPr>
            <cx:binning intervalClosed="r"/>
          </cx:layoutPr>
          <cx:axisId val="1"/>
        </cx:series>
        <cx:series layoutId="paretoLine" ownerIdx="0" uniqueId="{BB926288-9FAF-4391-A19A-2CCC78A1D020}">
          <cx:axisId val="2"/>
        </cx:series>
      </cx:plotAreaRegion>
      <cx:axis id="0">
        <cx:catScaling gapWidth="0"/>
        <cx:tickLabels/>
      </cx:axis>
      <cx:axis id="1" hidden="1">
        <cx:valScaling/>
        <cx:title>
          <cx:tx>
            <cx:txData>
              <cx:v>Number of Employees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75000"/>
                      <a:lumOff val="25000"/>
                    </a:sysClr>
                  </a:solidFill>
                  <a:latin typeface="Calibri" panose="020F0502020204030204"/>
                </a:rPr>
                <a:t>Number of Employees</a:t>
              </a:r>
            </a:p>
          </cx:txPr>
        </cx:title>
        <cx:majorGridlines/>
        <cx:tickLabels/>
      </cx:axis>
      <cx:axis id="2">
        <cx:valScaling max="1" min="0"/>
        <cx:units unit="percentage"/>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tx>
        <cx:txData>
          <cx:v>Boxplot of Hourly Rate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Boxplot of Hourly Rate</a:t>
          </a:r>
        </a:p>
      </cx:txPr>
    </cx:title>
    <cx:plotArea>
      <cx:plotAreaRegion>
        <cx:series layoutId="boxWhisker" uniqueId="{A164F499-7BF4-47D9-8F26-E314AF4BA726}">
          <cx:tx>
            <cx:txData>
              <cx:f>_xlchart.v1.14</cx:f>
              <cx:v>HourlyRate</cx:v>
            </cx:txData>
          </cx:tx>
          <cx:dataLabels>
            <cx:visibility seriesName="0" categoryName="0" value="1"/>
          </cx:dataLabels>
          <cx:dataId val="0"/>
          <cx:layoutPr>
            <cx:visibility meanLine="0" meanMarker="1" nonoutliers="0" outliers="1"/>
            <cx:statistics quartileMethod="exclusive"/>
          </cx:layoutPr>
        </cx:series>
      </cx:plotAreaRegion>
      <cx:axis id="0" hidden="1">
        <cx:catScaling gapWidth="1.5"/>
        <cx:tickLabels/>
      </cx:axis>
      <cx:axis id="1">
        <cx:valScaling/>
        <cx:title>
          <cx:tx>
            <cx:txData>
              <cx:v>Hourly Rate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75000"/>
                      <a:lumOff val="25000"/>
                    </a:sysClr>
                  </a:solidFill>
                  <a:latin typeface="Calibri" panose="020F0502020204030204"/>
                </a:rPr>
                <a:t>Hourly Rate</a:t>
              </a:r>
            </a:p>
          </cx:txPr>
        </cx:title>
        <cx:majorGridlines/>
        <cx:tickLabels/>
      </cx:axis>
    </cx:plotArea>
    <cx:legend pos="b" align="ctr" overlay="0"/>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_xlchart.v1.19</cx:f>
      </cx:numDim>
    </cx:data>
  </cx:chartData>
  <cx:chart>
    <cx:title pos="t" align="ctr" overlay="0">
      <cx:tx>
        <cx:txData>
          <cx:v>Box Plot of Hours Worked Per Week</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Box Plot of Hours Worked Per Week</a:t>
          </a:r>
        </a:p>
      </cx:txPr>
    </cx:title>
    <cx:plotArea>
      <cx:plotAreaRegion>
        <cx:series layoutId="boxWhisker" uniqueId="{8273C5CF-D50A-4281-8C19-4A18686B3412}">
          <cx:tx>
            <cx:txData>
              <cx:f>_xlchart.v1.18</cx:f>
              <cx:v>HoursPerWeek</cx:v>
            </cx:txData>
          </cx:tx>
          <cx:dataLabels>
            <cx:visibility seriesName="0" categoryName="0" value="1"/>
          </cx:dataLabels>
          <cx:dataId val="0"/>
          <cx:layoutPr>
            <cx:visibility meanLine="0" meanMarker="1" nonoutliers="0" outliers="1"/>
            <cx:statistics quartileMethod="exclusive"/>
          </cx:layoutPr>
        </cx:series>
      </cx:plotAreaRegion>
      <cx:axis id="0" hidden="1">
        <cx:catScaling gapWidth="1.5"/>
        <cx:tickLabels/>
      </cx:axis>
      <cx:axis id="1">
        <cx:valScaling/>
        <cx:title>
          <cx:tx>
            <cx:txData>
              <cx:v>Hours Per Week</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75000"/>
                      <a:lumOff val="25000"/>
                    </a:sysClr>
                  </a:solidFill>
                  <a:latin typeface="Calibri" panose="020F0502020204030204"/>
                </a:rPr>
                <a:t>Hours Per Week</a:t>
              </a:r>
            </a:p>
          </cx:txPr>
        </cx:title>
        <cx:majorGridlines/>
        <cx:tickLabels/>
      </cx:axis>
    </cx:plotArea>
    <cx:legend pos="b" align="ctr" overlay="0"/>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_xlchart.v1.17</cx:f>
      </cx:numDim>
    </cx:data>
  </cx:chartData>
  <cx:chart>
    <cx:title pos="t" align="ctr" overlay="0">
      <cx:tx>
        <cx:txData>
          <cx:v>Distribution of Hours Worked Per Week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Hours Worked Per Week</a:t>
          </a:r>
        </a:p>
      </cx:txPr>
    </cx:title>
    <cx:plotArea>
      <cx:plotAreaRegion>
        <cx:series layoutId="clusteredColumn" uniqueId="{425E18B8-01B9-4290-9DF5-A201ADE86B5B}">
          <cx:tx>
            <cx:txData>
              <cx:f>_xlchart.v1.16</cx:f>
              <cx:v>HoursPerWeek</cx:v>
            </cx:txData>
          </cx:tx>
          <cx:dataLabels>
            <cx:visibility seriesName="0" categoryName="0" value="1"/>
          </cx:dataLabels>
          <cx:dataId val="0"/>
          <cx:layoutPr>
            <cx:binning intervalClosed="r"/>
          </cx:layoutPr>
          <cx:axisId val="1"/>
        </cx:series>
        <cx:series layoutId="paretoLine" ownerIdx="0" uniqueId="{D9C59528-7E60-4C69-A9B8-DDD2CFF171BB}">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6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36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microsoft.com/office/2014/relationships/chartEx" Target="../charts/chartEx2.xml"/><Relationship Id="rId1" Type="http://schemas.openxmlformats.org/officeDocument/2006/relationships/chart" Target="../charts/chart13.xml"/><Relationship Id="rId4"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2" Type="http://schemas.microsoft.com/office/2014/relationships/chartEx" Target="../charts/chartEx6.xml"/><Relationship Id="rId1" Type="http://schemas.microsoft.com/office/2014/relationships/chartEx" Target="../charts/chartEx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2" Type="http://schemas.microsoft.com/office/2014/relationships/chartEx" Target="../charts/chartEx8.xml"/><Relationship Id="rId1" Type="http://schemas.microsoft.com/office/2014/relationships/chartEx" Target="../charts/chartEx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12</xdr:col>
      <xdr:colOff>0</xdr:colOff>
      <xdr:row>42</xdr:row>
      <xdr:rowOff>0</xdr:rowOff>
    </xdr:from>
    <xdr:to>
      <xdr:col>19</xdr:col>
      <xdr:colOff>981075</xdr:colOff>
      <xdr:row>57</xdr:row>
      <xdr:rowOff>100013</xdr:rowOff>
    </xdr:to>
    <xdr:graphicFrame macro="">
      <xdr:nvGraphicFramePr>
        <xdr:cNvPr id="5" name="Chart 4">
          <a:extLst>
            <a:ext uri="{FF2B5EF4-FFF2-40B4-BE49-F238E27FC236}">
              <a16:creationId xmlns:a16="http://schemas.microsoft.com/office/drawing/2014/main" id="{C16127A0-1E5F-42C2-AAC2-771AC527D0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xdr:row>
      <xdr:rowOff>0</xdr:rowOff>
    </xdr:from>
    <xdr:to>
      <xdr:col>10</xdr:col>
      <xdr:colOff>47626</xdr:colOff>
      <xdr:row>17</xdr:row>
      <xdr:rowOff>128588</xdr:rowOff>
    </xdr:to>
    <xdr:graphicFrame macro="">
      <xdr:nvGraphicFramePr>
        <xdr:cNvPr id="8" name="Chart 7">
          <a:extLst>
            <a:ext uri="{FF2B5EF4-FFF2-40B4-BE49-F238E27FC236}">
              <a16:creationId xmlns:a16="http://schemas.microsoft.com/office/drawing/2014/main" id="{1A796436-8AA3-43C5-B060-03D20DCA7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0</xdr:row>
      <xdr:rowOff>190499</xdr:rowOff>
    </xdr:from>
    <xdr:to>
      <xdr:col>21</xdr:col>
      <xdr:colOff>409575</xdr:colOff>
      <xdr:row>32</xdr:row>
      <xdr:rowOff>47624</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336AACB9-2FCF-451C-9269-E93E7F7454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9259550" y="190499"/>
              <a:ext cx="3981450" cy="5953125"/>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561974</xdr:colOff>
      <xdr:row>7</xdr:row>
      <xdr:rowOff>157161</xdr:rowOff>
    </xdr:from>
    <xdr:to>
      <xdr:col>11</xdr:col>
      <xdr:colOff>228600</xdr:colOff>
      <xdr:row>24</xdr:row>
      <xdr:rowOff>85724</xdr:rowOff>
    </xdr:to>
    <xdr:graphicFrame macro="">
      <xdr:nvGraphicFramePr>
        <xdr:cNvPr id="5" name="Chart 4">
          <a:extLst>
            <a:ext uri="{FF2B5EF4-FFF2-40B4-BE49-F238E27FC236}">
              <a16:creationId xmlns:a16="http://schemas.microsoft.com/office/drawing/2014/main" id="{A7DD27A9-5C89-41E6-87F3-87B16AD1B7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538162</xdr:colOff>
      <xdr:row>8</xdr:row>
      <xdr:rowOff>185737</xdr:rowOff>
    </xdr:from>
    <xdr:to>
      <xdr:col>8</xdr:col>
      <xdr:colOff>1090612</xdr:colOff>
      <xdr:row>23</xdr:row>
      <xdr:rowOff>71437</xdr:rowOff>
    </xdr:to>
    <xdr:graphicFrame macro="">
      <xdr:nvGraphicFramePr>
        <xdr:cNvPr id="8" name="Chart 7">
          <a:extLst>
            <a:ext uri="{FF2B5EF4-FFF2-40B4-BE49-F238E27FC236}">
              <a16:creationId xmlns:a16="http://schemas.microsoft.com/office/drawing/2014/main" id="{D747486F-2B37-486B-8562-8C78625C35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538161</xdr:colOff>
      <xdr:row>25</xdr:row>
      <xdr:rowOff>4761</xdr:rowOff>
    </xdr:from>
    <xdr:to>
      <xdr:col>9</xdr:col>
      <xdr:colOff>38099</xdr:colOff>
      <xdr:row>40</xdr:row>
      <xdr:rowOff>9524</xdr:rowOff>
    </xdr:to>
    <xdr:graphicFrame macro="">
      <xdr:nvGraphicFramePr>
        <xdr:cNvPr id="9" name="Chart 8">
          <a:extLst>
            <a:ext uri="{FF2B5EF4-FFF2-40B4-BE49-F238E27FC236}">
              <a16:creationId xmlns:a16="http://schemas.microsoft.com/office/drawing/2014/main" id="{5D42F5A8-5C5A-4D27-B6DE-8622450998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576262</xdr:colOff>
      <xdr:row>45</xdr:row>
      <xdr:rowOff>185737</xdr:rowOff>
    </xdr:from>
    <xdr:to>
      <xdr:col>9</xdr:col>
      <xdr:colOff>200025</xdr:colOff>
      <xdr:row>60</xdr:row>
      <xdr:rowOff>71437</xdr:rowOff>
    </xdr:to>
    <xdr:graphicFrame macro="">
      <xdr:nvGraphicFramePr>
        <xdr:cNvPr id="10" name="Chart 9">
          <a:extLst>
            <a:ext uri="{FF2B5EF4-FFF2-40B4-BE49-F238E27FC236}">
              <a16:creationId xmlns:a16="http://schemas.microsoft.com/office/drawing/2014/main" id="{2C4F5096-F1DB-4B2A-B5DB-982D661437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800100</xdr:colOff>
      <xdr:row>0</xdr:row>
      <xdr:rowOff>0</xdr:rowOff>
    </xdr:from>
    <xdr:to>
      <xdr:col>18</xdr:col>
      <xdr:colOff>57151</xdr:colOff>
      <xdr:row>16</xdr:row>
      <xdr:rowOff>42863</xdr:rowOff>
    </xdr:to>
    <xdr:graphicFrame macro="">
      <xdr:nvGraphicFramePr>
        <xdr:cNvPr id="14" name="Chart 13">
          <a:extLst>
            <a:ext uri="{FF2B5EF4-FFF2-40B4-BE49-F238E27FC236}">
              <a16:creationId xmlns:a16="http://schemas.microsoft.com/office/drawing/2014/main" id="{B8BC43B3-D4DA-4807-A7A1-D050A1FBB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0</xdr:colOff>
      <xdr:row>24</xdr:row>
      <xdr:rowOff>0</xdr:rowOff>
    </xdr:from>
    <xdr:to>
      <xdr:col>22</xdr:col>
      <xdr:colOff>228600</xdr:colOff>
      <xdr:row>42</xdr:row>
      <xdr:rowOff>76200</xdr:rowOff>
    </xdr:to>
    <xdr:graphicFrame macro="">
      <xdr:nvGraphicFramePr>
        <xdr:cNvPr id="12" name="Chart 11">
          <a:extLst>
            <a:ext uri="{FF2B5EF4-FFF2-40B4-BE49-F238E27FC236}">
              <a16:creationId xmlns:a16="http://schemas.microsoft.com/office/drawing/2014/main" id="{7EA8467B-135D-4D59-96A0-44D140999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0</xdr:colOff>
      <xdr:row>46</xdr:row>
      <xdr:rowOff>0</xdr:rowOff>
    </xdr:from>
    <xdr:to>
      <xdr:col>20</xdr:col>
      <xdr:colOff>266700</xdr:colOff>
      <xdr:row>62</xdr:row>
      <xdr:rowOff>28575</xdr:rowOff>
    </xdr:to>
    <xdr:graphicFrame macro="">
      <xdr:nvGraphicFramePr>
        <xdr:cNvPr id="16" name="Chart 15">
          <a:extLst>
            <a:ext uri="{FF2B5EF4-FFF2-40B4-BE49-F238E27FC236}">
              <a16:creationId xmlns:a16="http://schemas.microsoft.com/office/drawing/2014/main" id="{6F7CA756-6F7C-4948-81FE-D704DC18D5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390525</xdr:colOff>
      <xdr:row>15</xdr:row>
      <xdr:rowOff>157161</xdr:rowOff>
    </xdr:from>
    <xdr:to>
      <xdr:col>12</xdr:col>
      <xdr:colOff>428625</xdr:colOff>
      <xdr:row>31</xdr:row>
      <xdr:rowOff>47624</xdr:rowOff>
    </xdr:to>
    <xdr:graphicFrame macro="">
      <xdr:nvGraphicFramePr>
        <xdr:cNvPr id="5" name="Chart 4">
          <a:extLst>
            <a:ext uri="{FF2B5EF4-FFF2-40B4-BE49-F238E27FC236}">
              <a16:creationId xmlns:a16="http://schemas.microsoft.com/office/drawing/2014/main" id="{5F87A5E5-3F90-4989-A277-571B90B8F7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352425</xdr:colOff>
      <xdr:row>34</xdr:row>
      <xdr:rowOff>166687</xdr:rowOff>
    </xdr:from>
    <xdr:to>
      <xdr:col>14</xdr:col>
      <xdr:colOff>342900</xdr:colOff>
      <xdr:row>49</xdr:row>
      <xdr:rowOff>42862</xdr:rowOff>
    </xdr:to>
    <xdr:graphicFrame macro="">
      <xdr:nvGraphicFramePr>
        <xdr:cNvPr id="11" name="Chart 10">
          <a:extLst>
            <a:ext uri="{FF2B5EF4-FFF2-40B4-BE49-F238E27FC236}">
              <a16:creationId xmlns:a16="http://schemas.microsoft.com/office/drawing/2014/main" id="{936A7AB5-7AB9-4EC8-AB23-F42F833156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371475</xdr:colOff>
      <xdr:row>16</xdr:row>
      <xdr:rowOff>33337</xdr:rowOff>
    </xdr:from>
    <xdr:to>
      <xdr:col>21</xdr:col>
      <xdr:colOff>66675</xdr:colOff>
      <xdr:row>30</xdr:row>
      <xdr:rowOff>109537</xdr:rowOff>
    </xdr:to>
    <xdr:graphicFrame macro="">
      <xdr:nvGraphicFramePr>
        <xdr:cNvPr id="2" name="Chart 1">
          <a:extLst>
            <a:ext uri="{FF2B5EF4-FFF2-40B4-BE49-F238E27FC236}">
              <a16:creationId xmlns:a16="http://schemas.microsoft.com/office/drawing/2014/main" id="{8D908BAE-EF70-447D-B8BE-E85C9C06A6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581025</xdr:colOff>
      <xdr:row>7</xdr:row>
      <xdr:rowOff>4762</xdr:rowOff>
    </xdr:from>
    <xdr:to>
      <xdr:col>9</xdr:col>
      <xdr:colOff>323850</xdr:colOff>
      <xdr:row>21</xdr:row>
      <xdr:rowOff>80962</xdr:rowOff>
    </xdr:to>
    <xdr:graphicFrame macro="">
      <xdr:nvGraphicFramePr>
        <xdr:cNvPr id="2" name="Chart 1">
          <a:extLst>
            <a:ext uri="{FF2B5EF4-FFF2-40B4-BE49-F238E27FC236}">
              <a16:creationId xmlns:a16="http://schemas.microsoft.com/office/drawing/2014/main" id="{5895F584-ABD4-4F63-8E56-1A4A502F4C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523875</xdr:colOff>
      <xdr:row>6</xdr:row>
      <xdr:rowOff>185736</xdr:rowOff>
    </xdr:from>
    <xdr:to>
      <xdr:col>18</xdr:col>
      <xdr:colOff>552450</xdr:colOff>
      <xdr:row>22</xdr:row>
      <xdr:rowOff>152399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B590756-E8D4-4FAC-A630-F8E6904816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410825" y="1376361"/>
              <a:ext cx="5219700" cy="3014663"/>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1076325</xdr:colOff>
      <xdr:row>24</xdr:row>
      <xdr:rowOff>52387</xdr:rowOff>
    </xdr:from>
    <xdr:to>
      <xdr:col>14</xdr:col>
      <xdr:colOff>590550</xdr:colOff>
      <xdr:row>38</xdr:row>
      <xdr:rowOff>128587</xdr:rowOff>
    </xdr:to>
    <xdr:graphicFrame macro="">
      <xdr:nvGraphicFramePr>
        <xdr:cNvPr id="4" name="Chart 3">
          <a:extLst>
            <a:ext uri="{FF2B5EF4-FFF2-40B4-BE49-F238E27FC236}">
              <a16:creationId xmlns:a16="http://schemas.microsoft.com/office/drawing/2014/main" id="{7E08EA1C-42A0-4E22-B7A5-2D90C80BC7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295275</xdr:colOff>
      <xdr:row>42</xdr:row>
      <xdr:rowOff>4762</xdr:rowOff>
    </xdr:from>
    <xdr:to>
      <xdr:col>14</xdr:col>
      <xdr:colOff>219075</xdr:colOff>
      <xdr:row>56</xdr:row>
      <xdr:rowOff>57150</xdr:rowOff>
    </xdr:to>
    <xdr:graphicFrame macro="">
      <xdr:nvGraphicFramePr>
        <xdr:cNvPr id="5" name="Chart 4">
          <a:extLst>
            <a:ext uri="{FF2B5EF4-FFF2-40B4-BE49-F238E27FC236}">
              <a16:creationId xmlns:a16="http://schemas.microsoft.com/office/drawing/2014/main" id="{70FFB69E-7020-4B7B-A244-65E202BD98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14</xdr:col>
      <xdr:colOff>853440</xdr:colOff>
      <xdr:row>9</xdr:row>
      <xdr:rowOff>19050</xdr:rowOff>
    </xdr:from>
    <xdr:ext cx="113236" cy="1722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C264F6A7-0004-4DA0-99DF-9DB9558E9FA5}"/>
                </a:ext>
              </a:extLst>
            </xdr:cNvPr>
            <xdr:cNvSpPr txBox="1"/>
          </xdr:nvSpPr>
          <xdr:spPr>
            <a:xfrm>
              <a:off x="7616190" y="1514475"/>
              <a:ext cx="1132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AU" sz="1100" b="1" i="1">
                            <a:solidFill>
                              <a:srgbClr val="0000FF"/>
                            </a:solidFill>
                            <a:effectLst/>
                            <a:latin typeface="Cambria Math" panose="02040503050406030204" pitchFamily="18" charset="0"/>
                            <a:ea typeface="+mn-ea"/>
                            <a:cs typeface="+mn-cs"/>
                          </a:rPr>
                        </m:ctrlPr>
                      </m:accPr>
                      <m:e>
                        <m:r>
                          <a:rPr lang="en-AU" sz="1100" b="1" i="1">
                            <a:solidFill>
                              <a:srgbClr val="0000FF"/>
                            </a:solidFill>
                            <a:effectLst/>
                            <a:latin typeface="Cambria Math" panose="02040503050406030204" pitchFamily="18" charset="0"/>
                            <a:ea typeface="+mn-ea"/>
                            <a:cs typeface="+mn-cs"/>
                          </a:rPr>
                          <m:t>𝒙</m:t>
                        </m:r>
                      </m:e>
                    </m:acc>
                  </m:oMath>
                </m:oMathPara>
              </a14:m>
              <a:endParaRPr lang="en-AU" sz="1100" b="1">
                <a:solidFill>
                  <a:srgbClr val="0000FF"/>
                </a:solidFill>
              </a:endParaRPr>
            </a:p>
          </xdr:txBody>
        </xdr:sp>
      </mc:Choice>
      <mc:Fallback xmlns="">
        <xdr:sp macro="" textlink="">
          <xdr:nvSpPr>
            <xdr:cNvPr id="3" name="TextBox 2">
              <a:extLst>
                <a:ext uri="{FF2B5EF4-FFF2-40B4-BE49-F238E27FC236}">
                  <a16:creationId xmlns:a16="http://schemas.microsoft.com/office/drawing/2014/main" id="{C264F6A7-0004-4DA0-99DF-9DB9558E9FA5}"/>
                </a:ext>
              </a:extLst>
            </xdr:cNvPr>
            <xdr:cNvSpPr txBox="1"/>
          </xdr:nvSpPr>
          <xdr:spPr>
            <a:xfrm>
              <a:off x="7616190" y="1514475"/>
              <a:ext cx="1132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AU" sz="1100" b="1" i="0">
                  <a:solidFill>
                    <a:srgbClr val="0000FF"/>
                  </a:solidFill>
                  <a:effectLst/>
                  <a:latin typeface="Cambria Math" panose="02040503050406030204" pitchFamily="18" charset="0"/>
                  <a:ea typeface="+mn-ea"/>
                  <a:cs typeface="+mn-cs"/>
                </a:rPr>
                <a:t>𝒙 ̅</a:t>
              </a:r>
              <a:endParaRPr lang="en-AU" sz="1100" b="1">
                <a:solidFill>
                  <a:srgbClr val="0000FF"/>
                </a:solidFill>
              </a:endParaRPr>
            </a:p>
          </xdr:txBody>
        </xdr:sp>
      </mc:Fallback>
    </mc:AlternateContent>
    <xdr:clientData/>
  </xdr:oneCellAnchor>
  <xdr:oneCellAnchor>
    <xdr:from>
      <xdr:col>14</xdr:col>
      <xdr:colOff>1478280</xdr:colOff>
      <xdr:row>12</xdr:row>
      <xdr:rowOff>110490</xdr:rowOff>
    </xdr:from>
    <xdr:ext cx="65" cy="172227"/>
    <xdr:sp macro="" textlink="">
      <xdr:nvSpPr>
        <xdr:cNvPr id="4" name="TextBox 3">
          <a:extLst>
            <a:ext uri="{FF2B5EF4-FFF2-40B4-BE49-F238E27FC236}">
              <a16:creationId xmlns:a16="http://schemas.microsoft.com/office/drawing/2014/main" id="{072CBEC2-FEF4-4C29-B0EE-BDC9C3010DB6}"/>
            </a:ext>
          </a:extLst>
        </xdr:cNvPr>
        <xdr:cNvSpPr txBox="1"/>
      </xdr:nvSpPr>
      <xdr:spPr>
        <a:xfrm>
          <a:off x="8241030" y="20916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AU" sz="1100"/>
        </a:p>
      </xdr:txBody>
    </xdr:sp>
    <xdr:clientData/>
  </xdr:oneCellAnchor>
  <xdr:oneCellAnchor>
    <xdr:from>
      <xdr:col>14</xdr:col>
      <xdr:colOff>1645920</xdr:colOff>
      <xdr:row>13</xdr:row>
      <xdr:rowOff>163830</xdr:rowOff>
    </xdr:from>
    <xdr:ext cx="644728" cy="178895"/>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5FE661ED-F142-4D5B-AD2A-C881E19C4BCE}"/>
                </a:ext>
              </a:extLst>
            </xdr:cNvPr>
            <xdr:cNvSpPr txBox="1"/>
          </xdr:nvSpPr>
          <xdr:spPr>
            <a:xfrm>
              <a:off x="8408670" y="2306955"/>
              <a:ext cx="644728" cy="178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AU" sz="1100" b="1">
                  <a:solidFill>
                    <a:srgbClr val="0000FF"/>
                  </a:solidFill>
                </a:rPr>
                <a:t>SE </a:t>
              </a:r>
              <a14:m>
                <m:oMath xmlns:m="http://schemas.openxmlformats.org/officeDocument/2006/math">
                  <m:f>
                    <m:fPr>
                      <m:type m:val="lin"/>
                      <m:ctrlPr>
                        <a:rPr lang="en-AU" sz="1100" b="1" i="1">
                          <a:solidFill>
                            <a:srgbClr val="0000FF"/>
                          </a:solidFill>
                          <a:latin typeface="Cambria Math" panose="02040503050406030204" pitchFamily="18" charset="0"/>
                        </a:rPr>
                      </m:ctrlPr>
                    </m:fPr>
                    <m:num>
                      <m:r>
                        <a:rPr lang="en-AU" sz="1100" b="1" i="1">
                          <a:solidFill>
                            <a:srgbClr val="0000FF"/>
                          </a:solidFill>
                          <a:latin typeface="Cambria Math" panose="02040503050406030204" pitchFamily="18" charset="0"/>
                        </a:rPr>
                        <m:t>=</m:t>
                      </m:r>
                      <m:r>
                        <a:rPr lang="en-AU" sz="1100" b="1" i="1">
                          <a:solidFill>
                            <a:srgbClr val="0000FF"/>
                          </a:solidFill>
                          <a:latin typeface="Cambria Math" panose="02040503050406030204" pitchFamily="18" charset="0"/>
                          <a:ea typeface="Cambria Math" panose="02040503050406030204" pitchFamily="18" charset="0"/>
                        </a:rPr>
                        <m:t>𝒔</m:t>
                      </m:r>
                    </m:num>
                    <m:den>
                      <m:rad>
                        <m:radPr>
                          <m:degHide m:val="on"/>
                          <m:ctrlPr>
                            <a:rPr lang="en-AU" sz="1100" b="1" i="1">
                              <a:solidFill>
                                <a:srgbClr val="0000FF"/>
                              </a:solidFill>
                              <a:latin typeface="Cambria Math" panose="02040503050406030204" pitchFamily="18" charset="0"/>
                            </a:rPr>
                          </m:ctrlPr>
                        </m:radPr>
                        <m:deg/>
                        <m:e>
                          <m:r>
                            <a:rPr lang="en-AU" sz="1100" b="1" i="1">
                              <a:solidFill>
                                <a:srgbClr val="0000FF"/>
                              </a:solidFill>
                              <a:latin typeface="Cambria Math" panose="02040503050406030204" pitchFamily="18" charset="0"/>
                            </a:rPr>
                            <m:t>𝒏</m:t>
                          </m:r>
                        </m:e>
                      </m:rad>
                    </m:den>
                  </m:f>
                </m:oMath>
              </a14:m>
              <a:endParaRPr lang="en-AU" sz="1100" b="1">
                <a:solidFill>
                  <a:srgbClr val="0000FF"/>
                </a:solidFill>
              </a:endParaRPr>
            </a:p>
          </xdr:txBody>
        </xdr:sp>
      </mc:Choice>
      <mc:Fallback xmlns="">
        <xdr:sp macro="" textlink="">
          <xdr:nvSpPr>
            <xdr:cNvPr id="5" name="TextBox 4">
              <a:extLst>
                <a:ext uri="{FF2B5EF4-FFF2-40B4-BE49-F238E27FC236}">
                  <a16:creationId xmlns:a16="http://schemas.microsoft.com/office/drawing/2014/main" id="{5FE661ED-F142-4D5B-AD2A-C881E19C4BCE}"/>
                </a:ext>
              </a:extLst>
            </xdr:cNvPr>
            <xdr:cNvSpPr txBox="1"/>
          </xdr:nvSpPr>
          <xdr:spPr>
            <a:xfrm>
              <a:off x="8408670" y="2306955"/>
              <a:ext cx="644728" cy="178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AU" sz="1100" b="1">
                  <a:solidFill>
                    <a:srgbClr val="0000FF"/>
                  </a:solidFill>
                </a:rPr>
                <a:t>SE </a:t>
              </a:r>
              <a:r>
                <a:rPr lang="en-AU" sz="1100" b="1" i="0">
                  <a:solidFill>
                    <a:srgbClr val="0000FF"/>
                  </a:solidFill>
                  <a:latin typeface="Cambria Math" panose="02040503050406030204" pitchFamily="18" charset="0"/>
                </a:rPr>
                <a:t>〖=</a:t>
              </a:r>
              <a:r>
                <a:rPr lang="en-AU" sz="1100" b="1" i="0">
                  <a:solidFill>
                    <a:srgbClr val="0000FF"/>
                  </a:solidFill>
                  <a:latin typeface="Cambria Math" panose="02040503050406030204" pitchFamily="18" charset="0"/>
                  <a:ea typeface="Cambria Math" panose="02040503050406030204" pitchFamily="18" charset="0"/>
                </a:rPr>
                <a:t>𝒔〗∕√</a:t>
              </a:r>
              <a:r>
                <a:rPr lang="en-AU" sz="1100" b="1" i="0">
                  <a:solidFill>
                    <a:srgbClr val="0000FF"/>
                  </a:solidFill>
                  <a:latin typeface="Cambria Math" panose="02040503050406030204" pitchFamily="18" charset="0"/>
                </a:rPr>
                <a:t>𝒏</a:t>
              </a:r>
              <a:endParaRPr lang="en-AU" sz="1100" b="1">
                <a:solidFill>
                  <a:srgbClr val="0000FF"/>
                </a:solidFill>
              </a:endParaRPr>
            </a:p>
          </xdr:txBody>
        </xdr:sp>
      </mc:Fallback>
    </mc:AlternateContent>
    <xdr:clientData/>
  </xdr:oneCellAnchor>
  <xdr:twoCellAnchor>
    <xdr:from>
      <xdr:col>3</xdr:col>
      <xdr:colOff>257175</xdr:colOff>
      <xdr:row>26</xdr:row>
      <xdr:rowOff>142875</xdr:rowOff>
    </xdr:from>
    <xdr:to>
      <xdr:col>9</xdr:col>
      <xdr:colOff>390525</xdr:colOff>
      <xdr:row>71</xdr:row>
      <xdr:rowOff>114300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E9A6330A-47AD-4BF9-8B05-006C61BD19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14575" y="5143500"/>
              <a:ext cx="4924425" cy="8562975"/>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557212</xdr:colOff>
      <xdr:row>42</xdr:row>
      <xdr:rowOff>166687</xdr:rowOff>
    </xdr:from>
    <xdr:to>
      <xdr:col>14</xdr:col>
      <xdr:colOff>2690812</xdr:colOff>
      <xdr:row>57</xdr:row>
      <xdr:rowOff>52387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EAD1A72-E365-4650-8C59-D3EE063C0C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015287" y="8234362"/>
              <a:ext cx="4572000" cy="27432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1504950</xdr:colOff>
      <xdr:row>9</xdr:row>
      <xdr:rowOff>23812</xdr:rowOff>
    </xdr:from>
    <xdr:to>
      <xdr:col>6</xdr:col>
      <xdr:colOff>323850</xdr:colOff>
      <xdr:row>23</xdr:row>
      <xdr:rowOff>100012</xdr:rowOff>
    </xdr:to>
    <xdr:graphicFrame macro="">
      <xdr:nvGraphicFramePr>
        <xdr:cNvPr id="2" name="Chart 1">
          <a:extLst>
            <a:ext uri="{FF2B5EF4-FFF2-40B4-BE49-F238E27FC236}">
              <a16:creationId xmlns:a16="http://schemas.microsoft.com/office/drawing/2014/main" id="{A98D595C-8CA4-408C-863E-5EB0744F23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8</xdr:col>
      <xdr:colOff>1889760</xdr:colOff>
      <xdr:row>10</xdr:row>
      <xdr:rowOff>163830</xdr:rowOff>
    </xdr:from>
    <xdr:ext cx="1205266" cy="204993"/>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7FD1FDE-A7AE-4D53-95BF-EB7C06FAC939}"/>
                </a:ext>
              </a:extLst>
            </xdr:cNvPr>
            <xdr:cNvSpPr txBox="1"/>
          </xdr:nvSpPr>
          <xdr:spPr>
            <a:xfrm>
              <a:off x="3108960" y="2278380"/>
              <a:ext cx="1205266" cy="2049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100" b="1" i="1">
                        <a:solidFill>
                          <a:srgbClr val="0000FF"/>
                        </a:solidFill>
                        <a:latin typeface="Cambria Math" panose="02040503050406030204" pitchFamily="18" charset="0"/>
                      </a:rPr>
                      <m:t>𝑺𝑬</m:t>
                    </m:r>
                    <m:r>
                      <a:rPr lang="en-AU" sz="1100" b="1" i="1">
                        <a:solidFill>
                          <a:srgbClr val="0000FF"/>
                        </a:solidFill>
                        <a:latin typeface="Cambria Math" panose="02040503050406030204" pitchFamily="18" charset="0"/>
                      </a:rPr>
                      <m:t>=</m:t>
                    </m:r>
                    <m:rad>
                      <m:radPr>
                        <m:degHide m:val="on"/>
                        <m:ctrlPr>
                          <a:rPr lang="en-AU" sz="1100" b="1" i="1">
                            <a:solidFill>
                              <a:srgbClr val="0000FF"/>
                            </a:solidFill>
                            <a:latin typeface="Cambria Math" panose="02040503050406030204" pitchFamily="18" charset="0"/>
                          </a:rPr>
                        </m:ctrlPr>
                      </m:radPr>
                      <m:deg/>
                      <m:e>
                        <m:f>
                          <m:fPr>
                            <m:type m:val="lin"/>
                            <m:ctrlPr>
                              <a:rPr lang="en-AU" sz="1100" b="1" i="1">
                                <a:solidFill>
                                  <a:srgbClr val="0000FF"/>
                                </a:solidFill>
                                <a:latin typeface="Cambria Math" panose="02040503050406030204" pitchFamily="18" charset="0"/>
                              </a:rPr>
                            </m:ctrlPr>
                          </m:fPr>
                          <m:num>
                            <m:r>
                              <a:rPr lang="en-AU" sz="1100" b="1" i="1">
                                <a:solidFill>
                                  <a:srgbClr val="0000FF"/>
                                </a:solidFill>
                                <a:latin typeface="Cambria Math" panose="02040503050406030204" pitchFamily="18" charset="0"/>
                              </a:rPr>
                              <m:t>𝒑</m:t>
                            </m:r>
                            <m:r>
                              <a:rPr lang="en-AU" sz="1100" b="1" i="1">
                                <a:solidFill>
                                  <a:srgbClr val="0000FF"/>
                                </a:solidFill>
                                <a:latin typeface="Cambria Math" panose="02040503050406030204" pitchFamily="18" charset="0"/>
                              </a:rPr>
                              <m:t>(</m:t>
                            </m:r>
                            <m:r>
                              <a:rPr lang="en-AU" sz="1100" b="1" i="1">
                                <a:solidFill>
                                  <a:srgbClr val="0000FF"/>
                                </a:solidFill>
                                <a:latin typeface="Cambria Math" panose="02040503050406030204" pitchFamily="18" charset="0"/>
                              </a:rPr>
                              <m:t>𝟏</m:t>
                            </m:r>
                            <m:r>
                              <a:rPr lang="en-AU" sz="1100" b="1" i="1">
                                <a:solidFill>
                                  <a:srgbClr val="0000FF"/>
                                </a:solidFill>
                                <a:latin typeface="Cambria Math" panose="02040503050406030204" pitchFamily="18" charset="0"/>
                              </a:rPr>
                              <m:t>−</m:t>
                            </m:r>
                            <m:r>
                              <a:rPr lang="en-AU" sz="1100" b="1" i="1">
                                <a:solidFill>
                                  <a:srgbClr val="0000FF"/>
                                </a:solidFill>
                                <a:latin typeface="Cambria Math" panose="02040503050406030204" pitchFamily="18" charset="0"/>
                              </a:rPr>
                              <m:t>𝒑</m:t>
                            </m:r>
                            <m:r>
                              <a:rPr lang="en-AU" sz="1100" b="1" i="1">
                                <a:solidFill>
                                  <a:srgbClr val="0000FF"/>
                                </a:solidFill>
                                <a:latin typeface="Cambria Math" panose="02040503050406030204" pitchFamily="18" charset="0"/>
                              </a:rPr>
                              <m:t>)</m:t>
                            </m:r>
                          </m:num>
                          <m:den>
                            <m:r>
                              <a:rPr lang="en-AU" sz="1100" b="1" i="1">
                                <a:solidFill>
                                  <a:srgbClr val="0000FF"/>
                                </a:solidFill>
                                <a:latin typeface="Cambria Math" panose="02040503050406030204" pitchFamily="18" charset="0"/>
                              </a:rPr>
                              <m:t>𝒏</m:t>
                            </m:r>
                          </m:den>
                        </m:f>
                      </m:e>
                    </m:rad>
                  </m:oMath>
                </m:oMathPara>
              </a14:m>
              <a:endParaRPr lang="en-AU" sz="1100" b="1"/>
            </a:p>
          </xdr:txBody>
        </xdr:sp>
      </mc:Choice>
      <mc:Fallback xmlns="">
        <xdr:sp macro="" textlink="">
          <xdr:nvSpPr>
            <xdr:cNvPr id="3" name="TextBox 2">
              <a:extLst>
                <a:ext uri="{FF2B5EF4-FFF2-40B4-BE49-F238E27FC236}">
                  <a16:creationId xmlns:a16="http://schemas.microsoft.com/office/drawing/2014/main" id="{B7FD1FDE-A7AE-4D53-95BF-EB7C06FAC939}"/>
                </a:ext>
              </a:extLst>
            </xdr:cNvPr>
            <xdr:cNvSpPr txBox="1"/>
          </xdr:nvSpPr>
          <xdr:spPr>
            <a:xfrm>
              <a:off x="3108960" y="2278380"/>
              <a:ext cx="1205266" cy="2049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AU" sz="1100" b="1" i="0">
                  <a:solidFill>
                    <a:srgbClr val="0000FF"/>
                  </a:solidFill>
                  <a:latin typeface="Cambria Math" panose="02040503050406030204" pitchFamily="18" charset="0"/>
                </a:rPr>
                <a:t>𝑺𝑬=√(〖𝒑(𝟏−𝒑)〗∕𝒏)</a:t>
              </a:r>
              <a:endParaRPr lang="en-AU" sz="1100" b="1"/>
            </a:p>
          </xdr:txBody>
        </xdr:sp>
      </mc:Fallback>
    </mc:AlternateContent>
    <xdr:clientData/>
  </xdr:oneCellAnchor>
</xdr:wsDr>
</file>

<file path=xl/drawings/drawing8.xml><?xml version="1.0" encoding="utf-8"?>
<xdr:wsDr xmlns:xdr="http://schemas.openxmlformats.org/drawingml/2006/spreadsheetDrawing" xmlns:a="http://schemas.openxmlformats.org/drawingml/2006/main">
  <xdr:twoCellAnchor>
    <xdr:from>
      <xdr:col>6</xdr:col>
      <xdr:colOff>14287</xdr:colOff>
      <xdr:row>0</xdr:row>
      <xdr:rowOff>119062</xdr:rowOff>
    </xdr:from>
    <xdr:to>
      <xdr:col>13</xdr:col>
      <xdr:colOff>319087</xdr:colOff>
      <xdr:row>14</xdr:row>
      <xdr:rowOff>185737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339C535-95F4-4D31-9C35-F9240E0DE6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62512" y="119062"/>
              <a:ext cx="4572000" cy="2771775"/>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595312</xdr:colOff>
      <xdr:row>16</xdr:row>
      <xdr:rowOff>195262</xdr:rowOff>
    </xdr:from>
    <xdr:to>
      <xdr:col>13</xdr:col>
      <xdr:colOff>290512</xdr:colOff>
      <xdr:row>31</xdr:row>
      <xdr:rowOff>71437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0B12E27-898A-49DF-84C2-18BD5C8BDE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833937" y="3281362"/>
              <a:ext cx="4572000" cy="276225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323850</xdr:colOff>
      <xdr:row>12</xdr:row>
      <xdr:rowOff>61912</xdr:rowOff>
    </xdr:from>
    <xdr:to>
      <xdr:col>6</xdr:col>
      <xdr:colOff>381000</xdr:colOff>
      <xdr:row>29</xdr:row>
      <xdr:rowOff>28575</xdr:rowOff>
    </xdr:to>
    <xdr:graphicFrame macro="">
      <xdr:nvGraphicFramePr>
        <xdr:cNvPr id="2" name="Chart 1">
          <a:extLst>
            <a:ext uri="{FF2B5EF4-FFF2-40B4-BE49-F238E27FC236}">
              <a16:creationId xmlns:a16="http://schemas.microsoft.com/office/drawing/2014/main" id="{4CE8AA11-CA85-40AC-A0B3-4F88468582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14288</xdr:colOff>
      <xdr:row>1</xdr:row>
      <xdr:rowOff>14286</xdr:rowOff>
    </xdr:from>
    <xdr:to>
      <xdr:col>12</xdr:col>
      <xdr:colOff>76201</xdr:colOff>
      <xdr:row>25</xdr:row>
      <xdr:rowOff>133349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0C5E40C-D53D-49A7-B42F-2C0E55399F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09963" y="214311"/>
              <a:ext cx="4300538" cy="4738688"/>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561974</xdr:colOff>
      <xdr:row>29</xdr:row>
      <xdr:rowOff>33336</xdr:rowOff>
    </xdr:from>
    <xdr:to>
      <xdr:col>14</xdr:col>
      <xdr:colOff>161925</xdr:colOff>
      <xdr:row>45</xdr:row>
      <xdr:rowOff>161925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F3AE84E-5696-4594-8063-42E8F6053E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448049" y="5614986"/>
              <a:ext cx="6610351" cy="3195639"/>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2</xdr:col>
      <xdr:colOff>0</xdr:colOff>
      <xdr:row>7</xdr:row>
      <xdr:rowOff>14287</xdr:rowOff>
    </xdr:from>
    <xdr:to>
      <xdr:col>8</xdr:col>
      <xdr:colOff>142875</xdr:colOff>
      <xdr:row>21</xdr:row>
      <xdr:rowOff>90487</xdr:rowOff>
    </xdr:to>
    <xdr:graphicFrame macro="">
      <xdr:nvGraphicFramePr>
        <xdr:cNvPr id="2" name="Chart 1">
          <a:extLst>
            <a:ext uri="{FF2B5EF4-FFF2-40B4-BE49-F238E27FC236}">
              <a16:creationId xmlns:a16="http://schemas.microsoft.com/office/drawing/2014/main" id="{1DBDA7BA-1CAB-47B0-81A1-29904C8DB6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oneCellAnchor>
    <xdr:from>
      <xdr:col>7</xdr:col>
      <xdr:colOff>853440</xdr:colOff>
      <xdr:row>9</xdr:row>
      <xdr:rowOff>19050</xdr:rowOff>
    </xdr:from>
    <xdr:ext cx="113236" cy="1722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434A1156-2E05-4C0A-A2A6-34A6CABAAF3D}"/>
                </a:ext>
              </a:extLst>
            </xdr:cNvPr>
            <xdr:cNvSpPr txBox="1"/>
          </xdr:nvSpPr>
          <xdr:spPr>
            <a:xfrm>
              <a:off x="7616190" y="1514475"/>
              <a:ext cx="1132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AU" sz="1100" b="1" i="1">
                            <a:solidFill>
                              <a:srgbClr val="0000FF"/>
                            </a:solidFill>
                            <a:effectLst/>
                            <a:latin typeface="Cambria Math" panose="02040503050406030204" pitchFamily="18" charset="0"/>
                            <a:ea typeface="+mn-ea"/>
                            <a:cs typeface="+mn-cs"/>
                          </a:rPr>
                        </m:ctrlPr>
                      </m:accPr>
                      <m:e>
                        <m:r>
                          <a:rPr lang="en-AU" sz="1100" b="1" i="1">
                            <a:solidFill>
                              <a:srgbClr val="0000FF"/>
                            </a:solidFill>
                            <a:effectLst/>
                            <a:latin typeface="Cambria Math" panose="02040503050406030204" pitchFamily="18" charset="0"/>
                            <a:ea typeface="+mn-ea"/>
                            <a:cs typeface="+mn-cs"/>
                          </a:rPr>
                          <m:t>𝒙</m:t>
                        </m:r>
                      </m:e>
                    </m:acc>
                  </m:oMath>
                </m:oMathPara>
              </a14:m>
              <a:endParaRPr lang="en-AU" sz="1100" b="1">
                <a:solidFill>
                  <a:srgbClr val="0000FF"/>
                </a:solidFill>
              </a:endParaRPr>
            </a:p>
          </xdr:txBody>
        </xdr:sp>
      </mc:Choice>
      <mc:Fallback xmlns="">
        <xdr:sp macro="" textlink="">
          <xdr:nvSpPr>
            <xdr:cNvPr id="2" name="TextBox 1">
              <a:extLst>
                <a:ext uri="{FF2B5EF4-FFF2-40B4-BE49-F238E27FC236}">
                  <a16:creationId xmlns:a16="http://schemas.microsoft.com/office/drawing/2014/main" id="{434A1156-2E05-4C0A-A2A6-34A6CABAAF3D}"/>
                </a:ext>
              </a:extLst>
            </xdr:cNvPr>
            <xdr:cNvSpPr txBox="1"/>
          </xdr:nvSpPr>
          <xdr:spPr>
            <a:xfrm>
              <a:off x="7616190" y="1514475"/>
              <a:ext cx="1132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AU" sz="1100" b="1" i="0">
                  <a:solidFill>
                    <a:srgbClr val="0000FF"/>
                  </a:solidFill>
                  <a:effectLst/>
                  <a:latin typeface="Cambria Math" panose="02040503050406030204" pitchFamily="18" charset="0"/>
                  <a:ea typeface="+mn-ea"/>
                  <a:cs typeface="+mn-cs"/>
                </a:rPr>
                <a:t>𝒙 ̅</a:t>
              </a:r>
              <a:endParaRPr lang="en-AU" sz="1100" b="1">
                <a:solidFill>
                  <a:srgbClr val="0000FF"/>
                </a:solidFill>
              </a:endParaRPr>
            </a:p>
          </xdr:txBody>
        </xdr:sp>
      </mc:Fallback>
    </mc:AlternateContent>
    <xdr:clientData/>
  </xdr:oneCellAnchor>
  <xdr:oneCellAnchor>
    <xdr:from>
      <xdr:col>1</xdr:col>
      <xdr:colOff>853440</xdr:colOff>
      <xdr:row>9</xdr:row>
      <xdr:rowOff>15240</xdr:rowOff>
    </xdr:from>
    <xdr:ext cx="113236" cy="1722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A3BED7FE-403E-4168-86E1-50924ED2D2FD}"/>
                </a:ext>
              </a:extLst>
            </xdr:cNvPr>
            <xdr:cNvSpPr txBox="1"/>
          </xdr:nvSpPr>
          <xdr:spPr>
            <a:xfrm>
              <a:off x="1463040" y="1510665"/>
              <a:ext cx="1132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AU" sz="1100" i="1">
                            <a:solidFill>
                              <a:srgbClr val="0000FF"/>
                            </a:solidFill>
                            <a:effectLst/>
                            <a:latin typeface="Cambria Math" panose="02040503050406030204" pitchFamily="18" charset="0"/>
                            <a:ea typeface="+mn-ea"/>
                            <a:cs typeface="+mn-cs"/>
                          </a:rPr>
                        </m:ctrlPr>
                      </m:accPr>
                      <m:e>
                        <m:r>
                          <a:rPr lang="en-AU" sz="1100" b="1" i="1">
                            <a:solidFill>
                              <a:srgbClr val="0000FF"/>
                            </a:solidFill>
                            <a:effectLst/>
                            <a:latin typeface="Cambria Math" panose="02040503050406030204" pitchFamily="18" charset="0"/>
                            <a:ea typeface="+mn-ea"/>
                            <a:cs typeface="+mn-cs"/>
                          </a:rPr>
                          <m:t>𝒙</m:t>
                        </m:r>
                      </m:e>
                    </m:acc>
                  </m:oMath>
                </m:oMathPara>
              </a14:m>
              <a:endParaRPr lang="en-AU" sz="1100">
                <a:solidFill>
                  <a:srgbClr val="0000FF"/>
                </a:solidFill>
              </a:endParaRPr>
            </a:p>
          </xdr:txBody>
        </xdr:sp>
      </mc:Choice>
      <mc:Fallback xmlns="">
        <xdr:sp macro="" textlink="">
          <xdr:nvSpPr>
            <xdr:cNvPr id="3" name="TextBox 2">
              <a:extLst>
                <a:ext uri="{FF2B5EF4-FFF2-40B4-BE49-F238E27FC236}">
                  <a16:creationId xmlns:a16="http://schemas.microsoft.com/office/drawing/2014/main" id="{A3BED7FE-403E-4168-86E1-50924ED2D2FD}"/>
                </a:ext>
              </a:extLst>
            </xdr:cNvPr>
            <xdr:cNvSpPr txBox="1"/>
          </xdr:nvSpPr>
          <xdr:spPr>
            <a:xfrm>
              <a:off x="1463040" y="1510665"/>
              <a:ext cx="1132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AU" sz="1100" b="1" i="0">
                  <a:solidFill>
                    <a:srgbClr val="0000FF"/>
                  </a:solidFill>
                  <a:effectLst/>
                  <a:latin typeface="Cambria Math" panose="02040503050406030204" pitchFamily="18" charset="0"/>
                  <a:ea typeface="+mn-ea"/>
                  <a:cs typeface="+mn-cs"/>
                </a:rPr>
                <a:t>𝒙 ̅</a:t>
              </a:r>
              <a:endParaRPr lang="en-AU" sz="1100">
                <a:solidFill>
                  <a:srgbClr val="0000FF"/>
                </a:solidFill>
              </a:endParaRPr>
            </a:p>
          </xdr:txBody>
        </xdr:sp>
      </mc:Fallback>
    </mc:AlternateContent>
    <xdr:clientData/>
  </xdr:oneCellAnchor>
  <xdr:oneCellAnchor>
    <xdr:from>
      <xdr:col>7</xdr:col>
      <xdr:colOff>1478280</xdr:colOff>
      <xdr:row>12</xdr:row>
      <xdr:rowOff>110490</xdr:rowOff>
    </xdr:from>
    <xdr:ext cx="65" cy="172227"/>
    <xdr:sp macro="" textlink="">
      <xdr:nvSpPr>
        <xdr:cNvPr id="4" name="TextBox 3">
          <a:extLst>
            <a:ext uri="{FF2B5EF4-FFF2-40B4-BE49-F238E27FC236}">
              <a16:creationId xmlns:a16="http://schemas.microsoft.com/office/drawing/2014/main" id="{B38F7FA3-008A-4BA1-9EFF-134187BFB896}"/>
            </a:ext>
          </a:extLst>
        </xdr:cNvPr>
        <xdr:cNvSpPr txBox="1"/>
      </xdr:nvSpPr>
      <xdr:spPr>
        <a:xfrm>
          <a:off x="8241030" y="20916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AU" sz="1100"/>
        </a:p>
      </xdr:txBody>
    </xdr:sp>
    <xdr:clientData/>
  </xdr:oneCellAnchor>
  <xdr:oneCellAnchor>
    <xdr:from>
      <xdr:col>7</xdr:col>
      <xdr:colOff>1645919</xdr:colOff>
      <xdr:row>14</xdr:row>
      <xdr:rowOff>9525</xdr:rowOff>
    </xdr:from>
    <xdr:ext cx="725805" cy="178895"/>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9AB9660E-12EB-4202-9D7C-87B07419AFE0}"/>
                </a:ext>
              </a:extLst>
            </xdr:cNvPr>
            <xdr:cNvSpPr txBox="1"/>
          </xdr:nvSpPr>
          <xdr:spPr>
            <a:xfrm>
              <a:off x="8408669" y="2314575"/>
              <a:ext cx="725805" cy="178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AU" sz="1100" b="1">
                  <a:solidFill>
                    <a:srgbClr val="0000FF"/>
                  </a:solidFill>
                </a:rPr>
                <a:t>SE </a:t>
              </a:r>
              <a14:m>
                <m:oMath xmlns:m="http://schemas.openxmlformats.org/officeDocument/2006/math">
                  <m:f>
                    <m:fPr>
                      <m:type m:val="lin"/>
                      <m:ctrlPr>
                        <a:rPr lang="en-AU" sz="1100" b="1" i="1">
                          <a:solidFill>
                            <a:srgbClr val="0000FF"/>
                          </a:solidFill>
                          <a:latin typeface="Cambria Math" panose="02040503050406030204" pitchFamily="18" charset="0"/>
                        </a:rPr>
                      </m:ctrlPr>
                    </m:fPr>
                    <m:num>
                      <m:r>
                        <a:rPr lang="en-AU" sz="1100" b="1" i="1">
                          <a:solidFill>
                            <a:srgbClr val="0000FF"/>
                          </a:solidFill>
                          <a:latin typeface="Cambria Math" panose="02040503050406030204" pitchFamily="18" charset="0"/>
                        </a:rPr>
                        <m:t>=</m:t>
                      </m:r>
                      <m:r>
                        <a:rPr lang="en-AU" sz="1100" b="1" i="1">
                          <a:solidFill>
                            <a:srgbClr val="0000FF"/>
                          </a:solidFill>
                          <a:latin typeface="Cambria Math" panose="02040503050406030204" pitchFamily="18" charset="0"/>
                          <a:ea typeface="Cambria Math" panose="02040503050406030204" pitchFamily="18" charset="0"/>
                        </a:rPr>
                        <m:t>𝒔</m:t>
                      </m:r>
                    </m:num>
                    <m:den>
                      <m:rad>
                        <m:radPr>
                          <m:degHide m:val="on"/>
                          <m:ctrlPr>
                            <a:rPr lang="en-AU" sz="1100" b="1" i="1">
                              <a:solidFill>
                                <a:srgbClr val="0000FF"/>
                              </a:solidFill>
                              <a:latin typeface="Cambria Math" panose="02040503050406030204" pitchFamily="18" charset="0"/>
                            </a:rPr>
                          </m:ctrlPr>
                        </m:radPr>
                        <m:deg/>
                        <m:e>
                          <m:r>
                            <a:rPr lang="en-AU" sz="1100" b="1" i="1">
                              <a:solidFill>
                                <a:srgbClr val="0000FF"/>
                              </a:solidFill>
                              <a:latin typeface="Cambria Math" panose="02040503050406030204" pitchFamily="18" charset="0"/>
                            </a:rPr>
                            <m:t>𝒏</m:t>
                          </m:r>
                        </m:e>
                      </m:rad>
                    </m:den>
                  </m:f>
                </m:oMath>
              </a14:m>
              <a:endParaRPr lang="en-AU" sz="1100" b="1">
                <a:solidFill>
                  <a:srgbClr val="0000FF"/>
                </a:solidFill>
              </a:endParaRPr>
            </a:p>
          </xdr:txBody>
        </xdr:sp>
      </mc:Choice>
      <mc:Fallback xmlns="">
        <xdr:sp macro="" textlink="">
          <xdr:nvSpPr>
            <xdr:cNvPr id="5" name="TextBox 4">
              <a:extLst>
                <a:ext uri="{FF2B5EF4-FFF2-40B4-BE49-F238E27FC236}">
                  <a16:creationId xmlns:a16="http://schemas.microsoft.com/office/drawing/2014/main" id="{9AB9660E-12EB-4202-9D7C-87B07419AFE0}"/>
                </a:ext>
              </a:extLst>
            </xdr:cNvPr>
            <xdr:cNvSpPr txBox="1"/>
          </xdr:nvSpPr>
          <xdr:spPr>
            <a:xfrm>
              <a:off x="8408669" y="2314575"/>
              <a:ext cx="725805" cy="178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AU" sz="1100" b="1">
                  <a:solidFill>
                    <a:srgbClr val="0000FF"/>
                  </a:solidFill>
                </a:rPr>
                <a:t>SE </a:t>
              </a:r>
              <a:r>
                <a:rPr lang="en-AU" sz="1100" b="1" i="0">
                  <a:solidFill>
                    <a:srgbClr val="0000FF"/>
                  </a:solidFill>
                  <a:latin typeface="Cambria Math" panose="02040503050406030204" pitchFamily="18" charset="0"/>
                </a:rPr>
                <a:t>〖=</a:t>
              </a:r>
              <a:r>
                <a:rPr lang="en-AU" sz="1100" b="1" i="0">
                  <a:solidFill>
                    <a:srgbClr val="0000FF"/>
                  </a:solidFill>
                  <a:latin typeface="Cambria Math" panose="02040503050406030204" pitchFamily="18" charset="0"/>
                  <a:ea typeface="Cambria Math" panose="02040503050406030204" pitchFamily="18" charset="0"/>
                </a:rPr>
                <a:t>𝒔〗∕√</a:t>
              </a:r>
              <a:r>
                <a:rPr lang="en-AU" sz="1100" b="1" i="0">
                  <a:solidFill>
                    <a:srgbClr val="0000FF"/>
                  </a:solidFill>
                  <a:latin typeface="Cambria Math" panose="02040503050406030204" pitchFamily="18" charset="0"/>
                </a:rPr>
                <a:t>𝒏</a:t>
              </a:r>
              <a:endParaRPr lang="en-AU" sz="1100" b="1">
                <a:solidFill>
                  <a:srgbClr val="0000FF"/>
                </a:solidFill>
              </a:endParaRPr>
            </a:p>
          </xdr:txBody>
        </xdr:sp>
      </mc:Fallback>
    </mc:AlternateContent>
    <xdr:clientData/>
  </xdr:oneCellAnchor>
  <xdr:oneCellAnchor>
    <xdr:from>
      <xdr:col>1</xdr:col>
      <xdr:colOff>1630680</xdr:colOff>
      <xdr:row>14</xdr:row>
      <xdr:rowOff>0</xdr:rowOff>
    </xdr:from>
    <xdr:ext cx="662874" cy="178895"/>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C04B9655-1FB8-45D0-9E9F-AED485EC5269}"/>
                </a:ext>
              </a:extLst>
            </xdr:cNvPr>
            <xdr:cNvSpPr txBox="1"/>
          </xdr:nvSpPr>
          <xdr:spPr>
            <a:xfrm>
              <a:off x="2240280" y="2305050"/>
              <a:ext cx="662874" cy="178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AU" sz="1100" b="1">
                  <a:solidFill>
                    <a:srgbClr val="0000FF"/>
                  </a:solidFill>
                </a:rPr>
                <a:t>SE </a:t>
              </a:r>
              <a14:m>
                <m:oMath xmlns:m="http://schemas.openxmlformats.org/officeDocument/2006/math">
                  <m:f>
                    <m:fPr>
                      <m:type m:val="lin"/>
                      <m:ctrlPr>
                        <a:rPr lang="en-AU" sz="1100" b="1" i="1">
                          <a:solidFill>
                            <a:srgbClr val="0000FF"/>
                          </a:solidFill>
                          <a:latin typeface="Cambria Math" panose="02040503050406030204" pitchFamily="18" charset="0"/>
                        </a:rPr>
                      </m:ctrlPr>
                    </m:fPr>
                    <m:num>
                      <m:r>
                        <a:rPr lang="en-AU" sz="1100" b="1" i="1">
                          <a:solidFill>
                            <a:srgbClr val="0000FF"/>
                          </a:solidFill>
                          <a:latin typeface="Cambria Math" panose="02040503050406030204" pitchFamily="18" charset="0"/>
                        </a:rPr>
                        <m:t>=</m:t>
                      </m:r>
                      <m:r>
                        <a:rPr lang="en-AU" sz="1100" b="1" i="1">
                          <a:solidFill>
                            <a:srgbClr val="0000FF"/>
                          </a:solidFill>
                          <a:latin typeface="Cambria Math" panose="02040503050406030204" pitchFamily="18" charset="0"/>
                          <a:ea typeface="Cambria Math" panose="02040503050406030204" pitchFamily="18" charset="0"/>
                        </a:rPr>
                        <m:t>𝝈</m:t>
                      </m:r>
                    </m:num>
                    <m:den>
                      <m:rad>
                        <m:radPr>
                          <m:degHide m:val="on"/>
                          <m:ctrlPr>
                            <a:rPr lang="en-AU" sz="1100" b="1" i="1">
                              <a:solidFill>
                                <a:srgbClr val="0000FF"/>
                              </a:solidFill>
                              <a:latin typeface="Cambria Math" panose="02040503050406030204" pitchFamily="18" charset="0"/>
                            </a:rPr>
                          </m:ctrlPr>
                        </m:radPr>
                        <m:deg/>
                        <m:e>
                          <m:r>
                            <a:rPr lang="en-AU" sz="1100" b="1" i="1">
                              <a:solidFill>
                                <a:srgbClr val="0000FF"/>
                              </a:solidFill>
                              <a:latin typeface="Cambria Math" panose="02040503050406030204" pitchFamily="18" charset="0"/>
                            </a:rPr>
                            <m:t>𝒏</m:t>
                          </m:r>
                        </m:e>
                      </m:rad>
                    </m:den>
                  </m:f>
                </m:oMath>
              </a14:m>
              <a:endParaRPr lang="en-AU" sz="1100" b="1">
                <a:solidFill>
                  <a:srgbClr val="0000FF"/>
                </a:solidFill>
              </a:endParaRPr>
            </a:p>
          </xdr:txBody>
        </xdr:sp>
      </mc:Choice>
      <mc:Fallback xmlns="">
        <xdr:sp macro="" textlink="">
          <xdr:nvSpPr>
            <xdr:cNvPr id="6" name="TextBox 5">
              <a:extLst>
                <a:ext uri="{FF2B5EF4-FFF2-40B4-BE49-F238E27FC236}">
                  <a16:creationId xmlns:a16="http://schemas.microsoft.com/office/drawing/2014/main" id="{C04B9655-1FB8-45D0-9E9F-AED485EC5269}"/>
                </a:ext>
              </a:extLst>
            </xdr:cNvPr>
            <xdr:cNvSpPr txBox="1"/>
          </xdr:nvSpPr>
          <xdr:spPr>
            <a:xfrm>
              <a:off x="2240280" y="2305050"/>
              <a:ext cx="662874" cy="178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AU" sz="1100" b="1">
                  <a:solidFill>
                    <a:srgbClr val="0000FF"/>
                  </a:solidFill>
                </a:rPr>
                <a:t>SE </a:t>
              </a:r>
              <a:r>
                <a:rPr lang="en-AU" sz="1100" b="1" i="0">
                  <a:solidFill>
                    <a:srgbClr val="0000FF"/>
                  </a:solidFill>
                  <a:latin typeface="Cambria Math" panose="02040503050406030204" pitchFamily="18" charset="0"/>
                </a:rPr>
                <a:t>〖=</a:t>
              </a:r>
              <a:r>
                <a:rPr lang="en-AU" sz="1100" b="1" i="0">
                  <a:solidFill>
                    <a:srgbClr val="0000FF"/>
                  </a:solidFill>
                  <a:latin typeface="Cambria Math" panose="02040503050406030204" pitchFamily="18" charset="0"/>
                  <a:ea typeface="Cambria Math" panose="02040503050406030204" pitchFamily="18" charset="0"/>
                </a:rPr>
                <a:t>𝝈〗∕√</a:t>
              </a:r>
              <a:r>
                <a:rPr lang="en-AU" sz="1100" b="1" i="0">
                  <a:solidFill>
                    <a:srgbClr val="0000FF"/>
                  </a:solidFill>
                  <a:latin typeface="Cambria Math" panose="02040503050406030204" pitchFamily="18" charset="0"/>
                </a:rPr>
                <a:t>𝒏</a:t>
              </a:r>
              <a:endParaRPr lang="en-AU" sz="1100" b="1">
                <a:solidFill>
                  <a:srgbClr val="0000FF"/>
                </a:solidFill>
              </a:endParaRPr>
            </a:p>
          </xdr:txBody>
        </xdr:sp>
      </mc:Fallback>
    </mc:AlternateContent>
    <xdr:clientData/>
  </xdr:oneCellAnchor>
</xdr:wsDr>
</file>

<file path=xl/drawings/drawing13.xml><?xml version="1.0" encoding="utf-8"?>
<xdr:wsDr xmlns:xdr="http://schemas.openxmlformats.org/drawingml/2006/spreadsheetDrawing" xmlns:a="http://schemas.openxmlformats.org/drawingml/2006/main">
  <xdr:oneCellAnchor>
    <xdr:from>
      <xdr:col>2</xdr:col>
      <xdr:colOff>1889760</xdr:colOff>
      <xdr:row>13</xdr:row>
      <xdr:rowOff>163830</xdr:rowOff>
    </xdr:from>
    <xdr:ext cx="1205266" cy="20499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B2D1F9C4-1396-4CF4-8CDD-4BBF0E1A1D59}"/>
                </a:ext>
              </a:extLst>
            </xdr:cNvPr>
            <xdr:cNvSpPr txBox="1"/>
          </xdr:nvSpPr>
          <xdr:spPr>
            <a:xfrm>
              <a:off x="3108960" y="2278380"/>
              <a:ext cx="1205266" cy="2049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100" b="1" i="1">
                        <a:solidFill>
                          <a:srgbClr val="0000FF"/>
                        </a:solidFill>
                        <a:latin typeface="Cambria Math" panose="02040503050406030204" pitchFamily="18" charset="0"/>
                      </a:rPr>
                      <m:t>𝑺𝑬</m:t>
                    </m:r>
                    <m:r>
                      <a:rPr lang="en-AU" sz="1100" b="1" i="1">
                        <a:solidFill>
                          <a:srgbClr val="0000FF"/>
                        </a:solidFill>
                        <a:latin typeface="Cambria Math" panose="02040503050406030204" pitchFamily="18" charset="0"/>
                      </a:rPr>
                      <m:t>=</m:t>
                    </m:r>
                    <m:rad>
                      <m:radPr>
                        <m:degHide m:val="on"/>
                        <m:ctrlPr>
                          <a:rPr lang="en-AU" sz="1100" b="1" i="1">
                            <a:solidFill>
                              <a:srgbClr val="0000FF"/>
                            </a:solidFill>
                            <a:latin typeface="Cambria Math" panose="02040503050406030204" pitchFamily="18" charset="0"/>
                          </a:rPr>
                        </m:ctrlPr>
                      </m:radPr>
                      <m:deg/>
                      <m:e>
                        <m:f>
                          <m:fPr>
                            <m:type m:val="lin"/>
                            <m:ctrlPr>
                              <a:rPr lang="en-AU" sz="1100" b="1" i="1">
                                <a:solidFill>
                                  <a:srgbClr val="0000FF"/>
                                </a:solidFill>
                                <a:latin typeface="Cambria Math" panose="02040503050406030204" pitchFamily="18" charset="0"/>
                              </a:rPr>
                            </m:ctrlPr>
                          </m:fPr>
                          <m:num>
                            <m:r>
                              <a:rPr lang="en-AU" sz="1100" b="1" i="1">
                                <a:solidFill>
                                  <a:srgbClr val="0000FF"/>
                                </a:solidFill>
                                <a:latin typeface="Cambria Math" panose="02040503050406030204" pitchFamily="18" charset="0"/>
                              </a:rPr>
                              <m:t>𝒑</m:t>
                            </m:r>
                            <m:r>
                              <a:rPr lang="en-AU" sz="1100" b="1" i="1">
                                <a:solidFill>
                                  <a:srgbClr val="0000FF"/>
                                </a:solidFill>
                                <a:latin typeface="Cambria Math" panose="02040503050406030204" pitchFamily="18" charset="0"/>
                              </a:rPr>
                              <m:t>(</m:t>
                            </m:r>
                            <m:r>
                              <a:rPr lang="en-AU" sz="1100" b="1" i="1">
                                <a:solidFill>
                                  <a:srgbClr val="0000FF"/>
                                </a:solidFill>
                                <a:latin typeface="Cambria Math" panose="02040503050406030204" pitchFamily="18" charset="0"/>
                              </a:rPr>
                              <m:t>𝟏</m:t>
                            </m:r>
                            <m:r>
                              <a:rPr lang="en-AU" sz="1100" b="1" i="1">
                                <a:solidFill>
                                  <a:srgbClr val="0000FF"/>
                                </a:solidFill>
                                <a:latin typeface="Cambria Math" panose="02040503050406030204" pitchFamily="18" charset="0"/>
                              </a:rPr>
                              <m:t>−</m:t>
                            </m:r>
                            <m:r>
                              <a:rPr lang="en-AU" sz="1100" b="1" i="1">
                                <a:solidFill>
                                  <a:srgbClr val="0000FF"/>
                                </a:solidFill>
                                <a:latin typeface="Cambria Math" panose="02040503050406030204" pitchFamily="18" charset="0"/>
                              </a:rPr>
                              <m:t>𝒑</m:t>
                            </m:r>
                            <m:r>
                              <a:rPr lang="en-AU" sz="1100" b="1" i="1">
                                <a:solidFill>
                                  <a:srgbClr val="0000FF"/>
                                </a:solidFill>
                                <a:latin typeface="Cambria Math" panose="02040503050406030204" pitchFamily="18" charset="0"/>
                              </a:rPr>
                              <m:t>)</m:t>
                            </m:r>
                          </m:num>
                          <m:den>
                            <m:r>
                              <a:rPr lang="en-AU" sz="1100" b="1" i="1">
                                <a:solidFill>
                                  <a:srgbClr val="0000FF"/>
                                </a:solidFill>
                                <a:latin typeface="Cambria Math" panose="02040503050406030204" pitchFamily="18" charset="0"/>
                              </a:rPr>
                              <m:t>𝒏</m:t>
                            </m:r>
                          </m:den>
                        </m:f>
                      </m:e>
                    </m:rad>
                  </m:oMath>
                </m:oMathPara>
              </a14:m>
              <a:endParaRPr lang="en-AU" sz="1100" b="1"/>
            </a:p>
          </xdr:txBody>
        </xdr:sp>
      </mc:Choice>
      <mc:Fallback xmlns="">
        <xdr:sp macro="" textlink="">
          <xdr:nvSpPr>
            <xdr:cNvPr id="2" name="TextBox 1">
              <a:extLst>
                <a:ext uri="{FF2B5EF4-FFF2-40B4-BE49-F238E27FC236}">
                  <a16:creationId xmlns:a16="http://schemas.microsoft.com/office/drawing/2014/main" id="{B2D1F9C4-1396-4CF4-8CDD-4BBF0E1A1D59}"/>
                </a:ext>
              </a:extLst>
            </xdr:cNvPr>
            <xdr:cNvSpPr txBox="1"/>
          </xdr:nvSpPr>
          <xdr:spPr>
            <a:xfrm>
              <a:off x="3108960" y="2278380"/>
              <a:ext cx="1205266" cy="2049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AU" sz="1100" b="1" i="0">
                  <a:solidFill>
                    <a:srgbClr val="0000FF"/>
                  </a:solidFill>
                  <a:latin typeface="Cambria Math" panose="02040503050406030204" pitchFamily="18" charset="0"/>
                </a:rPr>
                <a:t>𝑺𝑬=√(〖𝒑(𝟏−𝒑)〗∕𝒏)</a:t>
              </a:r>
              <a:endParaRPr lang="en-AU" sz="1100" b="1"/>
            </a:p>
          </xdr:txBody>
        </xdr:sp>
      </mc:Fallback>
    </mc:AlternateContent>
    <xdr:clientData/>
  </xdr:oneCellAnchor>
</xdr:wsDr>
</file>

<file path=xl/drawings/drawing14.xml><?xml version="1.0" encoding="utf-8"?>
<xdr:wsDr xmlns:xdr="http://schemas.openxmlformats.org/drawingml/2006/spreadsheetDrawing" xmlns:a="http://schemas.openxmlformats.org/drawingml/2006/main">
  <xdr:oneCellAnchor>
    <xdr:from>
      <xdr:col>3</xdr:col>
      <xdr:colOff>30480</xdr:colOff>
      <xdr:row>14</xdr:row>
      <xdr:rowOff>121920</xdr:rowOff>
    </xdr:from>
    <xdr:ext cx="1246239" cy="264560"/>
    <xdr:sp macro="" textlink="">
      <xdr:nvSpPr>
        <xdr:cNvPr id="2" name="TextBox 1">
          <a:extLst>
            <a:ext uri="{FF2B5EF4-FFF2-40B4-BE49-F238E27FC236}">
              <a16:creationId xmlns:a16="http://schemas.microsoft.com/office/drawing/2014/main" id="{66975E58-40A9-4CFD-BD41-E7737E15914B}"/>
            </a:ext>
          </a:extLst>
        </xdr:cNvPr>
        <xdr:cNvSpPr txBox="1"/>
      </xdr:nvSpPr>
      <xdr:spPr>
        <a:xfrm>
          <a:off x="3935730" y="2712720"/>
          <a:ext cx="1246239" cy="264560"/>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AU" sz="1100" b="1">
              <a:solidFill>
                <a:srgbClr val="FF0000"/>
              </a:solidFill>
            </a:rPr>
            <a:t>Always</a:t>
          </a:r>
          <a:r>
            <a:rPr lang="en-AU" sz="1100" b="1" baseline="0">
              <a:solidFill>
                <a:srgbClr val="FF0000"/>
              </a:solidFill>
            </a:rPr>
            <a:t> Round up!</a:t>
          </a:r>
          <a:endParaRPr lang="en-AU" sz="1100" b="1">
            <a:solidFill>
              <a:srgbClr val="FF0000"/>
            </a:solidFill>
          </a:endParaRPr>
        </a:p>
      </xdr:txBody>
    </xdr:sp>
    <xdr:clientData/>
  </xdr:oneCellAnchor>
  <xdr:oneCellAnchor>
    <xdr:from>
      <xdr:col>8</xdr:col>
      <xdr:colOff>30480</xdr:colOff>
      <xdr:row>14</xdr:row>
      <xdr:rowOff>114300</xdr:rowOff>
    </xdr:from>
    <xdr:ext cx="1246239" cy="264560"/>
    <xdr:sp macro="" textlink="">
      <xdr:nvSpPr>
        <xdr:cNvPr id="3" name="TextBox 2">
          <a:extLst>
            <a:ext uri="{FF2B5EF4-FFF2-40B4-BE49-F238E27FC236}">
              <a16:creationId xmlns:a16="http://schemas.microsoft.com/office/drawing/2014/main" id="{BB591764-3B1C-4270-8480-883DB03499A5}"/>
            </a:ext>
          </a:extLst>
        </xdr:cNvPr>
        <xdr:cNvSpPr txBox="1"/>
      </xdr:nvSpPr>
      <xdr:spPr>
        <a:xfrm>
          <a:off x="9222105" y="2705100"/>
          <a:ext cx="1246239" cy="264560"/>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AU" sz="1100" b="1">
              <a:solidFill>
                <a:srgbClr val="FF0000"/>
              </a:solidFill>
            </a:rPr>
            <a:t>Always</a:t>
          </a:r>
          <a:r>
            <a:rPr lang="en-AU" sz="1100" b="1" baseline="0">
              <a:solidFill>
                <a:srgbClr val="FF0000"/>
              </a:solidFill>
            </a:rPr>
            <a:t> Round up!</a:t>
          </a:r>
          <a:endParaRPr lang="en-AU" sz="1100" b="1">
            <a:solidFill>
              <a:srgbClr val="FF0000"/>
            </a:solidFill>
          </a:endParaRPr>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5</xdr:col>
      <xdr:colOff>403860</xdr:colOff>
      <xdr:row>11</xdr:row>
      <xdr:rowOff>53340</xdr:rowOff>
    </xdr:from>
    <xdr:ext cx="184731" cy="264560"/>
    <xdr:sp macro="" textlink="">
      <xdr:nvSpPr>
        <xdr:cNvPr id="2" name="TextBox 1">
          <a:extLst>
            <a:ext uri="{FF2B5EF4-FFF2-40B4-BE49-F238E27FC236}">
              <a16:creationId xmlns:a16="http://schemas.microsoft.com/office/drawing/2014/main" id="{B8B1969C-D52A-4EF9-A6FB-0B9186A5DACB}"/>
            </a:ext>
          </a:extLst>
        </xdr:cNvPr>
        <xdr:cNvSpPr txBox="1"/>
      </xdr:nvSpPr>
      <xdr:spPr>
        <a:xfrm>
          <a:off x="4223385" y="21583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5</xdr:col>
      <xdr:colOff>32453</xdr:colOff>
      <xdr:row>5</xdr:row>
      <xdr:rowOff>137160</xdr:rowOff>
    </xdr:from>
    <xdr:to>
      <xdr:col>9</xdr:col>
      <xdr:colOff>0</xdr:colOff>
      <xdr:row>23</xdr:row>
      <xdr:rowOff>53340</xdr:rowOff>
    </xdr:to>
    <xdr:grpSp>
      <xdr:nvGrpSpPr>
        <xdr:cNvPr id="3" name="Group 2">
          <a:extLst>
            <a:ext uri="{FF2B5EF4-FFF2-40B4-BE49-F238E27FC236}">
              <a16:creationId xmlns:a16="http://schemas.microsoft.com/office/drawing/2014/main" id="{3C42FFD5-7151-405F-B281-A828889AE421}"/>
            </a:ext>
          </a:extLst>
        </xdr:cNvPr>
        <xdr:cNvGrpSpPr/>
      </xdr:nvGrpSpPr>
      <xdr:grpSpPr>
        <a:xfrm>
          <a:off x="3851978" y="1099185"/>
          <a:ext cx="2329747" cy="3345180"/>
          <a:chOff x="3976289" y="1059180"/>
          <a:chExt cx="1911151" cy="3208020"/>
        </a:xfrm>
      </xdr:grpSpPr>
      <xdr:sp macro="" textlink="">
        <xdr:nvSpPr>
          <xdr:cNvPr id="4" name="TextBox 3">
            <a:extLst>
              <a:ext uri="{FF2B5EF4-FFF2-40B4-BE49-F238E27FC236}">
                <a16:creationId xmlns:a16="http://schemas.microsoft.com/office/drawing/2014/main" id="{86FEDC34-E316-49F9-8158-D1CA44BC2B13}"/>
              </a:ext>
            </a:extLst>
          </xdr:cNvPr>
          <xdr:cNvSpPr txBox="1"/>
        </xdr:nvSpPr>
        <xdr:spPr>
          <a:xfrm>
            <a:off x="3992880" y="1455420"/>
            <a:ext cx="1568250" cy="23408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t>(Lower/Upper/Two Tail)</a:t>
            </a:r>
          </a:p>
        </xdr:txBody>
      </xdr:sp>
      <xdr:sp macro="" textlink="">
        <xdr:nvSpPr>
          <xdr:cNvPr id="5" name="TextBox 4">
            <a:extLst>
              <a:ext uri="{FF2B5EF4-FFF2-40B4-BE49-F238E27FC236}">
                <a16:creationId xmlns:a16="http://schemas.microsoft.com/office/drawing/2014/main" id="{DFDBB66A-777D-4E69-9988-58009F8F1835}"/>
              </a:ext>
            </a:extLst>
          </xdr:cNvPr>
          <xdr:cNvSpPr txBox="1"/>
        </xdr:nvSpPr>
        <xdr:spPr>
          <a:xfrm>
            <a:off x="4000500" y="1059180"/>
            <a:ext cx="1568250" cy="23408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baseline="0">
                <a:sym typeface="Symbol" panose="05050102010706020507" pitchFamily="18" charset="2"/>
              </a:rPr>
              <a:t>Select from </a:t>
            </a:r>
            <a:r>
              <a:rPr lang="en-AU" sz="1100" baseline="0"/>
              <a:t>  ≤  ≥ </a:t>
            </a:r>
            <a:endParaRPr lang="en-AU" sz="1100"/>
          </a:p>
        </xdr:txBody>
      </xdr:sp>
      <xdr:sp macro="" textlink="">
        <xdr:nvSpPr>
          <xdr:cNvPr id="6" name="TextBox 5">
            <a:extLst>
              <a:ext uri="{FF2B5EF4-FFF2-40B4-BE49-F238E27FC236}">
                <a16:creationId xmlns:a16="http://schemas.microsoft.com/office/drawing/2014/main" id="{FD4A7ED3-3C54-4ABB-A488-8CE082CFF390}"/>
              </a:ext>
            </a:extLst>
          </xdr:cNvPr>
          <xdr:cNvSpPr txBox="1"/>
        </xdr:nvSpPr>
        <xdr:spPr>
          <a:xfrm>
            <a:off x="3992880" y="1264920"/>
            <a:ext cx="1568250" cy="23408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baseline="0">
                <a:sym typeface="Symbol" panose="05050102010706020507" pitchFamily="18" charset="2"/>
              </a:rPr>
              <a:t>Select from </a:t>
            </a:r>
            <a:r>
              <a:rPr lang="en-AU" sz="1100" baseline="0"/>
              <a:t>  &lt;  &gt; </a:t>
            </a:r>
            <a:endParaRPr lang="en-AU" sz="1100"/>
          </a:p>
        </xdr:txBody>
      </xdr:sp>
      <xdr:sp macro="" textlink="">
        <xdr:nvSpPr>
          <xdr:cNvPr id="7" name="TextBox 6">
            <a:extLst>
              <a:ext uri="{FF2B5EF4-FFF2-40B4-BE49-F238E27FC236}">
                <a16:creationId xmlns:a16="http://schemas.microsoft.com/office/drawing/2014/main" id="{2D1CC5EA-3172-49BF-97F8-2DA95CDE19A0}"/>
              </a:ext>
            </a:extLst>
          </xdr:cNvPr>
          <xdr:cNvSpPr txBox="1"/>
        </xdr:nvSpPr>
        <xdr:spPr>
          <a:xfrm>
            <a:off x="3976289" y="2194560"/>
            <a:ext cx="1911151" cy="25908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solidFill>
                  <a:schemeClr val="tx1"/>
                </a:solidFill>
                <a:effectLst/>
                <a:latin typeface="+mn-lt"/>
                <a:ea typeface="+mn-ea"/>
                <a:cs typeface="+mn-cs"/>
              </a:rPr>
              <a:t>Table E.2</a:t>
            </a:r>
            <a:r>
              <a:rPr lang="en-AU" sz="1100" baseline="0">
                <a:solidFill>
                  <a:schemeClr val="tx1"/>
                </a:solidFill>
                <a:effectLst/>
                <a:latin typeface="+mn-lt"/>
                <a:ea typeface="+mn-ea"/>
                <a:cs typeface="+mn-cs"/>
              </a:rPr>
              <a:t> </a:t>
            </a:r>
            <a:r>
              <a:rPr lang="en-AU" sz="1100" b="1" baseline="0">
                <a:solidFill>
                  <a:schemeClr val="tx1"/>
                </a:solidFill>
                <a:effectLst/>
                <a:latin typeface="+mn-lt"/>
                <a:ea typeface="+mn-ea"/>
                <a:cs typeface="+mn-cs"/>
              </a:rPr>
              <a:t>OR</a:t>
            </a:r>
            <a:r>
              <a:rPr lang="en-AU" sz="1100" baseline="0">
                <a:solidFill>
                  <a:schemeClr val="tx1"/>
                </a:solidFill>
                <a:effectLst/>
                <a:latin typeface="+mn-lt"/>
                <a:ea typeface="+mn-ea"/>
                <a:cs typeface="+mn-cs"/>
              </a:rPr>
              <a:t> =</a:t>
            </a:r>
            <a:r>
              <a:rPr lang="en-AU" sz="1100"/>
              <a:t>NORM.S.INV(probability)</a:t>
            </a:r>
          </a:p>
        </xdr:txBody>
      </xdr:sp>
      <xdr:sp macro="" textlink="">
        <xdr:nvSpPr>
          <xdr:cNvPr id="8" name="TextBox 7">
            <a:extLst>
              <a:ext uri="{FF2B5EF4-FFF2-40B4-BE49-F238E27FC236}">
                <a16:creationId xmlns:a16="http://schemas.microsoft.com/office/drawing/2014/main" id="{3A3303E5-4FDC-41FF-A4FE-AD804454BFC3}"/>
              </a:ext>
            </a:extLst>
          </xdr:cNvPr>
          <xdr:cNvSpPr txBox="1"/>
        </xdr:nvSpPr>
        <xdr:spPr>
          <a:xfrm>
            <a:off x="4015740" y="4030980"/>
            <a:ext cx="1756695" cy="23622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solidFill>
                  <a:schemeClr val="tx1"/>
                </a:solidFill>
                <a:effectLst/>
                <a:latin typeface="+mn-lt"/>
                <a:ea typeface="+mn-ea"/>
                <a:cs typeface="+mn-cs"/>
              </a:rPr>
              <a:t>Table E.2</a:t>
            </a:r>
            <a:r>
              <a:rPr lang="en-AU" sz="1100" baseline="0">
                <a:solidFill>
                  <a:schemeClr val="tx1"/>
                </a:solidFill>
                <a:effectLst/>
                <a:latin typeface="+mn-lt"/>
                <a:ea typeface="+mn-ea"/>
                <a:cs typeface="+mn-cs"/>
              </a:rPr>
              <a:t> </a:t>
            </a:r>
            <a:r>
              <a:rPr lang="en-AU" sz="1100" b="1" baseline="0">
                <a:solidFill>
                  <a:schemeClr val="tx1"/>
                </a:solidFill>
                <a:effectLst/>
                <a:latin typeface="+mn-lt"/>
                <a:ea typeface="+mn-ea"/>
                <a:cs typeface="+mn-cs"/>
              </a:rPr>
              <a:t>OR</a:t>
            </a:r>
            <a:r>
              <a:rPr lang="en-AU" sz="1100" baseline="0">
                <a:solidFill>
                  <a:schemeClr val="tx1"/>
                </a:solidFill>
                <a:effectLst/>
                <a:latin typeface="+mn-lt"/>
                <a:ea typeface="+mn-ea"/>
                <a:cs typeface="+mn-cs"/>
              </a:rPr>
              <a:t> =</a:t>
            </a:r>
            <a:r>
              <a:rPr lang="en-AU" sz="1100"/>
              <a:t>NORM.S.DIST(z,TRUE)</a:t>
            </a:r>
          </a:p>
        </xdr:txBody>
      </xdr:sp>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91C909A3-4B0A-4D29-84D1-503B4AC0E3BF}"/>
                  </a:ext>
                </a:extLst>
              </xdr:cNvPr>
              <xdr:cNvSpPr txBox="1"/>
            </xdr:nvSpPr>
            <xdr:spPr>
              <a:xfrm>
                <a:off x="4015740" y="3832860"/>
                <a:ext cx="1684020" cy="19812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t>= (</a:t>
                </a:r>
                <a14:m>
                  <m:oMath xmlns:m="http://schemas.openxmlformats.org/officeDocument/2006/math">
                    <m:acc>
                      <m:accPr>
                        <m:chr m:val="̅"/>
                        <m:ctrlPr>
                          <a:rPr lang="en-AU" sz="1100" i="1">
                            <a:latin typeface="Cambria Math" panose="02040503050406030204" pitchFamily="18" charset="0"/>
                          </a:rPr>
                        </m:ctrlPr>
                      </m:accPr>
                      <m:e>
                        <m:r>
                          <a:rPr lang="en-AU" sz="1100" b="0" i="1">
                            <a:latin typeface="Cambria Math" panose="02040503050406030204" pitchFamily="18" charset="0"/>
                          </a:rPr>
                          <m:t>𝑥</m:t>
                        </m:r>
                      </m:e>
                    </m:acc>
                  </m:oMath>
                </a14:m>
                <a:r>
                  <a:rPr lang="en-AU" sz="1100" baseline="0"/>
                  <a:t> -</a:t>
                </a:r>
                <a:r>
                  <a:rPr lang="en-AU" sz="1100" baseline="0">
                    <a:sym typeface="Symbol" panose="05050102010706020507" pitchFamily="18" charset="2"/>
                  </a:rPr>
                  <a:t></a:t>
                </a:r>
                <a:r>
                  <a:rPr lang="en-AU" sz="1100"/>
                  <a:t>)/Standard Error</a:t>
                </a:r>
              </a:p>
            </xdr:txBody>
          </xdr:sp>
        </mc:Choice>
        <mc:Fallback xmlns="">
          <xdr:sp macro="" textlink="">
            <xdr:nvSpPr>
              <xdr:cNvPr id="9" name="TextBox 8">
                <a:extLst>
                  <a:ext uri="{FF2B5EF4-FFF2-40B4-BE49-F238E27FC236}">
                    <a16:creationId xmlns:a16="http://schemas.microsoft.com/office/drawing/2014/main" id="{91C909A3-4B0A-4D29-84D1-503B4AC0E3BF}"/>
                  </a:ext>
                </a:extLst>
              </xdr:cNvPr>
              <xdr:cNvSpPr txBox="1"/>
            </xdr:nvSpPr>
            <xdr:spPr>
              <a:xfrm>
                <a:off x="4015740" y="3832860"/>
                <a:ext cx="1684020" cy="19812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t>= (</a:t>
                </a:r>
                <a:r>
                  <a:rPr lang="en-AU" sz="1100" b="0" i="0">
                    <a:latin typeface="Cambria Math" panose="02040503050406030204" pitchFamily="18" charset="0"/>
                  </a:rPr>
                  <a:t>𝑥 ̅</a:t>
                </a:r>
                <a:r>
                  <a:rPr lang="en-AU" sz="1100" baseline="0"/>
                  <a:t> -</a:t>
                </a:r>
                <a:r>
                  <a:rPr lang="en-AU" sz="1100" baseline="0">
                    <a:sym typeface="Symbol" panose="05050102010706020507" pitchFamily="18" charset="2"/>
                  </a:rPr>
                  <a:t></a:t>
                </a:r>
                <a:r>
                  <a:rPr lang="en-AU" sz="1100"/>
                  <a:t>)/Standard Error</a:t>
                </a:r>
              </a:p>
            </xdr:txBody>
          </xdr:sp>
        </mc:Fallback>
      </mc:AlternateContent>
      <xdr:sp macro="" textlink="">
        <xdr:nvSpPr>
          <xdr:cNvPr id="10" name="TextBox 9">
            <a:extLst>
              <a:ext uri="{FF2B5EF4-FFF2-40B4-BE49-F238E27FC236}">
                <a16:creationId xmlns:a16="http://schemas.microsoft.com/office/drawing/2014/main" id="{3A0B1548-E8C7-4B78-BDBF-39E732FAE3AB}"/>
              </a:ext>
            </a:extLst>
          </xdr:cNvPr>
          <xdr:cNvSpPr txBox="1"/>
        </xdr:nvSpPr>
        <xdr:spPr>
          <a:xfrm>
            <a:off x="4008120" y="3627120"/>
            <a:ext cx="685800" cy="21336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t>= </a:t>
            </a:r>
            <a:r>
              <a:rPr lang="en-AU" sz="1100">
                <a:sym typeface="Symbol" panose="05050102010706020507" pitchFamily="18" charset="2"/>
              </a:rPr>
              <a:t>/</a:t>
            </a:r>
            <a:r>
              <a:rPr lang="en-AU" sz="1100"/>
              <a:t>n</a:t>
            </a:r>
          </a:p>
        </xdr:txBody>
      </xdr:sp>
    </xdr:grpSp>
    <xdr:clientData/>
  </xdr:twoCellAnchor>
  <xdr:oneCellAnchor>
    <xdr:from>
      <xdr:col>14</xdr:col>
      <xdr:colOff>30480</xdr:colOff>
      <xdr:row>5</xdr:row>
      <xdr:rowOff>137160</xdr:rowOff>
    </xdr:from>
    <xdr:ext cx="1568250" cy="234080"/>
    <xdr:sp macro="" textlink="">
      <xdr:nvSpPr>
        <xdr:cNvPr id="11" name="TextBox 10">
          <a:extLst>
            <a:ext uri="{FF2B5EF4-FFF2-40B4-BE49-F238E27FC236}">
              <a16:creationId xmlns:a16="http://schemas.microsoft.com/office/drawing/2014/main" id="{F6CECAFC-53F6-4AC9-B51C-6E589C49C1C6}"/>
            </a:ext>
          </a:extLst>
        </xdr:cNvPr>
        <xdr:cNvSpPr txBox="1"/>
      </xdr:nvSpPr>
      <xdr:spPr>
        <a:xfrm>
          <a:off x="10050780" y="1099185"/>
          <a:ext cx="1568250" cy="23408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baseline="0">
              <a:sym typeface="Symbol" panose="05050102010706020507" pitchFamily="18" charset="2"/>
            </a:rPr>
            <a:t>Select from </a:t>
          </a:r>
          <a:r>
            <a:rPr lang="en-AU" sz="1100" baseline="0"/>
            <a:t>  ≤  ≥ </a:t>
          </a:r>
          <a:endParaRPr lang="en-AU" sz="1100"/>
        </a:p>
      </xdr:txBody>
    </xdr:sp>
    <xdr:clientData/>
  </xdr:oneCellAnchor>
  <xdr:oneCellAnchor>
    <xdr:from>
      <xdr:col>14</xdr:col>
      <xdr:colOff>22860</xdr:colOff>
      <xdr:row>6</xdr:row>
      <xdr:rowOff>137160</xdr:rowOff>
    </xdr:from>
    <xdr:ext cx="1568250" cy="234080"/>
    <xdr:sp macro="" textlink="">
      <xdr:nvSpPr>
        <xdr:cNvPr id="12" name="TextBox 11">
          <a:extLst>
            <a:ext uri="{FF2B5EF4-FFF2-40B4-BE49-F238E27FC236}">
              <a16:creationId xmlns:a16="http://schemas.microsoft.com/office/drawing/2014/main" id="{DD15A9E7-CBEF-4D00-B902-C4742B5E1B3F}"/>
            </a:ext>
          </a:extLst>
        </xdr:cNvPr>
        <xdr:cNvSpPr txBox="1"/>
      </xdr:nvSpPr>
      <xdr:spPr>
        <a:xfrm>
          <a:off x="10043160" y="1289685"/>
          <a:ext cx="1568250" cy="23408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baseline="0">
              <a:sym typeface="Symbol" panose="05050102010706020507" pitchFamily="18" charset="2"/>
            </a:rPr>
            <a:t>Select from </a:t>
          </a:r>
          <a:r>
            <a:rPr lang="en-AU" sz="1100" baseline="0"/>
            <a:t>  &lt;  &gt; </a:t>
          </a:r>
          <a:endParaRPr lang="en-AU" sz="1100"/>
        </a:p>
      </xdr:txBody>
    </xdr:sp>
    <xdr:clientData/>
  </xdr:oneCellAnchor>
  <xdr:oneCellAnchor>
    <xdr:from>
      <xdr:col>14</xdr:col>
      <xdr:colOff>22860</xdr:colOff>
      <xdr:row>7</xdr:row>
      <xdr:rowOff>152400</xdr:rowOff>
    </xdr:from>
    <xdr:ext cx="1568250" cy="234080"/>
    <xdr:sp macro="" textlink="">
      <xdr:nvSpPr>
        <xdr:cNvPr id="13" name="TextBox 12">
          <a:extLst>
            <a:ext uri="{FF2B5EF4-FFF2-40B4-BE49-F238E27FC236}">
              <a16:creationId xmlns:a16="http://schemas.microsoft.com/office/drawing/2014/main" id="{C4D193D1-139E-4271-90A2-80060A61FC0C}"/>
            </a:ext>
          </a:extLst>
        </xdr:cNvPr>
        <xdr:cNvSpPr txBox="1"/>
      </xdr:nvSpPr>
      <xdr:spPr>
        <a:xfrm>
          <a:off x="10043160" y="1495425"/>
          <a:ext cx="1568250" cy="23408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t>(Lower/Upper/Two Tail)</a:t>
          </a:r>
        </a:p>
      </xdr:txBody>
    </xdr:sp>
    <xdr:clientData/>
  </xdr:oneCellAnchor>
  <xdr:oneCellAnchor>
    <xdr:from>
      <xdr:col>14</xdr:col>
      <xdr:colOff>45720</xdr:colOff>
      <xdr:row>12</xdr:row>
      <xdr:rowOff>167640</xdr:rowOff>
    </xdr:from>
    <xdr:ext cx="3893820" cy="205740"/>
    <xdr:sp macro="" textlink="">
      <xdr:nvSpPr>
        <xdr:cNvPr id="14" name="TextBox 13">
          <a:extLst>
            <a:ext uri="{FF2B5EF4-FFF2-40B4-BE49-F238E27FC236}">
              <a16:creationId xmlns:a16="http://schemas.microsoft.com/office/drawing/2014/main" id="{7AB37B8A-FE59-4F5C-BA5B-64A81F6A3D20}"/>
            </a:ext>
          </a:extLst>
        </xdr:cNvPr>
        <xdr:cNvSpPr txBox="1"/>
      </xdr:nvSpPr>
      <xdr:spPr>
        <a:xfrm>
          <a:off x="10066020" y="2463165"/>
          <a:ext cx="3893820" cy="20574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solidFill>
                <a:schemeClr val="tx1"/>
              </a:solidFill>
              <a:effectLst/>
              <a:latin typeface="+mn-lt"/>
              <a:ea typeface="+mn-ea"/>
              <a:cs typeface="+mn-cs"/>
            </a:rPr>
            <a:t>Table E.3</a:t>
          </a:r>
          <a:r>
            <a:rPr lang="en-AU" sz="1100" baseline="0">
              <a:solidFill>
                <a:schemeClr val="tx1"/>
              </a:solidFill>
              <a:effectLst/>
              <a:latin typeface="+mn-lt"/>
              <a:ea typeface="+mn-ea"/>
              <a:cs typeface="+mn-cs"/>
            </a:rPr>
            <a:t> </a:t>
          </a:r>
          <a:r>
            <a:rPr lang="en-AU" sz="1100" b="1" baseline="0">
              <a:solidFill>
                <a:schemeClr val="tx1"/>
              </a:solidFill>
              <a:effectLst/>
              <a:latin typeface="+mn-lt"/>
              <a:ea typeface="+mn-ea"/>
              <a:cs typeface="+mn-cs"/>
            </a:rPr>
            <a:t>OR</a:t>
          </a:r>
          <a:r>
            <a:rPr lang="en-AU" sz="1100" baseline="0">
              <a:solidFill>
                <a:schemeClr val="tx1"/>
              </a:solidFill>
              <a:effectLst/>
              <a:latin typeface="+mn-lt"/>
              <a:ea typeface="+mn-ea"/>
              <a:cs typeface="+mn-cs"/>
            </a:rPr>
            <a:t> </a:t>
          </a:r>
          <a:r>
            <a:rPr lang="en-AU" sz="1100"/>
            <a:t>= T.INV(probability,df) OR = T.INV.2T(</a:t>
          </a:r>
          <a:r>
            <a:rPr lang="en-AU" sz="1100">
              <a:solidFill>
                <a:schemeClr val="tx1"/>
              </a:solidFill>
              <a:effectLst/>
              <a:latin typeface="+mn-lt"/>
              <a:ea typeface="+mn-ea"/>
              <a:cs typeface="+mn-cs"/>
            </a:rPr>
            <a:t>probability,df)</a:t>
          </a:r>
          <a:endParaRPr lang="en-AU" sz="1100"/>
        </a:p>
      </xdr:txBody>
    </xdr:sp>
    <xdr:clientData/>
  </xdr:oneCellAnchor>
  <xdr:oneCellAnchor>
    <xdr:from>
      <xdr:col>14</xdr:col>
      <xdr:colOff>60960</xdr:colOff>
      <xdr:row>11</xdr:row>
      <xdr:rowOff>144780</xdr:rowOff>
    </xdr:from>
    <xdr:ext cx="556260" cy="190500"/>
    <xdr:sp macro="" textlink="">
      <xdr:nvSpPr>
        <xdr:cNvPr id="15" name="TextBox 14">
          <a:extLst>
            <a:ext uri="{FF2B5EF4-FFF2-40B4-BE49-F238E27FC236}">
              <a16:creationId xmlns:a16="http://schemas.microsoft.com/office/drawing/2014/main" id="{F3E8065F-45B6-466A-A2A5-3F0142DF90EC}"/>
            </a:ext>
          </a:extLst>
        </xdr:cNvPr>
        <xdr:cNvSpPr txBox="1"/>
      </xdr:nvSpPr>
      <xdr:spPr>
        <a:xfrm>
          <a:off x="10081260" y="2249805"/>
          <a:ext cx="556260" cy="19050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t>= n-1</a:t>
          </a:r>
        </a:p>
      </xdr:txBody>
    </xdr:sp>
    <xdr:clientData/>
  </xdr:oneCellAnchor>
  <xdr:oneCellAnchor>
    <xdr:from>
      <xdr:col>14</xdr:col>
      <xdr:colOff>76200</xdr:colOff>
      <xdr:row>18</xdr:row>
      <xdr:rowOff>160020</xdr:rowOff>
    </xdr:from>
    <xdr:ext cx="685800" cy="190500"/>
    <xdr:sp macro="" textlink="">
      <xdr:nvSpPr>
        <xdr:cNvPr id="16" name="TextBox 15">
          <a:extLst>
            <a:ext uri="{FF2B5EF4-FFF2-40B4-BE49-F238E27FC236}">
              <a16:creationId xmlns:a16="http://schemas.microsoft.com/office/drawing/2014/main" id="{895AD91B-C455-416E-B823-0F0AA384C731}"/>
            </a:ext>
          </a:extLst>
        </xdr:cNvPr>
        <xdr:cNvSpPr txBox="1"/>
      </xdr:nvSpPr>
      <xdr:spPr>
        <a:xfrm>
          <a:off x="10096500" y="3598545"/>
          <a:ext cx="685800" cy="19050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AU" sz="1100"/>
            <a:t>= </a:t>
          </a:r>
          <a:r>
            <a:rPr lang="en-AU" sz="1100">
              <a:sym typeface="Symbol" panose="05050102010706020507" pitchFamily="18" charset="2"/>
            </a:rPr>
            <a:t>s/</a:t>
          </a:r>
          <a:r>
            <a:rPr lang="en-AU" sz="1100"/>
            <a:t>n</a:t>
          </a:r>
        </a:p>
      </xdr:txBody>
    </xdr:sp>
    <xdr:clientData/>
  </xdr:oneCellAnchor>
  <xdr:oneCellAnchor>
    <xdr:from>
      <xdr:col>14</xdr:col>
      <xdr:colOff>68580</xdr:colOff>
      <xdr:row>19</xdr:row>
      <xdr:rowOff>144780</xdr:rowOff>
    </xdr:from>
    <xdr:ext cx="1684020" cy="198120"/>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550D8BB5-70B8-463C-BEDA-1957379C0960}"/>
                </a:ext>
              </a:extLst>
            </xdr:cNvPr>
            <xdr:cNvSpPr txBox="1"/>
          </xdr:nvSpPr>
          <xdr:spPr>
            <a:xfrm>
              <a:off x="10088880" y="3773805"/>
              <a:ext cx="1684020" cy="19812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AU" sz="1100"/>
                <a:t>= (</a:t>
              </a:r>
              <a14:m>
                <m:oMath xmlns:m="http://schemas.openxmlformats.org/officeDocument/2006/math">
                  <m:acc>
                    <m:accPr>
                      <m:chr m:val="̅"/>
                      <m:ctrlPr>
                        <a:rPr lang="en-AU" sz="1100" i="1">
                          <a:latin typeface="Cambria Math" panose="02040503050406030204" pitchFamily="18" charset="0"/>
                        </a:rPr>
                      </m:ctrlPr>
                    </m:accPr>
                    <m:e>
                      <m:r>
                        <a:rPr lang="en-AU" sz="1100" b="0" i="1">
                          <a:latin typeface="Cambria Math" panose="02040503050406030204" pitchFamily="18" charset="0"/>
                        </a:rPr>
                        <m:t>𝑥</m:t>
                      </m:r>
                    </m:e>
                  </m:acc>
                </m:oMath>
              </a14:m>
              <a:r>
                <a:rPr lang="en-AU" sz="1100" baseline="0"/>
                <a:t> -</a:t>
              </a:r>
              <a:r>
                <a:rPr lang="en-AU" sz="1100" baseline="0">
                  <a:sym typeface="Symbol" panose="05050102010706020507" pitchFamily="18" charset="2"/>
                </a:rPr>
                <a:t></a:t>
              </a:r>
              <a:r>
                <a:rPr lang="en-AU" sz="1100"/>
                <a:t>)/Standard Error</a:t>
              </a:r>
            </a:p>
          </xdr:txBody>
        </xdr:sp>
      </mc:Choice>
      <mc:Fallback xmlns="">
        <xdr:sp macro="" textlink="">
          <xdr:nvSpPr>
            <xdr:cNvPr id="17" name="TextBox 16">
              <a:extLst>
                <a:ext uri="{FF2B5EF4-FFF2-40B4-BE49-F238E27FC236}">
                  <a16:creationId xmlns:a16="http://schemas.microsoft.com/office/drawing/2014/main" id="{550D8BB5-70B8-463C-BEDA-1957379C0960}"/>
                </a:ext>
              </a:extLst>
            </xdr:cNvPr>
            <xdr:cNvSpPr txBox="1"/>
          </xdr:nvSpPr>
          <xdr:spPr>
            <a:xfrm>
              <a:off x="10088880" y="3773805"/>
              <a:ext cx="1684020" cy="19812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AU" sz="1100"/>
                <a:t>= (</a:t>
              </a:r>
              <a:r>
                <a:rPr lang="en-AU" sz="1100" b="0" i="0">
                  <a:latin typeface="Cambria Math" panose="02040503050406030204" pitchFamily="18" charset="0"/>
                </a:rPr>
                <a:t>𝑥 ̅</a:t>
              </a:r>
              <a:r>
                <a:rPr lang="en-AU" sz="1100" baseline="0"/>
                <a:t> -</a:t>
              </a:r>
              <a:r>
                <a:rPr lang="en-AU" sz="1100" baseline="0">
                  <a:sym typeface="Symbol" panose="05050102010706020507" pitchFamily="18" charset="2"/>
                </a:rPr>
                <a:t></a:t>
              </a:r>
              <a:r>
                <a:rPr lang="en-AU" sz="1100"/>
                <a:t>)/Standard Error</a:t>
              </a:r>
            </a:p>
          </xdr:txBody>
        </xdr:sp>
      </mc:Fallback>
    </mc:AlternateContent>
    <xdr:clientData/>
  </xdr:oneCellAnchor>
  <xdr:oneCellAnchor>
    <xdr:from>
      <xdr:col>14</xdr:col>
      <xdr:colOff>68580</xdr:colOff>
      <xdr:row>20</xdr:row>
      <xdr:rowOff>144780</xdr:rowOff>
    </xdr:from>
    <xdr:ext cx="3634740" cy="266700"/>
    <xdr:sp macro="" textlink="">
      <xdr:nvSpPr>
        <xdr:cNvPr id="18" name="TextBox 17">
          <a:extLst>
            <a:ext uri="{FF2B5EF4-FFF2-40B4-BE49-F238E27FC236}">
              <a16:creationId xmlns:a16="http://schemas.microsoft.com/office/drawing/2014/main" id="{66E63E89-7745-447E-BCEE-464532A9D164}"/>
            </a:ext>
          </a:extLst>
        </xdr:cNvPr>
        <xdr:cNvSpPr txBox="1"/>
      </xdr:nvSpPr>
      <xdr:spPr>
        <a:xfrm>
          <a:off x="10088880" y="3964305"/>
          <a:ext cx="3634740" cy="26670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t> =T.DIST(x, df, TRUE) </a:t>
          </a:r>
          <a:r>
            <a:rPr lang="en-AU" sz="1100" b="1"/>
            <a:t>OR </a:t>
          </a:r>
          <a:r>
            <a:rPr lang="en-AU" sz="1100"/>
            <a:t>=T.DIST.2T(x, df) </a:t>
          </a:r>
          <a:r>
            <a:rPr lang="en-AU" sz="1100" b="1">
              <a:solidFill>
                <a:schemeClr val="tx1"/>
              </a:solidFill>
              <a:effectLst/>
              <a:latin typeface="+mn-lt"/>
              <a:ea typeface="+mn-ea"/>
              <a:cs typeface="+mn-cs"/>
            </a:rPr>
            <a:t>OR</a:t>
          </a:r>
          <a:r>
            <a:rPr lang="en-AU" sz="1100"/>
            <a:t> =T.DIST.RT(x,df)</a:t>
          </a:r>
        </a:p>
      </xdr:txBody>
    </xdr:sp>
    <xdr:clientData/>
  </xdr:oneCellAnchor>
  <xdr:oneCellAnchor>
    <xdr:from>
      <xdr:col>10</xdr:col>
      <xdr:colOff>15240</xdr:colOff>
      <xdr:row>50</xdr:row>
      <xdr:rowOff>15240</xdr:rowOff>
    </xdr:from>
    <xdr:ext cx="4663440" cy="4838700"/>
    <xdr:sp macro="" textlink="">
      <xdr:nvSpPr>
        <xdr:cNvPr id="19" name="TextBox 18">
          <a:extLst>
            <a:ext uri="{FF2B5EF4-FFF2-40B4-BE49-F238E27FC236}">
              <a16:creationId xmlns:a16="http://schemas.microsoft.com/office/drawing/2014/main" id="{BAD3D2AE-0B92-47F5-8287-435965FDB36D}"/>
            </a:ext>
          </a:extLst>
        </xdr:cNvPr>
        <xdr:cNvSpPr txBox="1"/>
      </xdr:nvSpPr>
      <xdr:spPr>
        <a:xfrm>
          <a:off x="6787515" y="9568815"/>
          <a:ext cx="4663440" cy="483870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b="1">
              <a:solidFill>
                <a:srgbClr val="0000CC"/>
              </a:solidFill>
            </a:rPr>
            <a:t>p-value</a:t>
          </a:r>
        </a:p>
        <a:p>
          <a:endParaRPr lang="en-AU" b="1">
            <a:solidFill>
              <a:srgbClr val="0000CC"/>
            </a:solidFill>
          </a:endParaRPr>
        </a:p>
        <a:p>
          <a:r>
            <a:rPr lang="en-AU" b="1">
              <a:solidFill>
                <a:srgbClr val="0000CC"/>
              </a:solidFill>
            </a:rPr>
            <a:t>T.DIST</a:t>
          </a:r>
          <a:r>
            <a:rPr lang="en-AU"/>
            <a:t> - Returns the Student's </a:t>
          </a:r>
          <a:r>
            <a:rPr lang="en-AU">
              <a:solidFill>
                <a:srgbClr val="FF0000"/>
              </a:solidFill>
            </a:rPr>
            <a:t>left-tailed</a:t>
          </a:r>
          <a:r>
            <a:rPr lang="en-AU"/>
            <a:t> t-distribution. </a:t>
          </a:r>
        </a:p>
        <a:p>
          <a:endParaRPr lang="en-AU" sz="1100">
            <a:solidFill>
              <a:schemeClr val="tx1"/>
            </a:solidFill>
            <a:effectLst/>
            <a:latin typeface="+mn-lt"/>
            <a:ea typeface="+mn-ea"/>
            <a:cs typeface="+mn-cs"/>
          </a:endParaRPr>
        </a:p>
        <a:p>
          <a:r>
            <a:rPr lang="en-AU" sz="1100">
              <a:solidFill>
                <a:schemeClr val="tx1"/>
              </a:solidFill>
              <a:effectLst/>
              <a:latin typeface="+mn-lt"/>
              <a:ea typeface="+mn-ea"/>
              <a:cs typeface="+mn-cs"/>
            </a:rPr>
            <a:t>=T.DIST(x,df,TRUE)</a:t>
          </a:r>
        </a:p>
        <a:p>
          <a:endParaRPr lang="en-AU" sz="1100">
            <a:solidFill>
              <a:schemeClr val="tx1"/>
            </a:solidFill>
            <a:effectLst/>
            <a:latin typeface="+mn-lt"/>
            <a:ea typeface="+mn-ea"/>
            <a:cs typeface="+mn-cs"/>
          </a:endParaRPr>
        </a:p>
        <a:p>
          <a:pPr eaLnBrk="1" fontAlgn="auto" latinLnBrk="0" hangingPunct="1"/>
          <a:r>
            <a:rPr lang="en-AU" sz="1100" b="1">
              <a:solidFill>
                <a:srgbClr val="0000CC"/>
              </a:solidFill>
              <a:effectLst/>
              <a:latin typeface="+mn-lt"/>
              <a:ea typeface="+mn-ea"/>
              <a:cs typeface="+mn-cs"/>
            </a:rPr>
            <a:t>T.DIST.RT</a:t>
          </a:r>
          <a:r>
            <a:rPr lang="en-AU" sz="1100">
              <a:solidFill>
                <a:srgbClr val="0000CC"/>
              </a:solidFill>
              <a:effectLst/>
              <a:latin typeface="+mn-lt"/>
              <a:ea typeface="+mn-ea"/>
              <a:cs typeface="+mn-cs"/>
            </a:rPr>
            <a:t> </a:t>
          </a:r>
          <a:r>
            <a:rPr lang="en-AU" sz="1100">
              <a:solidFill>
                <a:schemeClr val="tx1"/>
              </a:solidFill>
              <a:effectLst/>
              <a:latin typeface="+mn-lt"/>
              <a:ea typeface="+mn-ea"/>
              <a:cs typeface="+mn-cs"/>
            </a:rPr>
            <a:t>- Returns the </a:t>
          </a:r>
          <a:r>
            <a:rPr lang="en-AU" sz="1100">
              <a:solidFill>
                <a:srgbClr val="FF0000"/>
              </a:solidFill>
              <a:effectLst/>
              <a:latin typeface="+mn-lt"/>
              <a:ea typeface="+mn-ea"/>
              <a:cs typeface="+mn-cs"/>
            </a:rPr>
            <a:t>right-tailed</a:t>
          </a:r>
          <a:r>
            <a:rPr lang="en-AU" sz="1100">
              <a:solidFill>
                <a:schemeClr val="tx1"/>
              </a:solidFill>
              <a:effectLst/>
              <a:latin typeface="+mn-lt"/>
              <a:ea typeface="+mn-ea"/>
              <a:cs typeface="+mn-cs"/>
            </a:rPr>
            <a:t> Student's t-distribution.</a:t>
          </a:r>
          <a:endParaRPr lang="en-AU">
            <a:effectLst/>
          </a:endParaRPr>
        </a:p>
        <a:p>
          <a:pPr eaLnBrk="1" fontAlgn="auto" latinLnBrk="0" hangingPunct="1"/>
          <a:endParaRPr lang="en-AU" sz="1100">
            <a:solidFill>
              <a:schemeClr val="tx1"/>
            </a:solidFill>
            <a:effectLst/>
            <a:latin typeface="+mn-lt"/>
            <a:ea typeface="+mn-ea"/>
            <a:cs typeface="+mn-cs"/>
          </a:endParaRPr>
        </a:p>
        <a:p>
          <a:pPr eaLnBrk="1" fontAlgn="auto" latinLnBrk="0" hangingPunct="1"/>
          <a:r>
            <a:rPr lang="en-AU" sz="1100">
              <a:solidFill>
                <a:schemeClr val="tx1"/>
              </a:solidFill>
              <a:effectLst/>
              <a:latin typeface="+mn-lt"/>
              <a:ea typeface="+mn-ea"/>
              <a:cs typeface="+mn-cs"/>
            </a:rPr>
            <a:t>=T.DIST.</a:t>
          </a:r>
          <a:r>
            <a:rPr lang="en-AU" sz="1100">
              <a:solidFill>
                <a:srgbClr val="FF0000"/>
              </a:solidFill>
              <a:effectLst/>
              <a:latin typeface="+mn-lt"/>
              <a:ea typeface="+mn-ea"/>
              <a:cs typeface="+mn-cs"/>
            </a:rPr>
            <a:t>RT</a:t>
          </a:r>
          <a:r>
            <a:rPr lang="en-AU" sz="1100">
              <a:solidFill>
                <a:schemeClr val="tx1"/>
              </a:solidFill>
              <a:effectLst/>
              <a:latin typeface="+mn-lt"/>
              <a:ea typeface="+mn-ea"/>
              <a:cs typeface="+mn-cs"/>
            </a:rPr>
            <a:t>(x,df)</a:t>
          </a:r>
          <a:endParaRPr lang="en-AU">
            <a:effectLst/>
          </a:endParaRPr>
        </a:p>
        <a:p>
          <a:endParaRPr lang="en-AU"/>
        </a:p>
        <a:p>
          <a:r>
            <a:rPr lang="en-AU" sz="1100" b="1">
              <a:solidFill>
                <a:srgbClr val="0000CC"/>
              </a:solidFill>
              <a:effectLst/>
              <a:latin typeface="+mn-lt"/>
              <a:ea typeface="+mn-ea"/>
              <a:cs typeface="+mn-cs"/>
            </a:rPr>
            <a:t>T.DIST.2T</a:t>
          </a:r>
          <a:r>
            <a:rPr lang="en-AU" sz="1100" b="1">
              <a:solidFill>
                <a:schemeClr val="tx1"/>
              </a:solidFill>
              <a:effectLst/>
              <a:latin typeface="+mn-lt"/>
              <a:ea typeface="+mn-ea"/>
              <a:cs typeface="+mn-cs"/>
            </a:rPr>
            <a:t> </a:t>
          </a:r>
          <a:r>
            <a:rPr lang="en-AU" sz="1100">
              <a:solidFill>
                <a:schemeClr val="tx1"/>
              </a:solidFill>
              <a:effectLst/>
              <a:latin typeface="+mn-lt"/>
              <a:ea typeface="+mn-ea"/>
              <a:cs typeface="+mn-cs"/>
            </a:rPr>
            <a:t>- </a:t>
          </a:r>
          <a:r>
            <a:rPr lang="en-AU" sz="1100" b="1">
              <a:solidFill>
                <a:schemeClr val="tx1"/>
              </a:solidFill>
              <a:effectLst/>
              <a:latin typeface="+mn-lt"/>
              <a:ea typeface="+mn-ea"/>
              <a:cs typeface="+mn-cs"/>
            </a:rPr>
            <a:t> </a:t>
          </a:r>
          <a:r>
            <a:rPr lang="en-AU" sz="1100">
              <a:solidFill>
                <a:schemeClr val="tx1"/>
              </a:solidFill>
              <a:effectLst/>
              <a:latin typeface="+mn-lt"/>
              <a:ea typeface="+mn-ea"/>
              <a:cs typeface="+mn-cs"/>
            </a:rPr>
            <a:t>Returns the </a:t>
          </a:r>
          <a:r>
            <a:rPr lang="en-AU" sz="1100">
              <a:solidFill>
                <a:srgbClr val="FF0000"/>
              </a:solidFill>
              <a:effectLst/>
              <a:latin typeface="+mn-lt"/>
              <a:ea typeface="+mn-ea"/>
              <a:cs typeface="+mn-cs"/>
            </a:rPr>
            <a:t>two-tailed</a:t>
          </a:r>
          <a:r>
            <a:rPr lang="en-AU" sz="1100">
              <a:solidFill>
                <a:schemeClr val="tx1"/>
              </a:solidFill>
              <a:effectLst/>
              <a:latin typeface="+mn-lt"/>
              <a:ea typeface="+mn-ea"/>
              <a:cs typeface="+mn-cs"/>
            </a:rPr>
            <a:t> Student's t-distribution.</a:t>
          </a:r>
          <a:endParaRPr lang="en-AU">
            <a:effectLst/>
          </a:endParaRPr>
        </a:p>
        <a:p>
          <a:pPr eaLnBrk="1" fontAlgn="auto" latinLnBrk="0" hangingPunct="1"/>
          <a:endParaRPr lang="en-AU" sz="1100">
            <a:solidFill>
              <a:schemeClr val="tx1"/>
            </a:solidFill>
            <a:effectLst/>
            <a:latin typeface="+mn-lt"/>
            <a:ea typeface="+mn-ea"/>
            <a:cs typeface="+mn-cs"/>
          </a:endParaRPr>
        </a:p>
        <a:p>
          <a:pPr eaLnBrk="1" fontAlgn="auto" latinLnBrk="0" hangingPunct="1"/>
          <a:r>
            <a:rPr lang="en-AU" sz="1100">
              <a:solidFill>
                <a:schemeClr val="tx1"/>
              </a:solidFill>
              <a:effectLst/>
              <a:latin typeface="+mn-lt"/>
              <a:ea typeface="+mn-ea"/>
              <a:cs typeface="+mn-cs"/>
            </a:rPr>
            <a:t>=T.DIST.</a:t>
          </a:r>
          <a:r>
            <a:rPr lang="en-AU" sz="1100">
              <a:solidFill>
                <a:srgbClr val="FF0000"/>
              </a:solidFill>
              <a:effectLst/>
              <a:latin typeface="+mn-lt"/>
              <a:ea typeface="+mn-ea"/>
              <a:cs typeface="+mn-cs"/>
            </a:rPr>
            <a:t>2T</a:t>
          </a:r>
          <a:r>
            <a:rPr lang="en-AU" sz="1100">
              <a:solidFill>
                <a:schemeClr val="tx1"/>
              </a:solidFill>
              <a:effectLst/>
              <a:latin typeface="+mn-lt"/>
              <a:ea typeface="+mn-ea"/>
              <a:cs typeface="+mn-cs"/>
            </a:rPr>
            <a:t>(x,df)</a:t>
          </a:r>
          <a:endParaRPr lang="en-AU">
            <a:effectLst/>
          </a:endParaRPr>
        </a:p>
        <a:p>
          <a:endParaRPr lang="en-AU" sz="1100"/>
        </a:p>
        <a:p>
          <a:endParaRPr lang="en-AU" sz="1100" b="1">
            <a:solidFill>
              <a:srgbClr val="7030A0"/>
            </a:solidFill>
            <a:effectLst/>
            <a:latin typeface="+mn-lt"/>
            <a:ea typeface="+mn-ea"/>
            <a:cs typeface="+mn-cs"/>
          </a:endParaRPr>
        </a:p>
        <a:p>
          <a:endParaRPr lang="en-AU" sz="1100" b="1">
            <a:solidFill>
              <a:srgbClr val="7030A0"/>
            </a:solidFill>
            <a:effectLst/>
            <a:latin typeface="+mn-lt"/>
            <a:ea typeface="+mn-ea"/>
            <a:cs typeface="+mn-cs"/>
          </a:endParaRPr>
        </a:p>
        <a:p>
          <a:r>
            <a:rPr lang="en-AU" sz="1100" b="1">
              <a:solidFill>
                <a:srgbClr val="7030A0"/>
              </a:solidFill>
              <a:effectLst/>
              <a:latin typeface="+mn-lt"/>
              <a:ea typeface="+mn-ea"/>
              <a:cs typeface="+mn-cs"/>
            </a:rPr>
            <a:t>Lower</a:t>
          </a:r>
          <a:r>
            <a:rPr lang="en-AU" sz="1100" b="1">
              <a:solidFill>
                <a:schemeClr val="accent2">
                  <a:lumMod val="75000"/>
                </a:schemeClr>
              </a:solidFill>
              <a:effectLst/>
              <a:latin typeface="+mn-lt"/>
              <a:ea typeface="+mn-ea"/>
              <a:cs typeface="+mn-cs"/>
            </a:rPr>
            <a:t> </a:t>
          </a:r>
          <a:r>
            <a:rPr lang="en-AU" sz="1100" b="1">
              <a:solidFill>
                <a:sysClr val="windowText" lastClr="000000"/>
              </a:solidFill>
              <a:effectLst/>
              <a:latin typeface="+mn-lt"/>
              <a:ea typeface="+mn-ea"/>
              <a:cs typeface="+mn-cs"/>
            </a:rPr>
            <a:t>Tail test </a:t>
          </a:r>
        </a:p>
        <a:p>
          <a:endParaRPr lang="en-AU" sz="1100" b="1">
            <a:solidFill>
              <a:srgbClr val="0000CC"/>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p-value</a:t>
          </a:r>
          <a:r>
            <a:rPr lang="en-AU" sz="1100" baseline="0">
              <a:solidFill>
                <a:schemeClr val="tx1"/>
              </a:solidFill>
              <a:effectLst/>
              <a:latin typeface="+mn-lt"/>
              <a:ea typeface="+mn-ea"/>
              <a:cs typeface="+mn-cs"/>
            </a:rPr>
            <a:t> </a:t>
          </a:r>
          <a:r>
            <a:rPr lang="en-AU" sz="1100">
              <a:solidFill>
                <a:schemeClr val="tx1"/>
              </a:solidFill>
              <a:effectLst/>
              <a:latin typeface="+mn-lt"/>
              <a:ea typeface="+mn-ea"/>
              <a:cs typeface="+mn-cs"/>
            </a:rPr>
            <a:t>= T.DIST(</a:t>
          </a:r>
          <a:r>
            <a:rPr lang="en-AU" sz="1100">
              <a:solidFill>
                <a:srgbClr val="FF0000"/>
              </a:solidFill>
              <a:effectLst/>
              <a:latin typeface="+mn-lt"/>
              <a:ea typeface="+mn-ea"/>
              <a:cs typeface="+mn-cs"/>
              <a:sym typeface="Symbol" panose="05050102010706020507" pitchFamily="18" charset="2"/>
            </a:rPr>
            <a:t>t Sample Statistic</a:t>
          </a:r>
          <a:r>
            <a:rPr lang="en-AU" sz="1100">
              <a:solidFill>
                <a:schemeClr val="tx1"/>
              </a:solidFill>
              <a:effectLst/>
              <a:latin typeface="+mn-lt"/>
              <a:ea typeface="+mn-ea"/>
              <a:cs typeface="+mn-cs"/>
            </a:rPr>
            <a:t>, n-1, TRUE)</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7030A0"/>
              </a:solidFill>
              <a:effectLst/>
              <a:latin typeface="+mn-lt"/>
              <a:ea typeface="+mn-ea"/>
              <a:cs typeface="+mn-cs"/>
            </a:rPr>
            <a:t>Upper</a:t>
          </a:r>
          <a:r>
            <a:rPr lang="en-AU" sz="1100" b="1">
              <a:solidFill>
                <a:schemeClr val="accent2">
                  <a:lumMod val="75000"/>
                </a:schemeClr>
              </a:solidFill>
              <a:effectLst/>
              <a:latin typeface="+mn-lt"/>
              <a:ea typeface="+mn-ea"/>
              <a:cs typeface="+mn-cs"/>
            </a:rPr>
            <a:t> </a:t>
          </a:r>
          <a:r>
            <a:rPr lang="en-AU" sz="1100" b="1">
              <a:solidFill>
                <a:sysClr val="windowText" lastClr="000000"/>
              </a:solidFill>
              <a:effectLst/>
              <a:latin typeface="+mn-lt"/>
              <a:ea typeface="+mn-ea"/>
              <a:cs typeface="+mn-cs"/>
            </a:rPr>
            <a:t>Tail test </a:t>
          </a:r>
          <a:endParaRPr lang="en-AU">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p-value</a:t>
          </a:r>
          <a:r>
            <a:rPr lang="en-AU" sz="1100" baseline="0">
              <a:solidFill>
                <a:schemeClr val="tx1"/>
              </a:solidFill>
              <a:effectLst/>
              <a:latin typeface="+mn-lt"/>
              <a:ea typeface="+mn-ea"/>
              <a:cs typeface="+mn-cs"/>
            </a:rPr>
            <a:t> </a:t>
          </a:r>
          <a:r>
            <a:rPr lang="en-AU" sz="1100">
              <a:solidFill>
                <a:schemeClr val="tx1"/>
              </a:solidFill>
              <a:effectLst/>
              <a:latin typeface="+mn-lt"/>
              <a:ea typeface="+mn-ea"/>
              <a:cs typeface="+mn-cs"/>
            </a:rPr>
            <a:t>= T.DIST.RT(</a:t>
          </a:r>
          <a:r>
            <a:rPr lang="en-AU" sz="1100">
              <a:solidFill>
                <a:srgbClr val="FF0000"/>
              </a:solidFill>
              <a:effectLst/>
              <a:latin typeface="+mn-lt"/>
              <a:ea typeface="+mn-ea"/>
              <a:cs typeface="+mn-cs"/>
            </a:rPr>
            <a:t>t Sample Statistic</a:t>
          </a:r>
          <a:r>
            <a:rPr lang="en-AU" sz="1100">
              <a:solidFill>
                <a:schemeClr val="tx1"/>
              </a:solidFill>
              <a:effectLst/>
              <a:latin typeface="+mn-lt"/>
              <a:ea typeface="+mn-ea"/>
              <a:cs typeface="+mn-cs"/>
            </a:rPr>
            <a:t>, n-1)</a:t>
          </a: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7030A0"/>
              </a:solidFill>
              <a:effectLst/>
              <a:latin typeface="+mn-lt"/>
              <a:ea typeface="+mn-ea"/>
              <a:cs typeface="+mn-cs"/>
            </a:rPr>
            <a:t>Two</a:t>
          </a:r>
          <a:r>
            <a:rPr lang="en-AU" sz="1100" b="1">
              <a:solidFill>
                <a:schemeClr val="tx1"/>
              </a:solidFill>
              <a:effectLst/>
              <a:latin typeface="+mn-lt"/>
              <a:ea typeface="+mn-ea"/>
              <a:cs typeface="+mn-cs"/>
            </a:rPr>
            <a:t> Tail test </a:t>
          </a: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	</a:t>
          </a:r>
          <a:r>
            <a:rPr lang="en-AU" sz="1100"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p-value</a:t>
          </a:r>
          <a:r>
            <a:rPr lang="en-AU" sz="1100" baseline="0">
              <a:solidFill>
                <a:schemeClr val="tx1"/>
              </a:solidFill>
              <a:effectLst/>
              <a:latin typeface="+mn-lt"/>
              <a:ea typeface="+mn-ea"/>
              <a:cs typeface="+mn-cs"/>
            </a:rPr>
            <a:t> </a:t>
          </a:r>
          <a:r>
            <a:rPr lang="en-AU" sz="1100">
              <a:solidFill>
                <a:schemeClr val="tx1"/>
              </a:solidFill>
              <a:effectLst/>
              <a:latin typeface="+mn-lt"/>
              <a:ea typeface="+mn-ea"/>
              <a:cs typeface="+mn-cs"/>
            </a:rPr>
            <a:t>= T.DIST.2T(</a:t>
          </a:r>
          <a:r>
            <a:rPr lang="en-AU" sz="1100">
              <a:solidFill>
                <a:srgbClr val="FF0000"/>
              </a:solidFill>
              <a:effectLst/>
              <a:latin typeface="+mn-lt"/>
              <a:ea typeface="+mn-ea"/>
              <a:cs typeface="+mn-cs"/>
            </a:rPr>
            <a:t>t Sample Statistic</a:t>
          </a:r>
          <a:r>
            <a:rPr lang="en-AU" sz="1100">
              <a:solidFill>
                <a:schemeClr val="tx1"/>
              </a:solidFill>
              <a:effectLst/>
              <a:latin typeface="+mn-lt"/>
              <a:ea typeface="+mn-ea"/>
              <a:cs typeface="+mn-cs"/>
            </a:rPr>
            <a:t>, n-1)</a:t>
          </a:r>
          <a:endParaRPr lang="en-AU">
            <a:effectLst/>
          </a:endParaRPr>
        </a:p>
        <a:p>
          <a:endParaRPr lang="en-AU" sz="1100" b="1">
            <a:solidFill>
              <a:schemeClr val="accent2">
                <a:lumMod val="50000"/>
              </a:schemeClr>
            </a:solidFill>
          </a:endParaRPr>
        </a:p>
      </xdr:txBody>
    </xdr:sp>
    <xdr:clientData/>
  </xdr:oneCellAnchor>
  <xdr:twoCellAnchor>
    <xdr:from>
      <xdr:col>10</xdr:col>
      <xdr:colOff>0</xdr:colOff>
      <xdr:row>28</xdr:row>
      <xdr:rowOff>152400</xdr:rowOff>
    </xdr:from>
    <xdr:to>
      <xdr:col>16</xdr:col>
      <xdr:colOff>99060</xdr:colOff>
      <xdr:row>49</xdr:row>
      <xdr:rowOff>144780</xdr:rowOff>
    </xdr:to>
    <xdr:grpSp>
      <xdr:nvGrpSpPr>
        <xdr:cNvPr id="20" name="Group 19">
          <a:extLst>
            <a:ext uri="{FF2B5EF4-FFF2-40B4-BE49-F238E27FC236}">
              <a16:creationId xmlns:a16="http://schemas.microsoft.com/office/drawing/2014/main" id="{35BC0352-6106-435C-866E-81ECF99D817A}"/>
            </a:ext>
          </a:extLst>
        </xdr:cNvPr>
        <xdr:cNvGrpSpPr/>
      </xdr:nvGrpSpPr>
      <xdr:grpSpPr>
        <a:xfrm>
          <a:off x="6772275" y="5514975"/>
          <a:ext cx="4528185" cy="3992880"/>
          <a:chOff x="14577060" y="563880"/>
          <a:chExt cx="4663440" cy="3695700"/>
        </a:xfrm>
      </xdr:grpSpPr>
      <xdr:sp macro="" textlink="">
        <xdr:nvSpPr>
          <xdr:cNvPr id="21" name="TextBox 20">
            <a:extLst>
              <a:ext uri="{FF2B5EF4-FFF2-40B4-BE49-F238E27FC236}">
                <a16:creationId xmlns:a16="http://schemas.microsoft.com/office/drawing/2014/main" id="{DE8F6CDC-4E6C-40AD-BE77-830CF969BBEA}"/>
              </a:ext>
            </a:extLst>
          </xdr:cNvPr>
          <xdr:cNvSpPr txBox="1"/>
        </xdr:nvSpPr>
        <xdr:spPr>
          <a:xfrm>
            <a:off x="14577060" y="563880"/>
            <a:ext cx="4663440" cy="369570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b="1">
                <a:solidFill>
                  <a:srgbClr val="FF0000"/>
                </a:solidFill>
              </a:rPr>
              <a:t>Critical Value(s) from t Distribution</a:t>
            </a:r>
          </a:p>
          <a:p>
            <a:endParaRPr lang="en-AU" b="1">
              <a:solidFill>
                <a:srgbClr val="0000CC"/>
              </a:solidFill>
            </a:endParaRPr>
          </a:p>
          <a:p>
            <a:r>
              <a:rPr lang="en-AU" b="1">
                <a:solidFill>
                  <a:srgbClr val="0000CC"/>
                </a:solidFill>
              </a:rPr>
              <a:t>T.INV</a:t>
            </a:r>
            <a:r>
              <a:rPr lang="en-AU"/>
              <a:t> - Returns the </a:t>
            </a:r>
            <a:r>
              <a:rPr lang="en-AU">
                <a:solidFill>
                  <a:srgbClr val="FF0000"/>
                </a:solidFill>
              </a:rPr>
              <a:t>left-tailed</a:t>
            </a:r>
            <a:r>
              <a:rPr lang="en-AU"/>
              <a:t> </a:t>
            </a:r>
            <a:r>
              <a:rPr lang="en-AU" u="sng">
                <a:solidFill>
                  <a:srgbClr val="FF0000"/>
                </a:solidFill>
              </a:rPr>
              <a:t>invers</a:t>
            </a:r>
            <a:r>
              <a:rPr lang="en-AU"/>
              <a:t>e of the Student's t-distribution.</a:t>
            </a:r>
          </a:p>
          <a:p>
            <a:endParaRPr lang="en-AU"/>
          </a:p>
          <a:p>
            <a:r>
              <a:rPr lang="en-AU" sz="1100">
                <a:solidFill>
                  <a:schemeClr val="tx1"/>
                </a:solidFill>
                <a:effectLst/>
                <a:latin typeface="+mn-lt"/>
                <a:ea typeface="+mn-ea"/>
                <a:cs typeface="+mn-cs"/>
              </a:rPr>
              <a:t>=T.INV(</a:t>
            </a:r>
            <a:r>
              <a:rPr lang="en-AU" sz="1100">
                <a:solidFill>
                  <a:srgbClr val="FF0000"/>
                </a:solidFill>
                <a:effectLst/>
                <a:latin typeface="+mn-lt"/>
                <a:ea typeface="+mn-ea"/>
                <a:cs typeface="+mn-cs"/>
              </a:rPr>
              <a:t>Cumulative area</a:t>
            </a:r>
            <a:r>
              <a:rPr lang="en-AU" sz="1100">
                <a:solidFill>
                  <a:schemeClr val="tx1"/>
                </a:solidFill>
                <a:effectLst/>
                <a:latin typeface="+mn-lt"/>
                <a:ea typeface="+mn-ea"/>
                <a:cs typeface="+mn-cs"/>
              </a:rPr>
              <a:t>, </a:t>
            </a:r>
            <a:r>
              <a:rPr lang="en-AU" sz="1100">
                <a:solidFill>
                  <a:srgbClr val="FF0000"/>
                </a:solidFill>
                <a:effectLst/>
                <a:latin typeface="+mn-lt"/>
                <a:ea typeface="+mn-ea"/>
                <a:cs typeface="+mn-cs"/>
              </a:rPr>
              <a:t>n-1</a:t>
            </a:r>
            <a:r>
              <a:rPr lang="en-AU" sz="1100">
                <a:solidFill>
                  <a:schemeClr val="tx1"/>
                </a:solidFill>
                <a:effectLst/>
                <a:latin typeface="+mn-lt"/>
                <a:ea typeface="+mn-ea"/>
                <a:cs typeface="+mn-cs"/>
              </a:rPr>
              <a:t>)</a:t>
            </a:r>
            <a:endParaRPr lang="en-AU"/>
          </a:p>
          <a:p>
            <a:endParaRPr lang="en-AU" sz="1100"/>
          </a:p>
          <a:p>
            <a:r>
              <a:rPr lang="en-AU" sz="1100" b="1">
                <a:solidFill>
                  <a:srgbClr val="0000CC"/>
                </a:solidFill>
                <a:effectLst/>
                <a:latin typeface="+mn-lt"/>
                <a:ea typeface="+mn-ea"/>
                <a:cs typeface="+mn-cs"/>
              </a:rPr>
              <a:t>Lower Tail test </a:t>
            </a:r>
          </a:p>
          <a:p>
            <a:endParaRPr lang="en-AU" sz="1100" b="1">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Critical Value =T.INV(</a:t>
            </a:r>
            <a:r>
              <a:rPr lang="en-AU" sz="1100">
                <a:solidFill>
                  <a:srgbClr val="FF0000"/>
                </a:solidFill>
                <a:effectLst/>
                <a:latin typeface="+mn-lt"/>
                <a:ea typeface="+mn-ea"/>
                <a:cs typeface="+mn-cs"/>
                <a:sym typeface="Symbol" panose="05050102010706020507" pitchFamily="18" charset="2"/>
              </a:rPr>
              <a:t>%</a:t>
            </a:r>
            <a:r>
              <a:rPr lang="en-AU" sz="1100">
                <a:solidFill>
                  <a:schemeClr val="tx1"/>
                </a:solidFill>
                <a:effectLst/>
                <a:latin typeface="+mn-lt"/>
                <a:ea typeface="+mn-ea"/>
                <a:cs typeface="+mn-cs"/>
              </a:rPr>
              <a:t>, n-1)</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0000CC"/>
                </a:solidFill>
                <a:effectLst/>
                <a:latin typeface="+mn-lt"/>
                <a:ea typeface="+mn-ea"/>
                <a:cs typeface="+mn-cs"/>
              </a:rPr>
              <a:t>Upper Tail test </a:t>
            </a:r>
            <a:endParaRPr lang="en-AU">
              <a:solidFill>
                <a:srgbClr val="0000CC"/>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Critical Value = T.INV(</a:t>
            </a:r>
            <a:r>
              <a:rPr lang="en-AU" sz="1100">
                <a:solidFill>
                  <a:srgbClr val="FF0000"/>
                </a:solidFill>
                <a:effectLst/>
                <a:latin typeface="+mn-lt"/>
                <a:ea typeface="+mn-ea"/>
                <a:cs typeface="+mn-cs"/>
              </a:rPr>
              <a:t>1-</a:t>
            </a:r>
            <a:r>
              <a:rPr lang="en-AU" sz="1100">
                <a:solidFill>
                  <a:srgbClr val="FF0000"/>
                </a:solidFill>
                <a:effectLst/>
                <a:latin typeface="+mn-lt"/>
                <a:ea typeface="+mn-ea"/>
                <a:cs typeface="+mn-cs"/>
                <a:sym typeface="Symbol" panose="05050102010706020507" pitchFamily="18" charset="2"/>
              </a:rPr>
              <a:t>%</a:t>
            </a:r>
            <a:r>
              <a:rPr lang="en-AU" sz="1100">
                <a:solidFill>
                  <a:srgbClr val="FF0000"/>
                </a:solidFill>
                <a:effectLst/>
                <a:latin typeface="+mn-lt"/>
                <a:ea typeface="+mn-ea"/>
                <a:cs typeface="+mn-cs"/>
              </a:rPr>
              <a:t>, </a:t>
            </a:r>
            <a:r>
              <a:rPr lang="en-AU" sz="1100">
                <a:solidFill>
                  <a:schemeClr val="tx1"/>
                </a:solidFill>
                <a:effectLst/>
                <a:latin typeface="+mn-lt"/>
                <a:ea typeface="+mn-ea"/>
                <a:cs typeface="+mn-cs"/>
              </a:rPr>
              <a:t>n-1)</a:t>
            </a: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r>
              <a:rPr lang="en-AU" sz="1100" b="1">
                <a:solidFill>
                  <a:srgbClr val="0000CC"/>
                </a:solidFill>
                <a:effectLst/>
                <a:latin typeface="+mn-lt"/>
                <a:ea typeface="+mn-ea"/>
                <a:cs typeface="+mn-cs"/>
              </a:rPr>
              <a:t>T.INV.2T - </a:t>
            </a:r>
            <a:r>
              <a:rPr lang="en-AU"/>
              <a:t>Returns the </a:t>
            </a:r>
            <a:r>
              <a:rPr lang="en-AU">
                <a:solidFill>
                  <a:srgbClr val="FF0000"/>
                </a:solidFill>
              </a:rPr>
              <a:t>two-tailed</a:t>
            </a:r>
            <a:r>
              <a:rPr lang="en-AU"/>
              <a:t> </a:t>
            </a:r>
            <a:r>
              <a:rPr lang="en-AU" u="sng">
                <a:solidFill>
                  <a:srgbClr val="FF0000"/>
                </a:solidFill>
              </a:rPr>
              <a:t>inverse</a:t>
            </a:r>
            <a:r>
              <a:rPr lang="en-AU"/>
              <a:t> of the Student's t-distribution.</a:t>
            </a:r>
          </a:p>
          <a:p>
            <a:endParaRPr lang="en-AU" sz="1100" b="1">
              <a:solidFill>
                <a:srgbClr val="0000CC"/>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=T.INV.2T(</a:t>
            </a:r>
            <a:r>
              <a:rPr lang="en-AU" sz="1100">
                <a:solidFill>
                  <a:srgbClr val="FF0000"/>
                </a:solidFill>
                <a:effectLst/>
                <a:latin typeface="+mn-lt"/>
                <a:ea typeface="+mn-ea"/>
                <a:cs typeface="+mn-cs"/>
                <a:sym typeface="Symbol" panose="05050102010706020507" pitchFamily="18" charset="2"/>
              </a:rPr>
              <a:t>right </a:t>
            </a:r>
            <a:r>
              <a:rPr lang="en-AU" sz="1100" u="sng">
                <a:solidFill>
                  <a:srgbClr val="FF0000"/>
                </a:solidFill>
                <a:effectLst/>
                <a:latin typeface="+mn-lt"/>
                <a:ea typeface="+mn-ea"/>
                <a:cs typeface="+mn-cs"/>
                <a:sym typeface="Symbol" panose="05050102010706020507" pitchFamily="18" charset="2"/>
              </a:rPr>
              <a:t>or</a:t>
            </a:r>
            <a:r>
              <a:rPr lang="en-AU" sz="1100">
                <a:solidFill>
                  <a:srgbClr val="FF0000"/>
                </a:solidFill>
                <a:effectLst/>
                <a:latin typeface="+mn-lt"/>
                <a:ea typeface="+mn-ea"/>
                <a:cs typeface="+mn-cs"/>
                <a:sym typeface="Symbol" panose="05050102010706020507" pitchFamily="18" charset="2"/>
              </a:rPr>
              <a:t> left-tailed area</a:t>
            </a:r>
            <a:r>
              <a:rPr lang="en-AU" sz="1100">
                <a:solidFill>
                  <a:schemeClr val="tx1"/>
                </a:solidFill>
                <a:effectLst/>
                <a:latin typeface="+mn-lt"/>
                <a:ea typeface="+mn-ea"/>
                <a:cs typeface="+mn-cs"/>
              </a:rPr>
              <a:t>, n-1)</a:t>
            </a:r>
            <a:endParaRPr lang="en-AU">
              <a:effectLst/>
            </a:endParaRPr>
          </a:p>
          <a:p>
            <a:endParaRPr lang="en-AU" sz="1100" b="1">
              <a:solidFill>
                <a:srgbClr val="0000CC"/>
              </a:solidFill>
            </a:endParaRPr>
          </a:p>
          <a:p>
            <a:r>
              <a:rPr lang="en-AU" sz="1100" b="1">
                <a:solidFill>
                  <a:srgbClr val="0000CC"/>
                </a:solidFill>
              </a:rPr>
              <a:t>Two tail Test</a:t>
            </a: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Critical Values (</a:t>
            </a:r>
            <a:r>
              <a:rPr lang="en-AU" sz="1100">
                <a:solidFill>
                  <a:srgbClr val="FF0000"/>
                </a:solidFill>
                <a:effectLst/>
                <a:latin typeface="+mn-lt"/>
                <a:ea typeface="+mn-ea"/>
                <a:cs typeface="+mn-cs"/>
                <a:sym typeface="Symbol" panose="05050102010706020507" pitchFamily="18" charset="2"/>
              </a:rPr>
              <a:t></a:t>
            </a:r>
            <a:r>
              <a:rPr lang="en-AU" sz="1100">
                <a:solidFill>
                  <a:schemeClr val="tx1"/>
                </a:solidFill>
                <a:effectLst/>
                <a:latin typeface="+mn-lt"/>
                <a:ea typeface="+mn-ea"/>
                <a:cs typeface="+mn-cs"/>
              </a:rPr>
              <a:t>) =T.INV.2T(</a:t>
            </a:r>
            <a:r>
              <a:rPr lang="en-AU" sz="1100">
                <a:solidFill>
                  <a:srgbClr val="FF0000"/>
                </a:solidFill>
                <a:effectLst/>
                <a:latin typeface="+mn-lt"/>
                <a:ea typeface="+mn-ea"/>
                <a:cs typeface="+mn-cs"/>
                <a:sym typeface="Symbol" panose="05050102010706020507" pitchFamily="18" charset="2"/>
              </a:rPr>
              <a:t></a:t>
            </a:r>
            <a:r>
              <a:rPr lang="en-AU" sz="1100">
                <a:solidFill>
                  <a:srgbClr val="FF0000"/>
                </a:solidFill>
                <a:effectLst/>
                <a:latin typeface="+mn-lt"/>
                <a:ea typeface="+mn-ea"/>
                <a:cs typeface="+mn-cs"/>
              </a:rPr>
              <a:t>%</a:t>
            </a:r>
            <a:r>
              <a:rPr lang="en-AU" sz="1100">
                <a:solidFill>
                  <a:schemeClr val="tx1"/>
                </a:solidFill>
                <a:effectLst/>
                <a:latin typeface="+mn-lt"/>
                <a:ea typeface="+mn-ea"/>
                <a:cs typeface="+mn-cs"/>
              </a:rPr>
              <a:t>, n-1)</a:t>
            </a:r>
            <a:endParaRPr lang="en-AU">
              <a:effectLst/>
            </a:endParaRPr>
          </a:p>
          <a:p>
            <a:endParaRPr lang="en-AU" sz="1100" b="1">
              <a:solidFill>
                <a:srgbClr val="0000CC"/>
              </a:solidFill>
            </a:endParaRPr>
          </a:p>
        </xdr:txBody>
      </xdr:sp>
      <xdr:sp macro="" textlink="">
        <xdr:nvSpPr>
          <xdr:cNvPr id="22" name="Rectangle 21">
            <a:extLst>
              <a:ext uri="{FF2B5EF4-FFF2-40B4-BE49-F238E27FC236}">
                <a16:creationId xmlns:a16="http://schemas.microsoft.com/office/drawing/2014/main" id="{6F3E9D52-8322-4023-B89E-51A52F61A802}"/>
              </a:ext>
            </a:extLst>
          </xdr:cNvPr>
          <xdr:cNvSpPr/>
        </xdr:nvSpPr>
        <xdr:spPr>
          <a:xfrm>
            <a:off x="14596679" y="1530253"/>
            <a:ext cx="2026920" cy="6172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23" name="Rectangle 22">
            <a:extLst>
              <a:ext uri="{FF2B5EF4-FFF2-40B4-BE49-F238E27FC236}">
                <a16:creationId xmlns:a16="http://schemas.microsoft.com/office/drawing/2014/main" id="{F278F75D-F0E6-4A28-BC65-7D7B3420AACB}"/>
              </a:ext>
            </a:extLst>
          </xdr:cNvPr>
          <xdr:cNvSpPr/>
        </xdr:nvSpPr>
        <xdr:spPr>
          <a:xfrm>
            <a:off x="14577060" y="2234313"/>
            <a:ext cx="2042160" cy="571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24" name="Rectangle 23">
            <a:extLst>
              <a:ext uri="{FF2B5EF4-FFF2-40B4-BE49-F238E27FC236}">
                <a16:creationId xmlns:a16="http://schemas.microsoft.com/office/drawing/2014/main" id="{DCFA7F80-5D96-404D-BEF2-3945543E9DAE}"/>
              </a:ext>
            </a:extLst>
          </xdr:cNvPr>
          <xdr:cNvSpPr/>
        </xdr:nvSpPr>
        <xdr:spPr>
          <a:xfrm>
            <a:off x="14639158" y="3543443"/>
            <a:ext cx="2339339" cy="5638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0</xdr:col>
      <xdr:colOff>571500</xdr:colOff>
      <xdr:row>29</xdr:row>
      <xdr:rowOff>60960</xdr:rowOff>
    </xdr:from>
    <xdr:to>
      <xdr:col>7</xdr:col>
      <xdr:colOff>182880</xdr:colOff>
      <xdr:row>47</xdr:row>
      <xdr:rowOff>60960</xdr:rowOff>
    </xdr:to>
    <xdr:grpSp>
      <xdr:nvGrpSpPr>
        <xdr:cNvPr id="25" name="Group 24">
          <a:extLst>
            <a:ext uri="{FF2B5EF4-FFF2-40B4-BE49-F238E27FC236}">
              <a16:creationId xmlns:a16="http://schemas.microsoft.com/office/drawing/2014/main" id="{0A535331-C7F4-4215-80F1-A4B115B8A563}"/>
            </a:ext>
          </a:extLst>
        </xdr:cNvPr>
        <xdr:cNvGrpSpPr/>
      </xdr:nvGrpSpPr>
      <xdr:grpSpPr>
        <a:xfrm>
          <a:off x="571500" y="5614035"/>
          <a:ext cx="4612005" cy="3429000"/>
          <a:chOff x="14538960" y="635641"/>
          <a:chExt cx="4770120" cy="3695700"/>
        </a:xfrm>
      </xdr:grpSpPr>
      <xdr:sp macro="" textlink="">
        <xdr:nvSpPr>
          <xdr:cNvPr id="26" name="TextBox 25">
            <a:extLst>
              <a:ext uri="{FF2B5EF4-FFF2-40B4-BE49-F238E27FC236}">
                <a16:creationId xmlns:a16="http://schemas.microsoft.com/office/drawing/2014/main" id="{3DF8FBA2-E430-4577-BDB2-4C12B01EB177}"/>
              </a:ext>
            </a:extLst>
          </xdr:cNvPr>
          <xdr:cNvSpPr txBox="1"/>
        </xdr:nvSpPr>
        <xdr:spPr>
          <a:xfrm>
            <a:off x="14538960" y="635641"/>
            <a:ext cx="4770120" cy="369570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b="1">
                <a:solidFill>
                  <a:srgbClr val="FF0000"/>
                </a:solidFill>
              </a:rPr>
              <a:t>Critical Value(s) from Standard</a:t>
            </a:r>
            <a:r>
              <a:rPr lang="en-AU" b="1" baseline="0">
                <a:solidFill>
                  <a:srgbClr val="FF0000"/>
                </a:solidFill>
              </a:rPr>
              <a:t> Normal (Z) Distribution</a:t>
            </a:r>
            <a:endParaRPr lang="en-AU" b="1">
              <a:solidFill>
                <a:srgbClr val="FF0000"/>
              </a:solidFill>
            </a:endParaRPr>
          </a:p>
          <a:p>
            <a:endParaRPr lang="en-AU" b="1">
              <a:solidFill>
                <a:srgbClr val="0000CC"/>
              </a:solidFill>
            </a:endParaRPr>
          </a:p>
          <a:p>
            <a:r>
              <a:rPr lang="en-AU" b="1">
                <a:solidFill>
                  <a:srgbClr val="0000CC"/>
                </a:solidFill>
              </a:rPr>
              <a:t>NORM.S.INV</a:t>
            </a:r>
            <a:r>
              <a:rPr lang="en-AU"/>
              <a:t> - Returns the </a:t>
            </a:r>
            <a:r>
              <a:rPr lang="en-AU">
                <a:solidFill>
                  <a:srgbClr val="FF0000"/>
                </a:solidFill>
              </a:rPr>
              <a:t>left-tailed</a:t>
            </a:r>
            <a:r>
              <a:rPr lang="en-AU"/>
              <a:t> </a:t>
            </a:r>
            <a:r>
              <a:rPr lang="en-AU" u="sng">
                <a:solidFill>
                  <a:srgbClr val="FF0000"/>
                </a:solidFill>
              </a:rPr>
              <a:t>inver</a:t>
            </a:r>
            <a:r>
              <a:rPr lang="en-AU" u="none">
                <a:solidFill>
                  <a:srgbClr val="FF0000"/>
                </a:solidFill>
              </a:rPr>
              <a:t>se</a:t>
            </a:r>
            <a:r>
              <a:rPr lang="en-AU"/>
              <a:t> of the Standard Normal Distribution.</a:t>
            </a:r>
          </a:p>
          <a:p>
            <a:endParaRPr lang="en-AU"/>
          </a:p>
          <a:p>
            <a:r>
              <a:rPr lang="en-AU" sz="1100">
                <a:solidFill>
                  <a:schemeClr val="tx1"/>
                </a:solidFill>
                <a:effectLst/>
                <a:latin typeface="+mn-lt"/>
                <a:ea typeface="+mn-ea"/>
                <a:cs typeface="+mn-cs"/>
              </a:rPr>
              <a:t>=NORM.S.INV(</a:t>
            </a:r>
            <a:r>
              <a:rPr lang="en-AU" sz="1100">
                <a:solidFill>
                  <a:srgbClr val="FF0000"/>
                </a:solidFill>
                <a:effectLst/>
                <a:latin typeface="+mn-lt"/>
                <a:ea typeface="+mn-ea"/>
                <a:cs typeface="+mn-cs"/>
              </a:rPr>
              <a:t>Cumulative area</a:t>
            </a:r>
            <a:r>
              <a:rPr lang="en-AU" sz="1100">
                <a:solidFill>
                  <a:schemeClr val="tx1"/>
                </a:solidFill>
                <a:effectLst/>
                <a:latin typeface="+mn-lt"/>
                <a:ea typeface="+mn-ea"/>
                <a:cs typeface="+mn-cs"/>
              </a:rPr>
              <a:t>)</a:t>
            </a:r>
            <a:endParaRPr lang="en-AU"/>
          </a:p>
          <a:p>
            <a:endParaRPr lang="en-AU" sz="1100"/>
          </a:p>
          <a:p>
            <a:r>
              <a:rPr lang="en-AU" sz="1100" b="1">
                <a:solidFill>
                  <a:srgbClr val="0000CC"/>
                </a:solidFill>
                <a:effectLst/>
                <a:latin typeface="+mn-lt"/>
                <a:ea typeface="+mn-ea"/>
                <a:cs typeface="+mn-cs"/>
              </a:rPr>
              <a:t>Lower Tail test </a:t>
            </a:r>
          </a:p>
          <a:p>
            <a:endParaRPr lang="en-AU" sz="1100" b="1">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Critical Value =NORM.S.INV(</a:t>
            </a:r>
            <a:r>
              <a:rPr lang="en-AU" sz="1100">
                <a:solidFill>
                  <a:srgbClr val="FF0000"/>
                </a:solidFill>
                <a:effectLst/>
                <a:latin typeface="+mn-lt"/>
                <a:ea typeface="+mn-ea"/>
                <a:cs typeface="+mn-cs"/>
                <a:sym typeface="Symbol" panose="05050102010706020507" pitchFamily="18" charset="2"/>
              </a:rPr>
              <a:t>%</a:t>
            </a:r>
            <a:r>
              <a:rPr lang="en-AU" sz="1100">
                <a:solidFill>
                  <a:schemeClr val="tx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0000CC"/>
                </a:solidFill>
                <a:effectLst/>
                <a:latin typeface="+mn-lt"/>
                <a:ea typeface="+mn-ea"/>
                <a:cs typeface="+mn-cs"/>
              </a:rPr>
              <a:t>Upper Tail test </a:t>
            </a:r>
            <a:endParaRPr lang="en-AU">
              <a:solidFill>
                <a:srgbClr val="0000CC"/>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Critical Value =NORM.S.INV(</a:t>
            </a:r>
            <a:r>
              <a:rPr lang="en-AU" sz="1100">
                <a:solidFill>
                  <a:srgbClr val="FF0000"/>
                </a:solidFill>
                <a:effectLst/>
                <a:latin typeface="+mn-lt"/>
                <a:ea typeface="+mn-ea"/>
                <a:cs typeface="+mn-cs"/>
              </a:rPr>
              <a:t>1-</a:t>
            </a:r>
            <a:r>
              <a:rPr lang="en-AU" sz="1100">
                <a:solidFill>
                  <a:srgbClr val="FF0000"/>
                </a:solidFill>
                <a:effectLst/>
                <a:latin typeface="+mn-lt"/>
                <a:ea typeface="+mn-ea"/>
                <a:cs typeface="+mn-cs"/>
                <a:sym typeface="Symbol" panose="05050102010706020507" pitchFamily="18" charset="2"/>
              </a:rPr>
              <a:t>%</a:t>
            </a:r>
            <a:r>
              <a:rPr lang="en-AU" sz="1100">
                <a:solidFill>
                  <a:schemeClr val="tx1"/>
                </a:solidFill>
                <a:effectLst/>
                <a:latin typeface="+mn-lt"/>
                <a:ea typeface="+mn-ea"/>
                <a:cs typeface="+mn-cs"/>
              </a:rPr>
              <a:t>)</a:t>
            </a: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r>
              <a:rPr lang="en-AU" sz="1100" b="1">
                <a:solidFill>
                  <a:srgbClr val="0000CC"/>
                </a:solidFill>
              </a:rPr>
              <a:t>Two tail Test</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Critical Values (</a:t>
            </a:r>
            <a:r>
              <a:rPr lang="en-AU" sz="1100">
                <a:solidFill>
                  <a:srgbClr val="FF0000"/>
                </a:solidFill>
                <a:effectLst/>
                <a:latin typeface="+mn-lt"/>
                <a:ea typeface="+mn-ea"/>
                <a:cs typeface="+mn-cs"/>
                <a:sym typeface="Symbol" panose="05050102010706020507" pitchFamily="18" charset="2"/>
              </a:rPr>
              <a:t></a:t>
            </a:r>
            <a:r>
              <a:rPr lang="en-AU" sz="1100">
                <a:solidFill>
                  <a:schemeClr val="tx1"/>
                </a:solidFill>
                <a:effectLst/>
                <a:latin typeface="+mn-lt"/>
                <a:ea typeface="+mn-ea"/>
                <a:cs typeface="+mn-cs"/>
              </a:rPr>
              <a:t>) =NORM.S.INV(</a:t>
            </a:r>
            <a:r>
              <a:rPr lang="en-AU" sz="1100">
                <a:solidFill>
                  <a:srgbClr val="FF0000"/>
                </a:solidFill>
                <a:effectLst/>
                <a:latin typeface="+mn-lt"/>
                <a:ea typeface="+mn-ea"/>
                <a:cs typeface="+mn-cs"/>
              </a:rPr>
              <a:t>1</a:t>
            </a:r>
            <a:r>
              <a:rPr lang="en-AU" sz="1100">
                <a:solidFill>
                  <a:schemeClr val="tx1"/>
                </a:solidFill>
                <a:effectLst/>
                <a:latin typeface="+mn-lt"/>
                <a:ea typeface="+mn-ea"/>
                <a:cs typeface="+mn-cs"/>
              </a:rPr>
              <a:t>-</a:t>
            </a:r>
            <a:r>
              <a:rPr lang="en-AU" sz="1100">
                <a:solidFill>
                  <a:srgbClr val="FF0000"/>
                </a:solidFill>
                <a:effectLst/>
                <a:latin typeface="+mn-lt"/>
                <a:ea typeface="+mn-ea"/>
                <a:cs typeface="+mn-cs"/>
                <a:sym typeface="Symbol" panose="05050102010706020507" pitchFamily="18" charset="2"/>
              </a:rPr>
              <a:t></a:t>
            </a:r>
            <a:r>
              <a:rPr lang="en-AU" sz="1100">
                <a:solidFill>
                  <a:srgbClr val="FF0000"/>
                </a:solidFill>
                <a:effectLst/>
                <a:latin typeface="+mn-lt"/>
                <a:ea typeface="+mn-ea"/>
                <a:cs typeface="+mn-cs"/>
              </a:rPr>
              <a:t>%/2</a:t>
            </a:r>
            <a:r>
              <a:rPr lang="en-AU" sz="1100">
                <a:solidFill>
                  <a:schemeClr val="tx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	</a:t>
            </a:r>
            <a:endParaRPr lang="en-AU" sz="1100" b="1">
              <a:solidFill>
                <a:srgbClr val="0000CC"/>
              </a:solidFill>
            </a:endParaRPr>
          </a:p>
        </xdr:txBody>
      </xdr:sp>
      <xdr:sp macro="" textlink="">
        <xdr:nvSpPr>
          <xdr:cNvPr id="27" name="Rectangle 26">
            <a:extLst>
              <a:ext uri="{FF2B5EF4-FFF2-40B4-BE49-F238E27FC236}">
                <a16:creationId xmlns:a16="http://schemas.microsoft.com/office/drawing/2014/main" id="{DB9F6896-650F-4BCA-BE9C-FB5741880EA6}"/>
              </a:ext>
            </a:extLst>
          </xdr:cNvPr>
          <xdr:cNvSpPr/>
        </xdr:nvSpPr>
        <xdr:spPr>
          <a:xfrm>
            <a:off x="14592300" y="1820809"/>
            <a:ext cx="2026920" cy="6172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28" name="Rectangle 27">
            <a:extLst>
              <a:ext uri="{FF2B5EF4-FFF2-40B4-BE49-F238E27FC236}">
                <a16:creationId xmlns:a16="http://schemas.microsoft.com/office/drawing/2014/main" id="{A3CF3999-7118-425A-80F2-923059E30664}"/>
              </a:ext>
            </a:extLst>
          </xdr:cNvPr>
          <xdr:cNvSpPr/>
        </xdr:nvSpPr>
        <xdr:spPr>
          <a:xfrm>
            <a:off x="14592300" y="2562208"/>
            <a:ext cx="2171700" cy="67830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29" name="Rectangle 28">
            <a:extLst>
              <a:ext uri="{FF2B5EF4-FFF2-40B4-BE49-F238E27FC236}">
                <a16:creationId xmlns:a16="http://schemas.microsoft.com/office/drawing/2014/main" id="{63BD6495-5288-4A89-97B7-FD8D41EF2364}"/>
              </a:ext>
            </a:extLst>
          </xdr:cNvPr>
          <xdr:cNvSpPr/>
        </xdr:nvSpPr>
        <xdr:spPr>
          <a:xfrm>
            <a:off x="14607540" y="3392881"/>
            <a:ext cx="2438400" cy="6549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1</xdr:col>
      <xdr:colOff>0</xdr:colOff>
      <xdr:row>48</xdr:row>
      <xdr:rowOff>0</xdr:rowOff>
    </xdr:from>
    <xdr:to>
      <xdr:col>5</xdr:col>
      <xdr:colOff>220980</xdr:colOff>
      <xdr:row>75</xdr:row>
      <xdr:rowOff>121920</xdr:rowOff>
    </xdr:to>
    <xdr:grpSp>
      <xdr:nvGrpSpPr>
        <xdr:cNvPr id="30" name="Group 29">
          <a:extLst>
            <a:ext uri="{FF2B5EF4-FFF2-40B4-BE49-F238E27FC236}">
              <a16:creationId xmlns:a16="http://schemas.microsoft.com/office/drawing/2014/main" id="{F74271F5-18C7-4C20-A8C5-319C761709F7}"/>
            </a:ext>
          </a:extLst>
        </xdr:cNvPr>
        <xdr:cNvGrpSpPr/>
      </xdr:nvGrpSpPr>
      <xdr:grpSpPr>
        <a:xfrm>
          <a:off x="590550" y="9172575"/>
          <a:ext cx="3449955" cy="5265420"/>
          <a:chOff x="609600" y="8801100"/>
          <a:chExt cx="3550920" cy="4892040"/>
        </a:xfrm>
      </xdr:grpSpPr>
      <xdr:sp macro="" textlink="">
        <xdr:nvSpPr>
          <xdr:cNvPr id="31" name="TextBox 30">
            <a:extLst>
              <a:ext uri="{FF2B5EF4-FFF2-40B4-BE49-F238E27FC236}">
                <a16:creationId xmlns:a16="http://schemas.microsoft.com/office/drawing/2014/main" id="{B73FAE8B-AC04-4235-983C-01F365313B3D}"/>
              </a:ext>
            </a:extLst>
          </xdr:cNvPr>
          <xdr:cNvSpPr txBox="1"/>
        </xdr:nvSpPr>
        <xdr:spPr>
          <a:xfrm>
            <a:off x="609600" y="8801100"/>
            <a:ext cx="3550920" cy="489204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b="1">
                <a:solidFill>
                  <a:srgbClr val="0000CC"/>
                </a:solidFill>
              </a:rPr>
              <a:t>p-value</a:t>
            </a:r>
          </a:p>
          <a:p>
            <a:endParaRPr lang="en-AU" b="1">
              <a:solidFill>
                <a:srgbClr val="0000CC"/>
              </a:solidFill>
            </a:endParaRPr>
          </a:p>
          <a:p>
            <a:r>
              <a:rPr lang="en-AU" b="1">
                <a:solidFill>
                  <a:srgbClr val="0000CC"/>
                </a:solidFill>
              </a:rPr>
              <a:t>NORM.S.DIST</a:t>
            </a:r>
            <a:r>
              <a:rPr lang="en-AU"/>
              <a:t> - Returns the </a:t>
            </a:r>
            <a:r>
              <a:rPr lang="en-AU" sz="1100">
                <a:solidFill>
                  <a:schemeClr val="tx1"/>
                </a:solidFill>
                <a:effectLst/>
                <a:latin typeface="+mn-lt"/>
                <a:ea typeface="+mn-ea"/>
                <a:cs typeface="+mn-cs"/>
              </a:rPr>
              <a:t>Standard Normal Distribution</a:t>
            </a:r>
            <a:r>
              <a:rPr lang="en-AU"/>
              <a:t>. </a:t>
            </a:r>
          </a:p>
          <a:p>
            <a:endParaRPr lang="en-AU" sz="1100">
              <a:solidFill>
                <a:schemeClr val="tx1"/>
              </a:solidFill>
              <a:effectLst/>
              <a:latin typeface="+mn-lt"/>
              <a:ea typeface="+mn-ea"/>
              <a:cs typeface="+mn-cs"/>
            </a:endParaRPr>
          </a:p>
          <a:p>
            <a:r>
              <a:rPr lang="en-AU" sz="1100">
                <a:solidFill>
                  <a:schemeClr val="tx1"/>
                </a:solidFill>
                <a:effectLst/>
                <a:latin typeface="+mn-lt"/>
                <a:ea typeface="+mn-ea"/>
                <a:cs typeface="+mn-cs"/>
              </a:rPr>
              <a:t>=NORM.S.DIST(z,TRUE)</a:t>
            </a:r>
          </a:p>
          <a:p>
            <a:endParaRPr lang="en-AU" sz="1100">
              <a:solidFill>
                <a:schemeClr val="tx1"/>
              </a:solidFill>
              <a:effectLst/>
              <a:latin typeface="+mn-lt"/>
              <a:ea typeface="+mn-ea"/>
              <a:cs typeface="+mn-cs"/>
            </a:endParaRPr>
          </a:p>
          <a:p>
            <a:endParaRPr lang="en-AU" sz="1100" b="1">
              <a:solidFill>
                <a:srgbClr val="7030A0"/>
              </a:solidFill>
              <a:effectLst/>
              <a:latin typeface="+mn-lt"/>
              <a:ea typeface="+mn-ea"/>
              <a:cs typeface="+mn-cs"/>
            </a:endParaRPr>
          </a:p>
          <a:p>
            <a:r>
              <a:rPr lang="en-AU" sz="1100" b="1">
                <a:solidFill>
                  <a:srgbClr val="7030A0"/>
                </a:solidFill>
                <a:effectLst/>
                <a:latin typeface="+mn-lt"/>
                <a:ea typeface="+mn-ea"/>
                <a:cs typeface="+mn-cs"/>
              </a:rPr>
              <a:t>Lower</a:t>
            </a:r>
            <a:r>
              <a:rPr lang="en-AU" sz="1100" b="1">
                <a:solidFill>
                  <a:schemeClr val="accent2">
                    <a:lumMod val="75000"/>
                  </a:schemeClr>
                </a:solidFill>
                <a:effectLst/>
                <a:latin typeface="+mn-lt"/>
                <a:ea typeface="+mn-ea"/>
                <a:cs typeface="+mn-cs"/>
              </a:rPr>
              <a:t> </a:t>
            </a:r>
            <a:r>
              <a:rPr lang="en-AU" sz="1100" b="1">
                <a:solidFill>
                  <a:sysClr val="windowText" lastClr="000000"/>
                </a:solidFill>
                <a:effectLst/>
                <a:latin typeface="+mn-lt"/>
                <a:ea typeface="+mn-ea"/>
                <a:cs typeface="+mn-cs"/>
              </a:rPr>
              <a:t>Tail test </a:t>
            </a:r>
          </a:p>
          <a:p>
            <a:endParaRPr lang="en-AU" sz="1100" b="1">
              <a:solidFill>
                <a:srgbClr val="0000CC"/>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p-value</a:t>
            </a:r>
            <a:r>
              <a:rPr lang="en-AU" sz="1100" baseline="0">
                <a:solidFill>
                  <a:schemeClr val="tx1"/>
                </a:solidFill>
                <a:effectLst/>
                <a:latin typeface="+mn-lt"/>
                <a:ea typeface="+mn-ea"/>
                <a:cs typeface="+mn-cs"/>
              </a:rPr>
              <a:t> </a:t>
            </a:r>
            <a:r>
              <a:rPr lang="en-AU" sz="1100">
                <a:solidFill>
                  <a:schemeClr val="tx1"/>
                </a:solidFill>
                <a:effectLst/>
                <a:latin typeface="+mn-lt"/>
                <a:ea typeface="+mn-ea"/>
                <a:cs typeface="+mn-cs"/>
              </a:rPr>
              <a:t>= NORM.S.DIST(</a:t>
            </a:r>
            <a:r>
              <a:rPr lang="en-AU" sz="1100">
                <a:solidFill>
                  <a:srgbClr val="0000CC"/>
                </a:solidFill>
                <a:effectLst/>
                <a:latin typeface="+mn-lt"/>
                <a:ea typeface="+mn-ea"/>
                <a:cs typeface="+mn-cs"/>
                <a:sym typeface="Symbol" panose="05050102010706020507" pitchFamily="18" charset="2"/>
              </a:rPr>
              <a:t>Z Sample Statistic</a:t>
            </a:r>
            <a:r>
              <a:rPr lang="en-AU" sz="1100">
                <a:solidFill>
                  <a:schemeClr val="tx1"/>
                </a:solidFill>
                <a:effectLst/>
                <a:latin typeface="+mn-lt"/>
                <a:ea typeface="+mn-ea"/>
                <a:cs typeface="+mn-cs"/>
              </a:rPr>
              <a:t>, TRUE)</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7030A0"/>
                </a:solidFill>
                <a:effectLst/>
                <a:latin typeface="+mn-lt"/>
                <a:ea typeface="+mn-ea"/>
                <a:cs typeface="+mn-cs"/>
              </a:rPr>
              <a:t>Upper</a:t>
            </a:r>
            <a:r>
              <a:rPr lang="en-AU" sz="1100" b="1">
                <a:solidFill>
                  <a:schemeClr val="accent2">
                    <a:lumMod val="75000"/>
                  </a:schemeClr>
                </a:solidFill>
                <a:effectLst/>
                <a:latin typeface="+mn-lt"/>
                <a:ea typeface="+mn-ea"/>
                <a:cs typeface="+mn-cs"/>
              </a:rPr>
              <a:t> </a:t>
            </a:r>
            <a:r>
              <a:rPr lang="en-AU" sz="1100" b="1">
                <a:solidFill>
                  <a:sysClr val="windowText" lastClr="000000"/>
                </a:solidFill>
                <a:effectLst/>
                <a:latin typeface="+mn-lt"/>
                <a:ea typeface="+mn-ea"/>
                <a:cs typeface="+mn-cs"/>
              </a:rPr>
              <a:t>Tail test </a:t>
            </a:r>
            <a:endParaRPr lang="en-AU">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p-value</a:t>
            </a:r>
            <a:r>
              <a:rPr lang="en-AU" sz="1100" baseline="0">
                <a:solidFill>
                  <a:schemeClr val="tx1"/>
                </a:solidFill>
                <a:effectLst/>
                <a:latin typeface="+mn-lt"/>
                <a:ea typeface="+mn-ea"/>
                <a:cs typeface="+mn-cs"/>
              </a:rPr>
              <a:t> </a:t>
            </a:r>
            <a:r>
              <a:rPr lang="en-AU" sz="1100">
                <a:solidFill>
                  <a:schemeClr val="tx1"/>
                </a:solidFill>
                <a:effectLst/>
                <a:latin typeface="+mn-lt"/>
                <a:ea typeface="+mn-ea"/>
                <a:cs typeface="+mn-cs"/>
              </a:rPr>
              <a:t>=  </a:t>
            </a:r>
            <a:r>
              <a:rPr lang="en-AU" sz="1100">
                <a:solidFill>
                  <a:srgbClr val="FF0000"/>
                </a:solidFill>
                <a:effectLst/>
                <a:latin typeface="+mn-lt"/>
                <a:ea typeface="+mn-ea"/>
                <a:cs typeface="+mn-cs"/>
              </a:rPr>
              <a:t>1- </a:t>
            </a:r>
            <a:r>
              <a:rPr lang="en-AU" sz="1100">
                <a:solidFill>
                  <a:schemeClr val="tx1"/>
                </a:solidFill>
                <a:effectLst/>
                <a:latin typeface="+mn-lt"/>
                <a:ea typeface="+mn-ea"/>
                <a:cs typeface="+mn-cs"/>
              </a:rPr>
              <a:t>NORM.S.DIST(</a:t>
            </a:r>
            <a:r>
              <a:rPr lang="en-AU" sz="1100">
                <a:solidFill>
                  <a:srgbClr val="0000CC"/>
                </a:solidFill>
                <a:effectLst/>
                <a:latin typeface="+mn-lt"/>
                <a:ea typeface="+mn-ea"/>
                <a:cs typeface="+mn-cs"/>
              </a:rPr>
              <a:t>Z Sample Statistic</a:t>
            </a:r>
            <a:r>
              <a:rPr lang="en-AU" sz="1100">
                <a:solidFill>
                  <a:schemeClr val="tx1"/>
                </a:solidFill>
                <a:effectLst/>
                <a:latin typeface="+mn-lt"/>
                <a:ea typeface="+mn-ea"/>
                <a:cs typeface="+mn-cs"/>
              </a:rPr>
              <a:t>, TRUE)</a:t>
            </a: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effectLst/>
                <a:latin typeface="+mn-lt"/>
                <a:ea typeface="+mn-ea"/>
                <a:cs typeface="+mn-cs"/>
              </a:rPr>
              <a:t>OR</a:t>
            </a: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p-value</a:t>
            </a:r>
            <a:r>
              <a:rPr lang="en-AU" sz="1100" baseline="0">
                <a:solidFill>
                  <a:schemeClr val="tx1"/>
                </a:solidFill>
                <a:effectLst/>
                <a:latin typeface="+mn-lt"/>
                <a:ea typeface="+mn-ea"/>
                <a:cs typeface="+mn-cs"/>
              </a:rPr>
              <a:t> </a:t>
            </a:r>
            <a:r>
              <a:rPr lang="en-AU" sz="1100">
                <a:solidFill>
                  <a:schemeClr val="tx1"/>
                </a:solidFill>
                <a:effectLst/>
                <a:latin typeface="+mn-lt"/>
                <a:ea typeface="+mn-ea"/>
                <a:cs typeface="+mn-cs"/>
              </a:rPr>
              <a:t>=  NORM.S.DIST(</a:t>
            </a:r>
            <a:r>
              <a:rPr lang="en-AU" sz="1100" b="1">
                <a:solidFill>
                  <a:srgbClr val="FF0000"/>
                </a:solidFill>
                <a:effectLst/>
                <a:latin typeface="+mn-lt"/>
                <a:ea typeface="+mn-ea"/>
                <a:cs typeface="+mn-cs"/>
              </a:rPr>
              <a:t>-</a:t>
            </a:r>
            <a:r>
              <a:rPr lang="en-AU" sz="1100">
                <a:solidFill>
                  <a:srgbClr val="0000CC"/>
                </a:solidFill>
                <a:effectLst/>
                <a:latin typeface="+mn-lt"/>
                <a:ea typeface="+mn-ea"/>
                <a:cs typeface="+mn-cs"/>
              </a:rPr>
              <a:t>Z Sample Statistic</a:t>
            </a:r>
            <a:r>
              <a:rPr lang="en-AU" sz="1100">
                <a:solidFill>
                  <a:schemeClr val="tx1"/>
                </a:solidFill>
                <a:effectLst/>
                <a:latin typeface="+mn-lt"/>
                <a:ea typeface="+mn-ea"/>
                <a:cs typeface="+mn-cs"/>
              </a:rPr>
              <a:t>, TRUE)</a:t>
            </a: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7030A0"/>
                </a:solidFill>
                <a:effectLst/>
                <a:latin typeface="+mn-lt"/>
                <a:ea typeface="+mn-ea"/>
                <a:cs typeface="+mn-cs"/>
              </a:rPr>
              <a:t>Two</a:t>
            </a:r>
            <a:r>
              <a:rPr lang="en-AU" sz="1100" b="1">
                <a:solidFill>
                  <a:schemeClr val="tx1"/>
                </a:solidFill>
                <a:effectLst/>
                <a:latin typeface="+mn-lt"/>
                <a:ea typeface="+mn-ea"/>
                <a:cs typeface="+mn-cs"/>
              </a:rPr>
              <a:t> Tail test </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0000CC"/>
                </a:solidFill>
                <a:effectLst/>
                <a:latin typeface="+mn-lt"/>
                <a:ea typeface="+mn-ea"/>
                <a:cs typeface="+mn-cs"/>
              </a:rPr>
              <a:t>Negative z</a:t>
            </a:r>
            <a:r>
              <a:rPr lang="en-AU" sz="1100" b="1" baseline="0">
                <a:solidFill>
                  <a:schemeClr val="tx1"/>
                </a:solidFill>
                <a:effectLst/>
                <a:latin typeface="+mn-lt"/>
                <a:ea typeface="+mn-ea"/>
                <a:cs typeface="+mn-cs"/>
              </a:rPr>
              <a:t> </a:t>
            </a:r>
            <a:r>
              <a:rPr lang="en-AU" sz="1100">
                <a:solidFill>
                  <a:schemeClr val="tx1"/>
                </a:solidFill>
                <a:effectLst/>
                <a:latin typeface="+mn-lt"/>
                <a:ea typeface="+mn-ea"/>
                <a:cs typeface="+mn-cs"/>
              </a:rPr>
              <a:t>Sample Statistic</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p-value</a:t>
            </a:r>
            <a:r>
              <a:rPr lang="en-AU" sz="1100" baseline="0">
                <a:solidFill>
                  <a:schemeClr val="tx1"/>
                </a:solidFill>
                <a:effectLst/>
                <a:latin typeface="+mn-lt"/>
                <a:ea typeface="+mn-ea"/>
                <a:cs typeface="+mn-cs"/>
              </a:rPr>
              <a:t> </a:t>
            </a:r>
            <a:r>
              <a:rPr lang="en-AU" sz="1100">
                <a:solidFill>
                  <a:schemeClr val="tx1"/>
                </a:solidFill>
                <a:effectLst/>
                <a:latin typeface="+mn-lt"/>
                <a:ea typeface="+mn-ea"/>
                <a:cs typeface="+mn-cs"/>
              </a:rPr>
              <a:t>= </a:t>
            </a:r>
            <a:r>
              <a:rPr lang="en-AU" sz="1100">
                <a:solidFill>
                  <a:srgbClr val="FF0000"/>
                </a:solidFill>
                <a:effectLst/>
                <a:latin typeface="+mn-lt"/>
                <a:ea typeface="+mn-ea"/>
                <a:cs typeface="+mn-cs"/>
              </a:rPr>
              <a:t>2*</a:t>
            </a:r>
            <a:r>
              <a:rPr lang="en-AU" sz="1100">
                <a:solidFill>
                  <a:schemeClr val="tx1"/>
                </a:solidFill>
                <a:effectLst/>
                <a:latin typeface="+mn-lt"/>
                <a:ea typeface="+mn-ea"/>
                <a:cs typeface="+mn-cs"/>
              </a:rPr>
              <a:t>NORM.S.DIST(</a:t>
            </a:r>
            <a:r>
              <a:rPr lang="en-AU" sz="1100">
                <a:solidFill>
                  <a:srgbClr val="0000CC"/>
                </a:solidFill>
                <a:effectLst/>
                <a:latin typeface="+mn-lt"/>
                <a:ea typeface="+mn-ea"/>
                <a:cs typeface="+mn-cs"/>
              </a:rPr>
              <a:t>Z Sample Statistic</a:t>
            </a:r>
            <a:r>
              <a:rPr lang="en-AU" sz="1100">
                <a:solidFill>
                  <a:schemeClr val="tx1"/>
                </a:solidFill>
                <a:effectLst/>
                <a:latin typeface="+mn-lt"/>
                <a:ea typeface="+mn-ea"/>
                <a:cs typeface="+mn-cs"/>
              </a:rPr>
              <a:t>, TRUE)</a:t>
            </a:r>
            <a:endParaRPr lang="en-AU">
              <a:effectLst/>
            </a:endParaRPr>
          </a:p>
          <a:p>
            <a:endParaRPr lang="en-AU" sz="1100" b="1">
              <a:solidFill>
                <a:schemeClr val="accent2">
                  <a:lumMod val="50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0000CC"/>
                </a:solidFill>
                <a:effectLst/>
                <a:latin typeface="+mn-lt"/>
                <a:ea typeface="+mn-ea"/>
                <a:cs typeface="+mn-cs"/>
              </a:rPr>
              <a:t>Positive z</a:t>
            </a:r>
            <a:r>
              <a:rPr lang="en-AU" sz="1100" b="1" baseline="0">
                <a:solidFill>
                  <a:schemeClr val="tx1"/>
                </a:solidFill>
                <a:effectLst/>
                <a:latin typeface="+mn-lt"/>
                <a:ea typeface="+mn-ea"/>
                <a:cs typeface="+mn-cs"/>
              </a:rPr>
              <a:t> </a:t>
            </a:r>
            <a:r>
              <a:rPr lang="en-AU" sz="1100">
                <a:solidFill>
                  <a:schemeClr val="tx1"/>
                </a:solidFill>
                <a:effectLst/>
                <a:latin typeface="+mn-lt"/>
                <a:ea typeface="+mn-ea"/>
                <a:cs typeface="+mn-cs"/>
              </a:rPr>
              <a:t>Sample Statistic</a:t>
            </a:r>
            <a:endParaRPr lang="en-AU">
              <a:effectLst/>
            </a:endParaRPr>
          </a:p>
          <a:p>
            <a:pPr eaLnBrk="1" fontAlgn="auto" latinLnBrk="0" hangingPunct="1"/>
            <a:r>
              <a:rPr lang="en-AU" sz="1100">
                <a:solidFill>
                  <a:schemeClr val="tx1"/>
                </a:solidFill>
                <a:effectLst/>
                <a:latin typeface="+mn-lt"/>
                <a:ea typeface="+mn-ea"/>
                <a:cs typeface="+mn-cs"/>
              </a:rPr>
              <a:t>	</a:t>
            </a:r>
            <a:r>
              <a:rPr lang="en-AU" sz="1100" baseline="0">
                <a:solidFill>
                  <a:schemeClr val="tx1"/>
                </a:solidFill>
                <a:effectLst/>
                <a:latin typeface="+mn-lt"/>
                <a:ea typeface="+mn-ea"/>
                <a:cs typeface="+mn-cs"/>
              </a:rPr>
              <a:t>       </a:t>
            </a:r>
            <a:endParaRPr lang="en-AU">
              <a:effectLst/>
            </a:endParaRPr>
          </a:p>
          <a:p>
            <a:pPr eaLnBrk="1" fontAlgn="auto" latinLnBrk="0" hangingPunct="1"/>
            <a:r>
              <a:rPr lang="en-AU" sz="1100">
                <a:solidFill>
                  <a:schemeClr val="tx1"/>
                </a:solidFill>
                <a:effectLst/>
                <a:latin typeface="+mn-lt"/>
                <a:ea typeface="+mn-ea"/>
                <a:cs typeface="+mn-cs"/>
              </a:rPr>
              <a:t>p-value</a:t>
            </a:r>
            <a:r>
              <a:rPr lang="en-AU" sz="1100" baseline="0">
                <a:solidFill>
                  <a:schemeClr val="tx1"/>
                </a:solidFill>
                <a:effectLst/>
                <a:latin typeface="+mn-lt"/>
                <a:ea typeface="+mn-ea"/>
                <a:cs typeface="+mn-cs"/>
              </a:rPr>
              <a:t> </a:t>
            </a:r>
            <a:r>
              <a:rPr lang="en-AU" sz="1100">
                <a:solidFill>
                  <a:schemeClr val="tx1"/>
                </a:solidFill>
                <a:effectLst/>
                <a:latin typeface="+mn-lt"/>
                <a:ea typeface="+mn-ea"/>
                <a:cs typeface="+mn-cs"/>
              </a:rPr>
              <a:t>= </a:t>
            </a:r>
            <a:r>
              <a:rPr lang="en-AU" sz="1100">
                <a:solidFill>
                  <a:srgbClr val="FF0000"/>
                </a:solidFill>
                <a:effectLst/>
                <a:latin typeface="+mn-lt"/>
                <a:ea typeface="+mn-ea"/>
                <a:cs typeface="+mn-cs"/>
              </a:rPr>
              <a:t>2*</a:t>
            </a:r>
            <a:r>
              <a:rPr lang="en-AU" sz="1100">
                <a:solidFill>
                  <a:schemeClr val="tx1"/>
                </a:solidFill>
                <a:effectLst/>
                <a:latin typeface="+mn-lt"/>
                <a:ea typeface="+mn-ea"/>
                <a:cs typeface="+mn-cs"/>
              </a:rPr>
              <a:t>NORM.S.DIST(</a:t>
            </a:r>
            <a:r>
              <a:rPr lang="en-AU" sz="1100" b="1">
                <a:solidFill>
                  <a:srgbClr val="FF0000"/>
                </a:solidFill>
                <a:effectLst/>
                <a:latin typeface="+mn-lt"/>
                <a:ea typeface="+mn-ea"/>
                <a:cs typeface="+mn-cs"/>
              </a:rPr>
              <a:t>-</a:t>
            </a:r>
            <a:r>
              <a:rPr lang="en-AU" sz="1100">
                <a:solidFill>
                  <a:srgbClr val="0000CC"/>
                </a:solidFill>
                <a:effectLst/>
                <a:latin typeface="+mn-lt"/>
                <a:ea typeface="+mn-ea"/>
                <a:cs typeface="+mn-cs"/>
              </a:rPr>
              <a:t>Z Sample Statistic</a:t>
            </a:r>
            <a:r>
              <a:rPr lang="en-AU" sz="1100">
                <a:solidFill>
                  <a:schemeClr val="tx1"/>
                </a:solidFill>
                <a:effectLst/>
                <a:latin typeface="+mn-lt"/>
                <a:ea typeface="+mn-ea"/>
                <a:cs typeface="+mn-cs"/>
              </a:rPr>
              <a:t>, TRUE)</a:t>
            </a:r>
            <a:endParaRPr lang="en-AU">
              <a:effectLst/>
            </a:endParaRPr>
          </a:p>
          <a:p>
            <a:endParaRPr lang="en-AU" sz="1100" b="1">
              <a:solidFill>
                <a:schemeClr val="accent2">
                  <a:lumMod val="50000"/>
                </a:schemeClr>
              </a:solidFill>
            </a:endParaRPr>
          </a:p>
        </xdr:txBody>
      </xdr:sp>
      <xdr:sp macro="" textlink="">
        <xdr:nvSpPr>
          <xdr:cNvPr id="32" name="Rectangle 31">
            <a:extLst>
              <a:ext uri="{FF2B5EF4-FFF2-40B4-BE49-F238E27FC236}">
                <a16:creationId xmlns:a16="http://schemas.microsoft.com/office/drawing/2014/main" id="{634AFC00-58CA-486E-8C26-724946B841A0}"/>
              </a:ext>
            </a:extLst>
          </xdr:cNvPr>
          <xdr:cNvSpPr/>
        </xdr:nvSpPr>
        <xdr:spPr>
          <a:xfrm>
            <a:off x="624840" y="9936377"/>
            <a:ext cx="3154680" cy="5943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33" name="Rectangle 32">
            <a:extLst>
              <a:ext uri="{FF2B5EF4-FFF2-40B4-BE49-F238E27FC236}">
                <a16:creationId xmlns:a16="http://schemas.microsoft.com/office/drawing/2014/main" id="{3F8CAECB-AAAD-4E69-9D0B-9E673B4320B9}"/>
              </a:ext>
            </a:extLst>
          </xdr:cNvPr>
          <xdr:cNvSpPr/>
        </xdr:nvSpPr>
        <xdr:spPr>
          <a:xfrm>
            <a:off x="617220" y="10638952"/>
            <a:ext cx="3162300" cy="952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34" name="Rectangle 33">
            <a:extLst>
              <a:ext uri="{FF2B5EF4-FFF2-40B4-BE49-F238E27FC236}">
                <a16:creationId xmlns:a16="http://schemas.microsoft.com/office/drawing/2014/main" id="{F74056FB-DBA7-44CE-8597-9CE617F8C66B}"/>
              </a:ext>
            </a:extLst>
          </xdr:cNvPr>
          <xdr:cNvSpPr/>
        </xdr:nvSpPr>
        <xdr:spPr>
          <a:xfrm>
            <a:off x="615037" y="11652258"/>
            <a:ext cx="3169920" cy="16840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30480</xdr:colOff>
      <xdr:row>4</xdr:row>
      <xdr:rowOff>152400</xdr:rowOff>
    </xdr:from>
    <xdr:to>
      <xdr:col>9</xdr:col>
      <xdr:colOff>45720</xdr:colOff>
      <xdr:row>20</xdr:row>
      <xdr:rowOff>60960</xdr:rowOff>
    </xdr:to>
    <xdr:grpSp>
      <xdr:nvGrpSpPr>
        <xdr:cNvPr id="2" name="Group 1">
          <a:extLst>
            <a:ext uri="{FF2B5EF4-FFF2-40B4-BE49-F238E27FC236}">
              <a16:creationId xmlns:a16="http://schemas.microsoft.com/office/drawing/2014/main" id="{FB8152A9-624C-4DA8-98D7-6BDE0A5BFAD3}"/>
            </a:ext>
          </a:extLst>
        </xdr:cNvPr>
        <xdr:cNvGrpSpPr/>
      </xdr:nvGrpSpPr>
      <xdr:grpSpPr>
        <a:xfrm>
          <a:off x="3869055" y="981075"/>
          <a:ext cx="2377440" cy="2956560"/>
          <a:chOff x="3985260" y="960120"/>
          <a:chExt cx="2453640" cy="2834640"/>
        </a:xfrm>
      </xdr:grpSpPr>
      <xdr:sp macro="" textlink="">
        <xdr:nvSpPr>
          <xdr:cNvPr id="3" name="TextBox 2">
            <a:extLst>
              <a:ext uri="{FF2B5EF4-FFF2-40B4-BE49-F238E27FC236}">
                <a16:creationId xmlns:a16="http://schemas.microsoft.com/office/drawing/2014/main" id="{36D5598E-1C0E-4BCC-8D6F-D3B6B17781D9}"/>
              </a:ext>
            </a:extLst>
          </xdr:cNvPr>
          <xdr:cNvSpPr txBox="1"/>
        </xdr:nvSpPr>
        <xdr:spPr>
          <a:xfrm>
            <a:off x="4000500" y="1363980"/>
            <a:ext cx="1568250" cy="23408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t>(Lower/Upper/Two Tail)</a:t>
            </a:r>
          </a:p>
        </xdr:txBody>
      </xdr:sp>
      <xdr:sp macro="" textlink="">
        <xdr:nvSpPr>
          <xdr:cNvPr id="4" name="TextBox 3">
            <a:extLst>
              <a:ext uri="{FF2B5EF4-FFF2-40B4-BE49-F238E27FC236}">
                <a16:creationId xmlns:a16="http://schemas.microsoft.com/office/drawing/2014/main" id="{D779A256-BE62-4FC7-A0F3-AF37430654DD}"/>
              </a:ext>
            </a:extLst>
          </xdr:cNvPr>
          <xdr:cNvSpPr txBox="1"/>
        </xdr:nvSpPr>
        <xdr:spPr>
          <a:xfrm>
            <a:off x="4000500" y="960120"/>
            <a:ext cx="1568250" cy="23408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baseline="0">
                <a:sym typeface="Symbol" panose="05050102010706020507" pitchFamily="18" charset="2"/>
              </a:rPr>
              <a:t>Select from </a:t>
            </a:r>
            <a:r>
              <a:rPr lang="en-AU" sz="1100" baseline="0"/>
              <a:t>  ≤  ≥ </a:t>
            </a:r>
            <a:endParaRPr lang="en-AU" sz="1100"/>
          </a:p>
        </xdr:txBody>
      </xdr:sp>
      <xdr:sp macro="" textlink="">
        <xdr:nvSpPr>
          <xdr:cNvPr id="5" name="TextBox 4">
            <a:extLst>
              <a:ext uri="{FF2B5EF4-FFF2-40B4-BE49-F238E27FC236}">
                <a16:creationId xmlns:a16="http://schemas.microsoft.com/office/drawing/2014/main" id="{E8043732-3AA7-4C0A-A603-B74352B89B8D}"/>
              </a:ext>
            </a:extLst>
          </xdr:cNvPr>
          <xdr:cNvSpPr txBox="1"/>
        </xdr:nvSpPr>
        <xdr:spPr>
          <a:xfrm>
            <a:off x="4008120" y="1165860"/>
            <a:ext cx="1568250" cy="23408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baseline="0">
                <a:sym typeface="Symbol" panose="05050102010706020507" pitchFamily="18" charset="2"/>
              </a:rPr>
              <a:t>Select from </a:t>
            </a:r>
            <a:r>
              <a:rPr lang="en-AU" sz="1100" baseline="0"/>
              <a:t>  &lt;  &gt; </a:t>
            </a:r>
            <a:endParaRPr lang="en-AU" sz="1100"/>
          </a:p>
        </xdr:txBody>
      </xdr:sp>
      <xdr:sp macro="" textlink="">
        <xdr:nvSpPr>
          <xdr:cNvPr id="6" name="TextBox 5">
            <a:extLst>
              <a:ext uri="{FF2B5EF4-FFF2-40B4-BE49-F238E27FC236}">
                <a16:creationId xmlns:a16="http://schemas.microsoft.com/office/drawing/2014/main" id="{18D088AB-7B86-43E2-BA1E-C523094C3E49}"/>
              </a:ext>
            </a:extLst>
          </xdr:cNvPr>
          <xdr:cNvSpPr txBox="1"/>
        </xdr:nvSpPr>
        <xdr:spPr>
          <a:xfrm>
            <a:off x="4015740" y="2057400"/>
            <a:ext cx="2423160" cy="26670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solidFill>
                  <a:schemeClr val="tx1"/>
                </a:solidFill>
                <a:effectLst/>
                <a:latin typeface="+mn-lt"/>
                <a:ea typeface="+mn-ea"/>
                <a:cs typeface="+mn-cs"/>
              </a:rPr>
              <a:t>Table E.2</a:t>
            </a:r>
            <a:r>
              <a:rPr lang="en-AU" sz="1100" baseline="0">
                <a:solidFill>
                  <a:schemeClr val="tx1"/>
                </a:solidFill>
                <a:effectLst/>
                <a:latin typeface="+mn-lt"/>
                <a:ea typeface="+mn-ea"/>
                <a:cs typeface="+mn-cs"/>
              </a:rPr>
              <a:t> </a:t>
            </a:r>
            <a:r>
              <a:rPr lang="en-AU" sz="1100" b="1" baseline="0">
                <a:solidFill>
                  <a:schemeClr val="tx1"/>
                </a:solidFill>
                <a:effectLst/>
                <a:latin typeface="+mn-lt"/>
                <a:ea typeface="+mn-ea"/>
                <a:cs typeface="+mn-cs"/>
              </a:rPr>
              <a:t>OR</a:t>
            </a:r>
            <a:r>
              <a:rPr lang="en-AU" sz="1100" baseline="0">
                <a:solidFill>
                  <a:schemeClr val="tx1"/>
                </a:solidFill>
                <a:effectLst/>
                <a:latin typeface="+mn-lt"/>
                <a:ea typeface="+mn-ea"/>
                <a:cs typeface="+mn-cs"/>
              </a:rPr>
              <a:t> </a:t>
            </a:r>
            <a:r>
              <a:rPr lang="en-AU" sz="1100"/>
              <a:t>= NORM.S.INV(probability)</a:t>
            </a:r>
          </a:p>
        </xdr:txBody>
      </xdr:sp>
      <xdr:sp macro="" textlink="">
        <xdr:nvSpPr>
          <xdr:cNvPr id="7" name="TextBox 6">
            <a:extLst>
              <a:ext uri="{FF2B5EF4-FFF2-40B4-BE49-F238E27FC236}">
                <a16:creationId xmlns:a16="http://schemas.microsoft.com/office/drawing/2014/main" id="{60B87A30-1A87-442D-BDA4-9F69D52724C7}"/>
              </a:ext>
            </a:extLst>
          </xdr:cNvPr>
          <xdr:cNvSpPr txBox="1"/>
        </xdr:nvSpPr>
        <xdr:spPr>
          <a:xfrm>
            <a:off x="3992880" y="3581400"/>
            <a:ext cx="2255520" cy="21336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solidFill>
                  <a:schemeClr val="tx1"/>
                </a:solidFill>
                <a:effectLst/>
                <a:latin typeface="+mn-lt"/>
                <a:ea typeface="+mn-ea"/>
                <a:cs typeface="+mn-cs"/>
              </a:rPr>
              <a:t>Table E.2</a:t>
            </a:r>
            <a:r>
              <a:rPr lang="en-AU" sz="1100" baseline="0">
                <a:solidFill>
                  <a:schemeClr val="tx1"/>
                </a:solidFill>
                <a:effectLst/>
                <a:latin typeface="+mn-lt"/>
                <a:ea typeface="+mn-ea"/>
                <a:cs typeface="+mn-cs"/>
              </a:rPr>
              <a:t> </a:t>
            </a:r>
            <a:r>
              <a:rPr lang="en-AU" sz="1100" b="1" baseline="0">
                <a:solidFill>
                  <a:schemeClr val="tx1"/>
                </a:solidFill>
                <a:effectLst/>
                <a:latin typeface="+mn-lt"/>
                <a:ea typeface="+mn-ea"/>
                <a:cs typeface="+mn-cs"/>
              </a:rPr>
              <a:t>OR</a:t>
            </a:r>
            <a:r>
              <a:rPr lang="en-AU" sz="1100" baseline="0">
                <a:solidFill>
                  <a:schemeClr val="tx1"/>
                </a:solidFill>
                <a:effectLst/>
                <a:latin typeface="+mn-lt"/>
                <a:ea typeface="+mn-ea"/>
                <a:cs typeface="+mn-cs"/>
              </a:rPr>
              <a:t> </a:t>
            </a:r>
            <a:r>
              <a:rPr lang="en-AU" sz="1100"/>
              <a:t>= NORM.S.DIST(z,TRUE)</a:t>
            </a:r>
          </a:p>
        </xdr:txBody>
      </xdr:sp>
      <xdr:sp macro="" textlink="">
        <xdr:nvSpPr>
          <xdr:cNvPr id="8" name="TextBox 7">
            <a:extLst>
              <a:ext uri="{FF2B5EF4-FFF2-40B4-BE49-F238E27FC236}">
                <a16:creationId xmlns:a16="http://schemas.microsoft.com/office/drawing/2014/main" id="{E04EEF35-623C-4202-A306-B322A9316A50}"/>
              </a:ext>
            </a:extLst>
          </xdr:cNvPr>
          <xdr:cNvSpPr txBox="1"/>
        </xdr:nvSpPr>
        <xdr:spPr>
          <a:xfrm>
            <a:off x="3985260" y="3375660"/>
            <a:ext cx="1684020" cy="19812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t>= (p</a:t>
            </a:r>
            <a:r>
              <a:rPr lang="en-AU" sz="1100" baseline="0"/>
              <a:t> -</a:t>
            </a:r>
            <a:r>
              <a:rPr lang="en-AU" sz="1100" baseline="0">
                <a:sym typeface="Symbol" panose="05050102010706020507" pitchFamily="18" charset="2"/>
              </a:rPr>
              <a:t></a:t>
            </a:r>
            <a:r>
              <a:rPr lang="en-AU" sz="1100"/>
              <a:t>)/Standard Error</a:t>
            </a:r>
          </a:p>
        </xdr:txBody>
      </xdr:sp>
      <xdr:sp macro="" textlink="">
        <xdr:nvSpPr>
          <xdr:cNvPr id="9" name="TextBox 8">
            <a:extLst>
              <a:ext uri="{FF2B5EF4-FFF2-40B4-BE49-F238E27FC236}">
                <a16:creationId xmlns:a16="http://schemas.microsoft.com/office/drawing/2014/main" id="{90D11A6B-AC8D-4C8D-A1BC-B13C7FFD5A47}"/>
              </a:ext>
            </a:extLst>
          </xdr:cNvPr>
          <xdr:cNvSpPr txBox="1"/>
        </xdr:nvSpPr>
        <xdr:spPr>
          <a:xfrm>
            <a:off x="4000500" y="3162300"/>
            <a:ext cx="1005840" cy="22860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t>= </a:t>
            </a:r>
            <a:r>
              <a:rPr lang="en-AU" sz="1100">
                <a:sym typeface="Symbol" panose="05050102010706020507" pitchFamily="18" charset="2"/>
              </a:rPr>
              <a:t>*(1-)/n</a:t>
            </a:r>
            <a:endParaRPr lang="en-AU" sz="1100"/>
          </a:p>
        </xdr:txBody>
      </xdr:sp>
      <xdr:sp macro="" textlink="">
        <xdr:nvSpPr>
          <xdr:cNvPr id="10" name="TextBox 9">
            <a:extLst>
              <a:ext uri="{FF2B5EF4-FFF2-40B4-BE49-F238E27FC236}">
                <a16:creationId xmlns:a16="http://schemas.microsoft.com/office/drawing/2014/main" id="{FAA330C2-3D43-4DE8-9928-EDF647578AA1}"/>
              </a:ext>
            </a:extLst>
          </xdr:cNvPr>
          <xdr:cNvSpPr txBox="1"/>
        </xdr:nvSpPr>
        <xdr:spPr>
          <a:xfrm>
            <a:off x="3985260" y="2964180"/>
            <a:ext cx="2194560" cy="22098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t>= </a:t>
            </a:r>
            <a:r>
              <a:rPr lang="en-AU" sz="1100">
                <a:sym typeface="Symbol" panose="05050102010706020507" pitchFamily="18" charset="2"/>
              </a:rPr>
              <a:t>count of 'Successes'/Sample</a:t>
            </a:r>
            <a:r>
              <a:rPr lang="en-AU" sz="1100" baseline="0">
                <a:sym typeface="Symbol" panose="05050102010706020507" pitchFamily="18" charset="2"/>
              </a:rPr>
              <a:t> size)</a:t>
            </a:r>
            <a:endParaRPr lang="en-AU" sz="1100"/>
          </a:p>
        </xdr:txBody>
      </xdr:sp>
    </xdr:grpSp>
    <xdr:clientData/>
  </xdr:twoCellAnchor>
  <xdr:twoCellAnchor>
    <xdr:from>
      <xdr:col>10</xdr:col>
      <xdr:colOff>0</xdr:colOff>
      <xdr:row>2</xdr:row>
      <xdr:rowOff>0</xdr:rowOff>
    </xdr:from>
    <xdr:to>
      <xdr:col>17</xdr:col>
      <xdr:colOff>502920</xdr:colOff>
      <xdr:row>19</xdr:row>
      <xdr:rowOff>129540</xdr:rowOff>
    </xdr:to>
    <xdr:grpSp>
      <xdr:nvGrpSpPr>
        <xdr:cNvPr id="11" name="Group 10">
          <a:extLst>
            <a:ext uri="{FF2B5EF4-FFF2-40B4-BE49-F238E27FC236}">
              <a16:creationId xmlns:a16="http://schemas.microsoft.com/office/drawing/2014/main" id="{22442353-E559-4428-9A4C-23F31F849C3B}"/>
            </a:ext>
          </a:extLst>
        </xdr:cNvPr>
        <xdr:cNvGrpSpPr/>
      </xdr:nvGrpSpPr>
      <xdr:grpSpPr>
        <a:xfrm>
          <a:off x="6791325" y="447675"/>
          <a:ext cx="4636770" cy="3368040"/>
          <a:chOff x="14538960" y="635641"/>
          <a:chExt cx="4770120" cy="3695700"/>
        </a:xfrm>
      </xdr:grpSpPr>
      <xdr:sp macro="" textlink="">
        <xdr:nvSpPr>
          <xdr:cNvPr id="12" name="TextBox 11">
            <a:extLst>
              <a:ext uri="{FF2B5EF4-FFF2-40B4-BE49-F238E27FC236}">
                <a16:creationId xmlns:a16="http://schemas.microsoft.com/office/drawing/2014/main" id="{D224589F-5C29-4C2A-86BD-A3CD9BCBDD66}"/>
              </a:ext>
            </a:extLst>
          </xdr:cNvPr>
          <xdr:cNvSpPr txBox="1"/>
        </xdr:nvSpPr>
        <xdr:spPr>
          <a:xfrm>
            <a:off x="14538960" y="635641"/>
            <a:ext cx="4770120" cy="369570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b="1">
                <a:solidFill>
                  <a:srgbClr val="FF0000"/>
                </a:solidFill>
              </a:rPr>
              <a:t>Critical Value(s) from Standard</a:t>
            </a:r>
            <a:r>
              <a:rPr lang="en-AU" b="1" baseline="0">
                <a:solidFill>
                  <a:srgbClr val="FF0000"/>
                </a:solidFill>
              </a:rPr>
              <a:t> Normal (Z) Distribution</a:t>
            </a:r>
            <a:endParaRPr lang="en-AU" b="1">
              <a:solidFill>
                <a:srgbClr val="FF0000"/>
              </a:solidFill>
            </a:endParaRPr>
          </a:p>
          <a:p>
            <a:endParaRPr lang="en-AU" b="1">
              <a:solidFill>
                <a:srgbClr val="0000CC"/>
              </a:solidFill>
            </a:endParaRPr>
          </a:p>
          <a:p>
            <a:r>
              <a:rPr lang="en-AU" b="1">
                <a:solidFill>
                  <a:srgbClr val="0000CC"/>
                </a:solidFill>
              </a:rPr>
              <a:t>NORM.S.INV</a:t>
            </a:r>
            <a:r>
              <a:rPr lang="en-AU"/>
              <a:t> - Returns the </a:t>
            </a:r>
            <a:r>
              <a:rPr lang="en-AU">
                <a:solidFill>
                  <a:srgbClr val="FF0000"/>
                </a:solidFill>
              </a:rPr>
              <a:t>left-tailed</a:t>
            </a:r>
            <a:r>
              <a:rPr lang="en-AU"/>
              <a:t> </a:t>
            </a:r>
            <a:r>
              <a:rPr lang="en-AU" u="sng">
                <a:solidFill>
                  <a:srgbClr val="FF0000"/>
                </a:solidFill>
              </a:rPr>
              <a:t>inver</a:t>
            </a:r>
            <a:r>
              <a:rPr lang="en-AU" u="none">
                <a:solidFill>
                  <a:srgbClr val="FF0000"/>
                </a:solidFill>
              </a:rPr>
              <a:t>se</a:t>
            </a:r>
            <a:r>
              <a:rPr lang="en-AU"/>
              <a:t> of the Standard Normal Distribution.</a:t>
            </a:r>
          </a:p>
          <a:p>
            <a:endParaRPr lang="en-AU"/>
          </a:p>
          <a:p>
            <a:r>
              <a:rPr lang="en-AU" sz="1100">
                <a:solidFill>
                  <a:schemeClr val="tx1"/>
                </a:solidFill>
                <a:effectLst/>
                <a:latin typeface="+mn-lt"/>
                <a:ea typeface="+mn-ea"/>
                <a:cs typeface="+mn-cs"/>
              </a:rPr>
              <a:t>=NORM.S.INV(</a:t>
            </a:r>
            <a:r>
              <a:rPr lang="en-AU" sz="1100">
                <a:solidFill>
                  <a:srgbClr val="FF0000"/>
                </a:solidFill>
                <a:effectLst/>
                <a:latin typeface="+mn-lt"/>
                <a:ea typeface="+mn-ea"/>
                <a:cs typeface="+mn-cs"/>
              </a:rPr>
              <a:t>Cumulative area</a:t>
            </a:r>
            <a:r>
              <a:rPr lang="en-AU" sz="1100">
                <a:solidFill>
                  <a:schemeClr val="tx1"/>
                </a:solidFill>
                <a:effectLst/>
                <a:latin typeface="+mn-lt"/>
                <a:ea typeface="+mn-ea"/>
                <a:cs typeface="+mn-cs"/>
              </a:rPr>
              <a:t>)</a:t>
            </a:r>
            <a:endParaRPr lang="en-AU"/>
          </a:p>
          <a:p>
            <a:endParaRPr lang="en-AU" sz="1100"/>
          </a:p>
          <a:p>
            <a:r>
              <a:rPr lang="en-AU" sz="1100" b="1">
                <a:solidFill>
                  <a:srgbClr val="0000CC"/>
                </a:solidFill>
                <a:effectLst/>
                <a:latin typeface="+mn-lt"/>
                <a:ea typeface="+mn-ea"/>
                <a:cs typeface="+mn-cs"/>
              </a:rPr>
              <a:t>Lower Tail test </a:t>
            </a:r>
          </a:p>
          <a:p>
            <a:endParaRPr lang="en-AU" sz="1100" b="1">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Critical Value =NORM.S.INV(</a:t>
            </a:r>
            <a:r>
              <a:rPr lang="en-AU" sz="1100">
                <a:solidFill>
                  <a:srgbClr val="FF0000"/>
                </a:solidFill>
                <a:effectLst/>
                <a:latin typeface="+mn-lt"/>
                <a:ea typeface="+mn-ea"/>
                <a:cs typeface="+mn-cs"/>
                <a:sym typeface="Symbol" panose="05050102010706020507" pitchFamily="18" charset="2"/>
              </a:rPr>
              <a:t>%</a:t>
            </a:r>
            <a:r>
              <a:rPr lang="en-AU" sz="1100">
                <a:solidFill>
                  <a:schemeClr val="tx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0000CC"/>
                </a:solidFill>
                <a:effectLst/>
                <a:latin typeface="+mn-lt"/>
                <a:ea typeface="+mn-ea"/>
                <a:cs typeface="+mn-cs"/>
              </a:rPr>
              <a:t>Upper Tail test </a:t>
            </a:r>
            <a:endParaRPr lang="en-AU">
              <a:solidFill>
                <a:srgbClr val="0000CC"/>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Critical Value =NORM.S.INV(</a:t>
            </a:r>
            <a:r>
              <a:rPr lang="en-AU" sz="1100">
                <a:solidFill>
                  <a:srgbClr val="FF0000"/>
                </a:solidFill>
                <a:effectLst/>
                <a:latin typeface="+mn-lt"/>
                <a:ea typeface="+mn-ea"/>
                <a:cs typeface="+mn-cs"/>
              </a:rPr>
              <a:t>1-</a:t>
            </a:r>
            <a:r>
              <a:rPr lang="en-AU" sz="1100">
                <a:solidFill>
                  <a:srgbClr val="FF0000"/>
                </a:solidFill>
                <a:effectLst/>
                <a:latin typeface="+mn-lt"/>
                <a:ea typeface="+mn-ea"/>
                <a:cs typeface="+mn-cs"/>
                <a:sym typeface="Symbol" panose="05050102010706020507" pitchFamily="18" charset="2"/>
              </a:rPr>
              <a:t>%</a:t>
            </a:r>
            <a:r>
              <a:rPr lang="en-AU" sz="1100">
                <a:solidFill>
                  <a:schemeClr val="tx1"/>
                </a:solidFill>
                <a:effectLst/>
                <a:latin typeface="+mn-lt"/>
                <a:ea typeface="+mn-ea"/>
                <a:cs typeface="+mn-cs"/>
              </a:rPr>
              <a:t>)</a:t>
            </a: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r>
              <a:rPr lang="en-AU" sz="1100" b="1">
                <a:solidFill>
                  <a:srgbClr val="0000CC"/>
                </a:solidFill>
              </a:rPr>
              <a:t>Two tail Test</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Critical Values (</a:t>
            </a:r>
            <a:r>
              <a:rPr lang="en-AU" sz="1100">
                <a:solidFill>
                  <a:srgbClr val="FF0000"/>
                </a:solidFill>
                <a:effectLst/>
                <a:latin typeface="+mn-lt"/>
                <a:ea typeface="+mn-ea"/>
                <a:cs typeface="+mn-cs"/>
                <a:sym typeface="Symbol" panose="05050102010706020507" pitchFamily="18" charset="2"/>
              </a:rPr>
              <a:t></a:t>
            </a:r>
            <a:r>
              <a:rPr lang="en-AU" sz="1100">
                <a:solidFill>
                  <a:schemeClr val="tx1"/>
                </a:solidFill>
                <a:effectLst/>
                <a:latin typeface="+mn-lt"/>
                <a:ea typeface="+mn-ea"/>
                <a:cs typeface="+mn-cs"/>
              </a:rPr>
              <a:t>) =NORM.S.INV(</a:t>
            </a:r>
            <a:r>
              <a:rPr lang="en-AU" sz="1100">
                <a:solidFill>
                  <a:srgbClr val="FF0000"/>
                </a:solidFill>
                <a:effectLst/>
                <a:latin typeface="+mn-lt"/>
                <a:ea typeface="+mn-ea"/>
                <a:cs typeface="+mn-cs"/>
              </a:rPr>
              <a:t>1</a:t>
            </a:r>
            <a:r>
              <a:rPr lang="en-AU" sz="1100">
                <a:solidFill>
                  <a:schemeClr val="tx1"/>
                </a:solidFill>
                <a:effectLst/>
                <a:latin typeface="+mn-lt"/>
                <a:ea typeface="+mn-ea"/>
                <a:cs typeface="+mn-cs"/>
              </a:rPr>
              <a:t>-</a:t>
            </a:r>
            <a:r>
              <a:rPr lang="en-AU" sz="1100">
                <a:solidFill>
                  <a:srgbClr val="FF0000"/>
                </a:solidFill>
                <a:effectLst/>
                <a:latin typeface="+mn-lt"/>
                <a:ea typeface="+mn-ea"/>
                <a:cs typeface="+mn-cs"/>
                <a:sym typeface="Symbol" panose="05050102010706020507" pitchFamily="18" charset="2"/>
              </a:rPr>
              <a:t></a:t>
            </a:r>
            <a:r>
              <a:rPr lang="en-AU" sz="1100">
                <a:solidFill>
                  <a:srgbClr val="FF0000"/>
                </a:solidFill>
                <a:effectLst/>
                <a:latin typeface="+mn-lt"/>
                <a:ea typeface="+mn-ea"/>
                <a:cs typeface="+mn-cs"/>
              </a:rPr>
              <a:t>%/2</a:t>
            </a:r>
            <a:r>
              <a:rPr lang="en-AU" sz="1100">
                <a:solidFill>
                  <a:schemeClr val="tx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	</a:t>
            </a:r>
            <a:endParaRPr lang="en-AU" sz="1100" b="1">
              <a:solidFill>
                <a:srgbClr val="0000CC"/>
              </a:solidFill>
            </a:endParaRPr>
          </a:p>
        </xdr:txBody>
      </xdr:sp>
      <xdr:sp macro="" textlink="">
        <xdr:nvSpPr>
          <xdr:cNvPr id="13" name="Rectangle 12">
            <a:extLst>
              <a:ext uri="{FF2B5EF4-FFF2-40B4-BE49-F238E27FC236}">
                <a16:creationId xmlns:a16="http://schemas.microsoft.com/office/drawing/2014/main" id="{7652F87A-A064-462F-B2D7-9147602B15FC}"/>
              </a:ext>
            </a:extLst>
          </xdr:cNvPr>
          <xdr:cNvSpPr/>
        </xdr:nvSpPr>
        <xdr:spPr>
          <a:xfrm>
            <a:off x="14592300" y="1831578"/>
            <a:ext cx="2026920" cy="6172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14" name="Rectangle 13">
            <a:extLst>
              <a:ext uri="{FF2B5EF4-FFF2-40B4-BE49-F238E27FC236}">
                <a16:creationId xmlns:a16="http://schemas.microsoft.com/office/drawing/2014/main" id="{C63F8BA7-6198-4C5C-9448-925B9FD69F47}"/>
              </a:ext>
            </a:extLst>
          </xdr:cNvPr>
          <xdr:cNvSpPr/>
        </xdr:nvSpPr>
        <xdr:spPr>
          <a:xfrm>
            <a:off x="14602099" y="2605281"/>
            <a:ext cx="2171700" cy="67830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15" name="Rectangle 14">
            <a:extLst>
              <a:ext uri="{FF2B5EF4-FFF2-40B4-BE49-F238E27FC236}">
                <a16:creationId xmlns:a16="http://schemas.microsoft.com/office/drawing/2014/main" id="{B754F3B3-3121-4EB3-BF49-A0187E2163FC}"/>
              </a:ext>
            </a:extLst>
          </xdr:cNvPr>
          <xdr:cNvSpPr/>
        </xdr:nvSpPr>
        <xdr:spPr>
          <a:xfrm>
            <a:off x="14617339" y="3382112"/>
            <a:ext cx="2438400" cy="6549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10</xdr:col>
      <xdr:colOff>19050</xdr:colOff>
      <xdr:row>20</xdr:row>
      <xdr:rowOff>169545</xdr:rowOff>
    </xdr:from>
    <xdr:to>
      <xdr:col>15</xdr:col>
      <xdr:colOff>521970</xdr:colOff>
      <xdr:row>47</xdr:row>
      <xdr:rowOff>116205</xdr:rowOff>
    </xdr:to>
    <xdr:grpSp>
      <xdr:nvGrpSpPr>
        <xdr:cNvPr id="16" name="Group 15">
          <a:extLst>
            <a:ext uri="{FF2B5EF4-FFF2-40B4-BE49-F238E27FC236}">
              <a16:creationId xmlns:a16="http://schemas.microsoft.com/office/drawing/2014/main" id="{A0C896F2-6C81-4270-A7B5-1DE2697C104A}"/>
            </a:ext>
          </a:extLst>
        </xdr:cNvPr>
        <xdr:cNvGrpSpPr/>
      </xdr:nvGrpSpPr>
      <xdr:grpSpPr>
        <a:xfrm>
          <a:off x="6810375" y="4046220"/>
          <a:ext cx="3455670" cy="5099685"/>
          <a:chOff x="609600" y="8801100"/>
          <a:chExt cx="3550920" cy="4892040"/>
        </a:xfrm>
      </xdr:grpSpPr>
      <xdr:sp macro="" textlink="">
        <xdr:nvSpPr>
          <xdr:cNvPr id="17" name="TextBox 16">
            <a:extLst>
              <a:ext uri="{FF2B5EF4-FFF2-40B4-BE49-F238E27FC236}">
                <a16:creationId xmlns:a16="http://schemas.microsoft.com/office/drawing/2014/main" id="{2D9BC9D1-3714-4ACE-BDFE-11433342ABD3}"/>
              </a:ext>
            </a:extLst>
          </xdr:cNvPr>
          <xdr:cNvSpPr txBox="1"/>
        </xdr:nvSpPr>
        <xdr:spPr>
          <a:xfrm>
            <a:off x="609600" y="8801100"/>
            <a:ext cx="3550920" cy="489204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b="1">
                <a:solidFill>
                  <a:srgbClr val="0000CC"/>
                </a:solidFill>
              </a:rPr>
              <a:t>p-value</a:t>
            </a:r>
          </a:p>
          <a:p>
            <a:endParaRPr lang="en-AU" b="1">
              <a:solidFill>
                <a:srgbClr val="0000CC"/>
              </a:solidFill>
            </a:endParaRPr>
          </a:p>
          <a:p>
            <a:r>
              <a:rPr lang="en-AU" b="1">
                <a:solidFill>
                  <a:srgbClr val="0000CC"/>
                </a:solidFill>
              </a:rPr>
              <a:t>NORM.S.DIST</a:t>
            </a:r>
            <a:r>
              <a:rPr lang="en-AU"/>
              <a:t> - Returns the </a:t>
            </a:r>
            <a:r>
              <a:rPr lang="en-AU" sz="1100">
                <a:solidFill>
                  <a:schemeClr val="tx1"/>
                </a:solidFill>
                <a:effectLst/>
                <a:latin typeface="+mn-lt"/>
                <a:ea typeface="+mn-ea"/>
                <a:cs typeface="+mn-cs"/>
              </a:rPr>
              <a:t>Standard Normal Distribution</a:t>
            </a:r>
            <a:r>
              <a:rPr lang="en-AU"/>
              <a:t>. </a:t>
            </a:r>
          </a:p>
          <a:p>
            <a:endParaRPr lang="en-AU" sz="1100">
              <a:solidFill>
                <a:schemeClr val="tx1"/>
              </a:solidFill>
              <a:effectLst/>
              <a:latin typeface="+mn-lt"/>
              <a:ea typeface="+mn-ea"/>
              <a:cs typeface="+mn-cs"/>
            </a:endParaRPr>
          </a:p>
          <a:p>
            <a:r>
              <a:rPr lang="en-AU" sz="1100">
                <a:solidFill>
                  <a:schemeClr val="tx1"/>
                </a:solidFill>
                <a:effectLst/>
                <a:latin typeface="+mn-lt"/>
                <a:ea typeface="+mn-ea"/>
                <a:cs typeface="+mn-cs"/>
              </a:rPr>
              <a:t>=NORM.S.DIST(z,TRUE)</a:t>
            </a:r>
          </a:p>
          <a:p>
            <a:endParaRPr lang="en-AU" sz="1100">
              <a:solidFill>
                <a:schemeClr val="tx1"/>
              </a:solidFill>
              <a:effectLst/>
              <a:latin typeface="+mn-lt"/>
              <a:ea typeface="+mn-ea"/>
              <a:cs typeface="+mn-cs"/>
            </a:endParaRPr>
          </a:p>
          <a:p>
            <a:endParaRPr lang="en-AU" sz="1100" b="1">
              <a:solidFill>
                <a:srgbClr val="7030A0"/>
              </a:solidFill>
              <a:effectLst/>
              <a:latin typeface="+mn-lt"/>
              <a:ea typeface="+mn-ea"/>
              <a:cs typeface="+mn-cs"/>
            </a:endParaRPr>
          </a:p>
          <a:p>
            <a:r>
              <a:rPr lang="en-AU" sz="1100" b="1">
                <a:solidFill>
                  <a:srgbClr val="7030A0"/>
                </a:solidFill>
                <a:effectLst/>
                <a:latin typeface="+mn-lt"/>
                <a:ea typeface="+mn-ea"/>
                <a:cs typeface="+mn-cs"/>
              </a:rPr>
              <a:t>Lower</a:t>
            </a:r>
            <a:r>
              <a:rPr lang="en-AU" sz="1100" b="1">
                <a:solidFill>
                  <a:schemeClr val="accent2">
                    <a:lumMod val="75000"/>
                  </a:schemeClr>
                </a:solidFill>
                <a:effectLst/>
                <a:latin typeface="+mn-lt"/>
                <a:ea typeface="+mn-ea"/>
                <a:cs typeface="+mn-cs"/>
              </a:rPr>
              <a:t> </a:t>
            </a:r>
            <a:r>
              <a:rPr lang="en-AU" sz="1100" b="1">
                <a:solidFill>
                  <a:sysClr val="windowText" lastClr="000000"/>
                </a:solidFill>
                <a:effectLst/>
                <a:latin typeface="+mn-lt"/>
                <a:ea typeface="+mn-ea"/>
                <a:cs typeface="+mn-cs"/>
              </a:rPr>
              <a:t>Tail test </a:t>
            </a:r>
          </a:p>
          <a:p>
            <a:endParaRPr lang="en-AU" sz="1100" b="1">
              <a:solidFill>
                <a:srgbClr val="0000CC"/>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p-value</a:t>
            </a:r>
            <a:r>
              <a:rPr lang="en-AU" sz="1100" baseline="0">
                <a:solidFill>
                  <a:schemeClr val="tx1"/>
                </a:solidFill>
                <a:effectLst/>
                <a:latin typeface="+mn-lt"/>
                <a:ea typeface="+mn-ea"/>
                <a:cs typeface="+mn-cs"/>
              </a:rPr>
              <a:t> </a:t>
            </a:r>
            <a:r>
              <a:rPr lang="en-AU" sz="1100">
                <a:solidFill>
                  <a:schemeClr val="tx1"/>
                </a:solidFill>
                <a:effectLst/>
                <a:latin typeface="+mn-lt"/>
                <a:ea typeface="+mn-ea"/>
                <a:cs typeface="+mn-cs"/>
              </a:rPr>
              <a:t>= NORM.S.DIST(</a:t>
            </a:r>
            <a:r>
              <a:rPr lang="en-AU" sz="1100">
                <a:solidFill>
                  <a:srgbClr val="0000CC"/>
                </a:solidFill>
                <a:effectLst/>
                <a:latin typeface="+mn-lt"/>
                <a:ea typeface="+mn-ea"/>
                <a:cs typeface="+mn-cs"/>
                <a:sym typeface="Symbol" panose="05050102010706020507" pitchFamily="18" charset="2"/>
              </a:rPr>
              <a:t>Z Sample Statistic</a:t>
            </a:r>
            <a:r>
              <a:rPr lang="en-AU" sz="1100">
                <a:solidFill>
                  <a:schemeClr val="tx1"/>
                </a:solidFill>
                <a:effectLst/>
                <a:latin typeface="+mn-lt"/>
                <a:ea typeface="+mn-ea"/>
                <a:cs typeface="+mn-cs"/>
              </a:rPr>
              <a:t>, TRUE)</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7030A0"/>
                </a:solidFill>
                <a:effectLst/>
                <a:latin typeface="+mn-lt"/>
                <a:ea typeface="+mn-ea"/>
                <a:cs typeface="+mn-cs"/>
              </a:rPr>
              <a:t>Upper</a:t>
            </a:r>
            <a:r>
              <a:rPr lang="en-AU" sz="1100" b="1">
                <a:solidFill>
                  <a:schemeClr val="accent2">
                    <a:lumMod val="75000"/>
                  </a:schemeClr>
                </a:solidFill>
                <a:effectLst/>
                <a:latin typeface="+mn-lt"/>
                <a:ea typeface="+mn-ea"/>
                <a:cs typeface="+mn-cs"/>
              </a:rPr>
              <a:t> </a:t>
            </a:r>
            <a:r>
              <a:rPr lang="en-AU" sz="1100" b="1">
                <a:solidFill>
                  <a:sysClr val="windowText" lastClr="000000"/>
                </a:solidFill>
                <a:effectLst/>
                <a:latin typeface="+mn-lt"/>
                <a:ea typeface="+mn-ea"/>
                <a:cs typeface="+mn-cs"/>
              </a:rPr>
              <a:t>Tail test </a:t>
            </a:r>
            <a:endParaRPr lang="en-AU">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p-value</a:t>
            </a:r>
            <a:r>
              <a:rPr lang="en-AU" sz="1100" baseline="0">
                <a:solidFill>
                  <a:schemeClr val="tx1"/>
                </a:solidFill>
                <a:effectLst/>
                <a:latin typeface="+mn-lt"/>
                <a:ea typeface="+mn-ea"/>
                <a:cs typeface="+mn-cs"/>
              </a:rPr>
              <a:t> </a:t>
            </a:r>
            <a:r>
              <a:rPr lang="en-AU" sz="1100">
                <a:solidFill>
                  <a:schemeClr val="tx1"/>
                </a:solidFill>
                <a:effectLst/>
                <a:latin typeface="+mn-lt"/>
                <a:ea typeface="+mn-ea"/>
                <a:cs typeface="+mn-cs"/>
              </a:rPr>
              <a:t>=  </a:t>
            </a:r>
            <a:r>
              <a:rPr lang="en-AU" sz="1100">
                <a:solidFill>
                  <a:srgbClr val="FF0000"/>
                </a:solidFill>
                <a:effectLst/>
                <a:latin typeface="+mn-lt"/>
                <a:ea typeface="+mn-ea"/>
                <a:cs typeface="+mn-cs"/>
              </a:rPr>
              <a:t>1- </a:t>
            </a:r>
            <a:r>
              <a:rPr lang="en-AU" sz="1100">
                <a:solidFill>
                  <a:schemeClr val="tx1"/>
                </a:solidFill>
                <a:effectLst/>
                <a:latin typeface="+mn-lt"/>
                <a:ea typeface="+mn-ea"/>
                <a:cs typeface="+mn-cs"/>
              </a:rPr>
              <a:t>NORM.S.DIST(</a:t>
            </a:r>
            <a:r>
              <a:rPr lang="en-AU" sz="1100">
                <a:solidFill>
                  <a:srgbClr val="0000CC"/>
                </a:solidFill>
                <a:effectLst/>
                <a:latin typeface="+mn-lt"/>
                <a:ea typeface="+mn-ea"/>
                <a:cs typeface="+mn-cs"/>
              </a:rPr>
              <a:t>Z Sample Statistic</a:t>
            </a:r>
            <a:r>
              <a:rPr lang="en-AU" sz="1100">
                <a:solidFill>
                  <a:schemeClr val="tx1"/>
                </a:solidFill>
                <a:effectLst/>
                <a:latin typeface="+mn-lt"/>
                <a:ea typeface="+mn-ea"/>
                <a:cs typeface="+mn-cs"/>
              </a:rPr>
              <a:t>, TRUE)</a:t>
            </a: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effectLst/>
                <a:latin typeface="+mn-lt"/>
                <a:ea typeface="+mn-ea"/>
                <a:cs typeface="+mn-cs"/>
              </a:rPr>
              <a:t>OR</a:t>
            </a: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p-value</a:t>
            </a:r>
            <a:r>
              <a:rPr lang="en-AU" sz="1100" baseline="0">
                <a:solidFill>
                  <a:schemeClr val="tx1"/>
                </a:solidFill>
                <a:effectLst/>
                <a:latin typeface="+mn-lt"/>
                <a:ea typeface="+mn-ea"/>
                <a:cs typeface="+mn-cs"/>
              </a:rPr>
              <a:t> </a:t>
            </a:r>
            <a:r>
              <a:rPr lang="en-AU" sz="1100">
                <a:solidFill>
                  <a:schemeClr val="tx1"/>
                </a:solidFill>
                <a:effectLst/>
                <a:latin typeface="+mn-lt"/>
                <a:ea typeface="+mn-ea"/>
                <a:cs typeface="+mn-cs"/>
              </a:rPr>
              <a:t>=  NORM.S.DIST(</a:t>
            </a:r>
            <a:r>
              <a:rPr lang="en-AU" sz="1100" b="1">
                <a:solidFill>
                  <a:srgbClr val="FF0000"/>
                </a:solidFill>
                <a:effectLst/>
                <a:latin typeface="+mn-lt"/>
                <a:ea typeface="+mn-ea"/>
                <a:cs typeface="+mn-cs"/>
              </a:rPr>
              <a:t>-</a:t>
            </a:r>
            <a:r>
              <a:rPr lang="en-AU" sz="1100">
                <a:solidFill>
                  <a:srgbClr val="0000CC"/>
                </a:solidFill>
                <a:effectLst/>
                <a:latin typeface="+mn-lt"/>
                <a:ea typeface="+mn-ea"/>
                <a:cs typeface="+mn-cs"/>
              </a:rPr>
              <a:t>Z Sample Statistic</a:t>
            </a:r>
            <a:r>
              <a:rPr lang="en-AU" sz="1100">
                <a:solidFill>
                  <a:schemeClr val="tx1"/>
                </a:solidFill>
                <a:effectLst/>
                <a:latin typeface="+mn-lt"/>
                <a:ea typeface="+mn-ea"/>
                <a:cs typeface="+mn-cs"/>
              </a:rPr>
              <a:t>, TRUE)</a:t>
            </a: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7030A0"/>
                </a:solidFill>
                <a:effectLst/>
                <a:latin typeface="+mn-lt"/>
                <a:ea typeface="+mn-ea"/>
                <a:cs typeface="+mn-cs"/>
              </a:rPr>
              <a:t>Two</a:t>
            </a:r>
            <a:r>
              <a:rPr lang="en-AU" sz="1100" b="1">
                <a:solidFill>
                  <a:schemeClr val="tx1"/>
                </a:solidFill>
                <a:effectLst/>
                <a:latin typeface="+mn-lt"/>
                <a:ea typeface="+mn-ea"/>
                <a:cs typeface="+mn-cs"/>
              </a:rPr>
              <a:t> Tail test </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0000CC"/>
                </a:solidFill>
                <a:effectLst/>
                <a:latin typeface="+mn-lt"/>
                <a:ea typeface="+mn-ea"/>
                <a:cs typeface="+mn-cs"/>
              </a:rPr>
              <a:t>Negative z</a:t>
            </a:r>
            <a:r>
              <a:rPr lang="en-AU" sz="1100" b="1" baseline="0">
                <a:solidFill>
                  <a:schemeClr val="tx1"/>
                </a:solidFill>
                <a:effectLst/>
                <a:latin typeface="+mn-lt"/>
                <a:ea typeface="+mn-ea"/>
                <a:cs typeface="+mn-cs"/>
              </a:rPr>
              <a:t> </a:t>
            </a:r>
            <a:r>
              <a:rPr lang="en-AU" sz="1100">
                <a:solidFill>
                  <a:schemeClr val="tx1"/>
                </a:solidFill>
                <a:effectLst/>
                <a:latin typeface="+mn-lt"/>
                <a:ea typeface="+mn-ea"/>
                <a:cs typeface="+mn-cs"/>
              </a:rPr>
              <a:t>Sample Statistic</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tx1"/>
                </a:solidFill>
                <a:effectLst/>
                <a:latin typeface="+mn-lt"/>
                <a:ea typeface="+mn-ea"/>
                <a:cs typeface="+mn-cs"/>
              </a:rPr>
              <a:t>p-value</a:t>
            </a:r>
            <a:r>
              <a:rPr lang="en-AU" sz="1100" baseline="0">
                <a:solidFill>
                  <a:schemeClr val="tx1"/>
                </a:solidFill>
                <a:effectLst/>
                <a:latin typeface="+mn-lt"/>
                <a:ea typeface="+mn-ea"/>
                <a:cs typeface="+mn-cs"/>
              </a:rPr>
              <a:t> </a:t>
            </a:r>
            <a:r>
              <a:rPr lang="en-AU" sz="1100">
                <a:solidFill>
                  <a:schemeClr val="tx1"/>
                </a:solidFill>
                <a:effectLst/>
                <a:latin typeface="+mn-lt"/>
                <a:ea typeface="+mn-ea"/>
                <a:cs typeface="+mn-cs"/>
              </a:rPr>
              <a:t>= </a:t>
            </a:r>
            <a:r>
              <a:rPr lang="en-AU" sz="1100">
                <a:solidFill>
                  <a:srgbClr val="FF0000"/>
                </a:solidFill>
                <a:effectLst/>
                <a:latin typeface="+mn-lt"/>
                <a:ea typeface="+mn-ea"/>
                <a:cs typeface="+mn-cs"/>
              </a:rPr>
              <a:t>2*</a:t>
            </a:r>
            <a:r>
              <a:rPr lang="en-AU" sz="1100">
                <a:solidFill>
                  <a:schemeClr val="tx1"/>
                </a:solidFill>
                <a:effectLst/>
                <a:latin typeface="+mn-lt"/>
                <a:ea typeface="+mn-ea"/>
                <a:cs typeface="+mn-cs"/>
              </a:rPr>
              <a:t>NORM.S.DIST(</a:t>
            </a:r>
            <a:r>
              <a:rPr lang="en-AU" sz="1100">
                <a:solidFill>
                  <a:srgbClr val="0000CC"/>
                </a:solidFill>
                <a:effectLst/>
                <a:latin typeface="+mn-lt"/>
                <a:ea typeface="+mn-ea"/>
                <a:cs typeface="+mn-cs"/>
              </a:rPr>
              <a:t>Z Sample Statistic</a:t>
            </a:r>
            <a:r>
              <a:rPr lang="en-AU" sz="1100">
                <a:solidFill>
                  <a:schemeClr val="tx1"/>
                </a:solidFill>
                <a:effectLst/>
                <a:latin typeface="+mn-lt"/>
                <a:ea typeface="+mn-ea"/>
                <a:cs typeface="+mn-cs"/>
              </a:rPr>
              <a:t>, TRUE)</a:t>
            </a:r>
            <a:endParaRPr lang="en-AU">
              <a:effectLst/>
            </a:endParaRPr>
          </a:p>
          <a:p>
            <a:endParaRPr lang="en-AU" sz="1100" b="1">
              <a:solidFill>
                <a:schemeClr val="accent2">
                  <a:lumMod val="50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0000CC"/>
                </a:solidFill>
                <a:effectLst/>
                <a:latin typeface="+mn-lt"/>
                <a:ea typeface="+mn-ea"/>
                <a:cs typeface="+mn-cs"/>
              </a:rPr>
              <a:t>Positive z</a:t>
            </a:r>
            <a:r>
              <a:rPr lang="en-AU" sz="1100" b="1" baseline="0">
                <a:solidFill>
                  <a:schemeClr val="tx1"/>
                </a:solidFill>
                <a:effectLst/>
                <a:latin typeface="+mn-lt"/>
                <a:ea typeface="+mn-ea"/>
                <a:cs typeface="+mn-cs"/>
              </a:rPr>
              <a:t> </a:t>
            </a:r>
            <a:r>
              <a:rPr lang="en-AU" sz="1100">
                <a:solidFill>
                  <a:schemeClr val="tx1"/>
                </a:solidFill>
                <a:effectLst/>
                <a:latin typeface="+mn-lt"/>
                <a:ea typeface="+mn-ea"/>
                <a:cs typeface="+mn-cs"/>
              </a:rPr>
              <a:t>Sample Statistic</a:t>
            </a:r>
            <a:endParaRPr lang="en-AU">
              <a:effectLst/>
            </a:endParaRPr>
          </a:p>
          <a:p>
            <a:pPr eaLnBrk="1" fontAlgn="auto" latinLnBrk="0" hangingPunct="1"/>
            <a:r>
              <a:rPr lang="en-AU" sz="1100">
                <a:solidFill>
                  <a:schemeClr val="tx1"/>
                </a:solidFill>
                <a:effectLst/>
                <a:latin typeface="+mn-lt"/>
                <a:ea typeface="+mn-ea"/>
                <a:cs typeface="+mn-cs"/>
              </a:rPr>
              <a:t>	</a:t>
            </a:r>
            <a:r>
              <a:rPr lang="en-AU" sz="1100" baseline="0">
                <a:solidFill>
                  <a:schemeClr val="tx1"/>
                </a:solidFill>
                <a:effectLst/>
                <a:latin typeface="+mn-lt"/>
                <a:ea typeface="+mn-ea"/>
                <a:cs typeface="+mn-cs"/>
              </a:rPr>
              <a:t>       </a:t>
            </a:r>
            <a:endParaRPr lang="en-AU">
              <a:effectLst/>
            </a:endParaRPr>
          </a:p>
          <a:p>
            <a:pPr eaLnBrk="1" fontAlgn="auto" latinLnBrk="0" hangingPunct="1"/>
            <a:r>
              <a:rPr lang="en-AU" sz="1100">
                <a:solidFill>
                  <a:schemeClr val="tx1"/>
                </a:solidFill>
                <a:effectLst/>
                <a:latin typeface="+mn-lt"/>
                <a:ea typeface="+mn-ea"/>
                <a:cs typeface="+mn-cs"/>
              </a:rPr>
              <a:t>p-value</a:t>
            </a:r>
            <a:r>
              <a:rPr lang="en-AU" sz="1100" baseline="0">
                <a:solidFill>
                  <a:schemeClr val="tx1"/>
                </a:solidFill>
                <a:effectLst/>
                <a:latin typeface="+mn-lt"/>
                <a:ea typeface="+mn-ea"/>
                <a:cs typeface="+mn-cs"/>
              </a:rPr>
              <a:t> </a:t>
            </a:r>
            <a:r>
              <a:rPr lang="en-AU" sz="1100">
                <a:solidFill>
                  <a:schemeClr val="tx1"/>
                </a:solidFill>
                <a:effectLst/>
                <a:latin typeface="+mn-lt"/>
                <a:ea typeface="+mn-ea"/>
                <a:cs typeface="+mn-cs"/>
              </a:rPr>
              <a:t>= </a:t>
            </a:r>
            <a:r>
              <a:rPr lang="en-AU" sz="1100">
                <a:solidFill>
                  <a:srgbClr val="FF0000"/>
                </a:solidFill>
                <a:effectLst/>
                <a:latin typeface="+mn-lt"/>
                <a:ea typeface="+mn-ea"/>
                <a:cs typeface="+mn-cs"/>
              </a:rPr>
              <a:t>2*</a:t>
            </a:r>
            <a:r>
              <a:rPr lang="en-AU" sz="1100">
                <a:solidFill>
                  <a:schemeClr val="tx1"/>
                </a:solidFill>
                <a:effectLst/>
                <a:latin typeface="+mn-lt"/>
                <a:ea typeface="+mn-ea"/>
                <a:cs typeface="+mn-cs"/>
              </a:rPr>
              <a:t>NORM.S.DIST(</a:t>
            </a:r>
            <a:r>
              <a:rPr lang="en-AU" sz="1100" b="1">
                <a:solidFill>
                  <a:srgbClr val="FF0000"/>
                </a:solidFill>
                <a:effectLst/>
                <a:latin typeface="+mn-lt"/>
                <a:ea typeface="+mn-ea"/>
                <a:cs typeface="+mn-cs"/>
              </a:rPr>
              <a:t>-</a:t>
            </a:r>
            <a:r>
              <a:rPr lang="en-AU" sz="1100">
                <a:solidFill>
                  <a:srgbClr val="0000CC"/>
                </a:solidFill>
                <a:effectLst/>
                <a:latin typeface="+mn-lt"/>
                <a:ea typeface="+mn-ea"/>
                <a:cs typeface="+mn-cs"/>
              </a:rPr>
              <a:t>Z Sample Statistic</a:t>
            </a:r>
            <a:r>
              <a:rPr lang="en-AU" sz="1100">
                <a:solidFill>
                  <a:schemeClr val="tx1"/>
                </a:solidFill>
                <a:effectLst/>
                <a:latin typeface="+mn-lt"/>
                <a:ea typeface="+mn-ea"/>
                <a:cs typeface="+mn-cs"/>
              </a:rPr>
              <a:t>, TRUE)</a:t>
            </a:r>
            <a:endParaRPr lang="en-AU">
              <a:effectLst/>
            </a:endParaRPr>
          </a:p>
          <a:p>
            <a:endParaRPr lang="en-AU" sz="1100" b="1">
              <a:solidFill>
                <a:schemeClr val="accent2">
                  <a:lumMod val="50000"/>
                </a:schemeClr>
              </a:solidFill>
            </a:endParaRPr>
          </a:p>
        </xdr:txBody>
      </xdr:sp>
      <xdr:sp macro="" textlink="">
        <xdr:nvSpPr>
          <xdr:cNvPr id="18" name="Rectangle 17">
            <a:extLst>
              <a:ext uri="{FF2B5EF4-FFF2-40B4-BE49-F238E27FC236}">
                <a16:creationId xmlns:a16="http://schemas.microsoft.com/office/drawing/2014/main" id="{37D3F0B1-06F5-4F11-91C1-D8AA73F8C266}"/>
              </a:ext>
            </a:extLst>
          </xdr:cNvPr>
          <xdr:cNvSpPr/>
        </xdr:nvSpPr>
        <xdr:spPr>
          <a:xfrm>
            <a:off x="644415" y="9963960"/>
            <a:ext cx="3154680" cy="5943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19" name="Rectangle 18">
            <a:extLst>
              <a:ext uri="{FF2B5EF4-FFF2-40B4-BE49-F238E27FC236}">
                <a16:creationId xmlns:a16="http://schemas.microsoft.com/office/drawing/2014/main" id="{799666F3-FA0C-4561-BB04-A0A80D0AAF40}"/>
              </a:ext>
            </a:extLst>
          </xdr:cNvPr>
          <xdr:cNvSpPr/>
        </xdr:nvSpPr>
        <xdr:spPr>
          <a:xfrm>
            <a:off x="627008" y="10629969"/>
            <a:ext cx="3162300" cy="952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20" name="Rectangle 19">
            <a:extLst>
              <a:ext uri="{FF2B5EF4-FFF2-40B4-BE49-F238E27FC236}">
                <a16:creationId xmlns:a16="http://schemas.microsoft.com/office/drawing/2014/main" id="{3B85E9A7-3F79-4546-B6BF-3E793CD0EBE2}"/>
              </a:ext>
            </a:extLst>
          </xdr:cNvPr>
          <xdr:cNvSpPr/>
        </xdr:nvSpPr>
        <xdr:spPr>
          <a:xfrm>
            <a:off x="624840" y="11753177"/>
            <a:ext cx="3169920" cy="16840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information-systems-and-business-analytics\unit-resources-and-results\MIS770A\2017\Assessments\Assessment%202\Data_Zone.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taff-home-m.its.deakin.edu.au\mbrookes\UserData\Desktop\SETC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bl-dbs.shares.deakin.edu.au\bl-dbs\information-systems-and-business-analytics\general-access\2015%20-%202017\MSQ%20Units\MSQ791\MSQ791%202010%20T1\Assignments\Ass2\Ass2_Sol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te data"/>
      <sheetName val="NewData"/>
      <sheetName val="Analysis"/>
      <sheetName val="Working"/>
      <sheetName val="Variables"/>
      <sheetName val="Data"/>
      <sheetName val="Q1"/>
      <sheetName val="Q2"/>
      <sheetName val="Q3"/>
      <sheetName val="Q4"/>
      <sheetName val="Q5"/>
      <sheetName val="Q6"/>
      <sheetName val="CI - Template"/>
      <sheetName val="HT - Template"/>
      <sheetName val="SS - Template"/>
    </sheetNames>
    <sheetDataSet>
      <sheetData sheetId="0"/>
      <sheetData sheetId="1">
        <row r="2">
          <cell r="B2">
            <v>476</v>
          </cell>
          <cell r="T2">
            <v>1</v>
          </cell>
          <cell r="W2">
            <v>4</v>
          </cell>
          <cell r="X2">
            <v>3</v>
          </cell>
        </row>
        <row r="3">
          <cell r="B3">
            <v>1180</v>
          </cell>
          <cell r="T3">
            <v>2</v>
          </cell>
          <cell r="W3">
            <v>2</v>
          </cell>
          <cell r="X3">
            <v>3</v>
          </cell>
        </row>
        <row r="4">
          <cell r="B4">
            <v>1001</v>
          </cell>
          <cell r="T4">
            <v>1</v>
          </cell>
          <cell r="W4">
            <v>2</v>
          </cell>
          <cell r="X4">
            <v>3</v>
          </cell>
        </row>
        <row r="5">
          <cell r="B5">
            <v>1091</v>
          </cell>
          <cell r="T5">
            <v>3</v>
          </cell>
          <cell r="W5">
            <v>2</v>
          </cell>
          <cell r="X5">
            <v>3</v>
          </cell>
        </row>
        <row r="6">
          <cell r="B6">
            <v>726</v>
          </cell>
          <cell r="T6">
            <v>2</v>
          </cell>
          <cell r="W6">
            <v>4</v>
          </cell>
          <cell r="X6">
            <v>2</v>
          </cell>
        </row>
        <row r="7">
          <cell r="B7">
            <v>1266</v>
          </cell>
          <cell r="T7">
            <v>2</v>
          </cell>
          <cell r="W7">
            <v>3</v>
          </cell>
          <cell r="X7">
            <v>3</v>
          </cell>
        </row>
        <row r="8">
          <cell r="B8">
            <v>1192</v>
          </cell>
          <cell r="T8">
            <v>2</v>
          </cell>
          <cell r="W8">
            <v>4</v>
          </cell>
          <cell r="X8">
            <v>3</v>
          </cell>
        </row>
        <row r="9">
          <cell r="B9">
            <v>1729</v>
          </cell>
          <cell r="T9">
            <v>3</v>
          </cell>
          <cell r="W9">
            <v>4</v>
          </cell>
          <cell r="X9">
            <v>3</v>
          </cell>
        </row>
        <row r="10">
          <cell r="B10">
            <v>876</v>
          </cell>
          <cell r="T10">
            <v>3</v>
          </cell>
          <cell r="W10">
            <v>2</v>
          </cell>
          <cell r="X10">
            <v>3</v>
          </cell>
        </row>
        <row r="11">
          <cell r="B11">
            <v>487</v>
          </cell>
          <cell r="T11">
            <v>1</v>
          </cell>
          <cell r="W11">
            <v>2</v>
          </cell>
          <cell r="X11">
            <v>3</v>
          </cell>
        </row>
        <row r="12">
          <cell r="B12">
            <v>1182</v>
          </cell>
          <cell r="T12">
            <v>1</v>
          </cell>
          <cell r="W12">
            <v>3</v>
          </cell>
          <cell r="X12">
            <v>3</v>
          </cell>
        </row>
        <row r="13">
          <cell r="B13">
            <v>940</v>
          </cell>
          <cell r="T13">
            <v>2</v>
          </cell>
          <cell r="W13">
            <v>3</v>
          </cell>
          <cell r="X13">
            <v>3</v>
          </cell>
        </row>
        <row r="14">
          <cell r="B14">
            <v>639</v>
          </cell>
          <cell r="T14">
            <v>1</v>
          </cell>
          <cell r="W14">
            <v>1</v>
          </cell>
          <cell r="X14">
            <v>3</v>
          </cell>
        </row>
        <row r="15">
          <cell r="B15">
            <v>832</v>
          </cell>
          <cell r="T15">
            <v>2</v>
          </cell>
          <cell r="W15">
            <v>2</v>
          </cell>
          <cell r="X15">
            <v>2</v>
          </cell>
        </row>
        <row r="16">
          <cell r="B16">
            <v>1199</v>
          </cell>
          <cell r="T16">
            <v>1</v>
          </cell>
          <cell r="W16">
            <v>3</v>
          </cell>
          <cell r="X16">
            <v>1</v>
          </cell>
        </row>
        <row r="17">
          <cell r="B17">
            <v>546</v>
          </cell>
          <cell r="T17">
            <v>1</v>
          </cell>
          <cell r="W17">
            <v>2</v>
          </cell>
          <cell r="X17">
            <v>3</v>
          </cell>
        </row>
        <row r="18">
          <cell r="B18">
            <v>789</v>
          </cell>
          <cell r="T18">
            <v>2</v>
          </cell>
          <cell r="W18">
            <v>1</v>
          </cell>
          <cell r="X18">
            <v>3</v>
          </cell>
        </row>
        <row r="19">
          <cell r="B19">
            <v>583</v>
          </cell>
          <cell r="T19">
            <v>1</v>
          </cell>
          <cell r="W19">
            <v>3</v>
          </cell>
          <cell r="X19">
            <v>3</v>
          </cell>
        </row>
        <row r="20">
          <cell r="B20">
            <v>525</v>
          </cell>
          <cell r="T20">
            <v>1</v>
          </cell>
          <cell r="W20">
            <v>3</v>
          </cell>
          <cell r="X20">
            <v>2</v>
          </cell>
        </row>
        <row r="21">
          <cell r="B21">
            <v>1362</v>
          </cell>
          <cell r="T21">
            <v>2</v>
          </cell>
          <cell r="W21">
            <v>4</v>
          </cell>
          <cell r="X21">
            <v>3</v>
          </cell>
        </row>
        <row r="22">
          <cell r="B22">
            <v>545</v>
          </cell>
          <cell r="T22">
            <v>3</v>
          </cell>
          <cell r="W22">
            <v>2</v>
          </cell>
          <cell r="X22">
            <v>3</v>
          </cell>
        </row>
        <row r="23">
          <cell r="B23">
            <v>801</v>
          </cell>
          <cell r="T23">
            <v>2</v>
          </cell>
          <cell r="W23">
            <v>2</v>
          </cell>
          <cell r="X23">
            <v>2</v>
          </cell>
        </row>
        <row r="24">
          <cell r="B24">
            <v>591</v>
          </cell>
          <cell r="T24">
            <v>1</v>
          </cell>
          <cell r="W24">
            <v>3</v>
          </cell>
          <cell r="X24">
            <v>3</v>
          </cell>
        </row>
        <row r="25">
          <cell r="B25">
            <v>646</v>
          </cell>
          <cell r="T25">
            <v>1</v>
          </cell>
          <cell r="W25">
            <v>3</v>
          </cell>
          <cell r="X25">
            <v>1</v>
          </cell>
        </row>
        <row r="26">
          <cell r="B26">
            <v>983</v>
          </cell>
          <cell r="T26">
            <v>2</v>
          </cell>
          <cell r="W26">
            <v>3</v>
          </cell>
          <cell r="X26">
            <v>3</v>
          </cell>
        </row>
        <row r="27">
          <cell r="B27">
            <v>663</v>
          </cell>
          <cell r="T27">
            <v>2</v>
          </cell>
          <cell r="W27">
            <v>2</v>
          </cell>
          <cell r="X27">
            <v>3</v>
          </cell>
        </row>
        <row r="28">
          <cell r="B28">
            <v>450</v>
          </cell>
          <cell r="T28">
            <v>1</v>
          </cell>
          <cell r="W28">
            <v>2</v>
          </cell>
          <cell r="X28">
            <v>3</v>
          </cell>
        </row>
        <row r="29">
          <cell r="B29">
            <v>627</v>
          </cell>
          <cell r="T29">
            <v>1</v>
          </cell>
          <cell r="W29">
            <v>3</v>
          </cell>
          <cell r="X29">
            <v>2</v>
          </cell>
        </row>
        <row r="30">
          <cell r="B30">
            <v>1060</v>
          </cell>
          <cell r="T30">
            <v>3</v>
          </cell>
          <cell r="W30">
            <v>2</v>
          </cell>
          <cell r="X30">
            <v>3</v>
          </cell>
        </row>
        <row r="31">
          <cell r="B31">
            <v>819</v>
          </cell>
          <cell r="T31">
            <v>3</v>
          </cell>
          <cell r="W31">
            <v>2</v>
          </cell>
          <cell r="X31">
            <v>3</v>
          </cell>
        </row>
        <row r="32">
          <cell r="B32">
            <v>725</v>
          </cell>
          <cell r="T32">
            <v>3</v>
          </cell>
          <cell r="W32">
            <v>4</v>
          </cell>
          <cell r="X32">
            <v>2</v>
          </cell>
        </row>
        <row r="33">
          <cell r="B33">
            <v>882</v>
          </cell>
          <cell r="T33">
            <v>2</v>
          </cell>
          <cell r="W33">
            <v>2</v>
          </cell>
          <cell r="X33">
            <v>1</v>
          </cell>
        </row>
        <row r="34">
          <cell r="B34">
            <v>1022</v>
          </cell>
          <cell r="T34">
            <v>3</v>
          </cell>
          <cell r="W34">
            <v>3</v>
          </cell>
          <cell r="X34">
            <v>3</v>
          </cell>
        </row>
        <row r="35">
          <cell r="B35">
            <v>971</v>
          </cell>
          <cell r="T35">
            <v>2</v>
          </cell>
          <cell r="W35">
            <v>3</v>
          </cell>
          <cell r="X35">
            <v>1</v>
          </cell>
        </row>
        <row r="36">
          <cell r="B36">
            <v>212</v>
          </cell>
          <cell r="T36">
            <v>2</v>
          </cell>
          <cell r="W36">
            <v>3</v>
          </cell>
          <cell r="X36">
            <v>3</v>
          </cell>
        </row>
        <row r="37">
          <cell r="B37">
            <v>398</v>
          </cell>
          <cell r="T37">
            <v>1</v>
          </cell>
          <cell r="W37">
            <v>3</v>
          </cell>
          <cell r="X37">
            <v>3</v>
          </cell>
        </row>
        <row r="38">
          <cell r="B38">
            <v>1006</v>
          </cell>
          <cell r="T38">
            <v>1</v>
          </cell>
          <cell r="W38">
            <v>2</v>
          </cell>
          <cell r="X38">
            <v>3</v>
          </cell>
        </row>
        <row r="39">
          <cell r="B39">
            <v>1148</v>
          </cell>
          <cell r="T39">
            <v>3</v>
          </cell>
          <cell r="W39">
            <v>1</v>
          </cell>
          <cell r="X39">
            <v>1</v>
          </cell>
        </row>
        <row r="40">
          <cell r="B40">
            <v>720</v>
          </cell>
          <cell r="T40">
            <v>2</v>
          </cell>
          <cell r="W40">
            <v>1</v>
          </cell>
          <cell r="X40">
            <v>3</v>
          </cell>
        </row>
        <row r="41">
          <cell r="B41">
            <v>996</v>
          </cell>
          <cell r="T41">
            <v>1</v>
          </cell>
          <cell r="W41">
            <v>2</v>
          </cell>
          <cell r="X41">
            <v>3</v>
          </cell>
        </row>
        <row r="42">
          <cell r="B42">
            <v>516</v>
          </cell>
          <cell r="T42">
            <v>2</v>
          </cell>
          <cell r="W42">
            <v>2</v>
          </cell>
          <cell r="X42">
            <v>3</v>
          </cell>
        </row>
        <row r="43">
          <cell r="B43">
            <v>910</v>
          </cell>
          <cell r="T43">
            <v>1</v>
          </cell>
          <cell r="W43">
            <v>4</v>
          </cell>
          <cell r="X43">
            <v>1</v>
          </cell>
        </row>
        <row r="44">
          <cell r="B44">
            <v>1480</v>
          </cell>
          <cell r="T44">
            <v>2</v>
          </cell>
          <cell r="W44">
            <v>4</v>
          </cell>
          <cell r="X44">
            <v>3</v>
          </cell>
        </row>
        <row r="45">
          <cell r="B45">
            <v>876</v>
          </cell>
          <cell r="T45">
            <v>1</v>
          </cell>
          <cell r="W45">
            <v>3</v>
          </cell>
          <cell r="X45">
            <v>3</v>
          </cell>
        </row>
        <row r="46">
          <cell r="B46">
            <v>279</v>
          </cell>
          <cell r="T46">
            <v>1</v>
          </cell>
          <cell r="W46">
            <v>3</v>
          </cell>
          <cell r="X46">
            <v>3</v>
          </cell>
        </row>
        <row r="47">
          <cell r="B47">
            <v>1232</v>
          </cell>
          <cell r="T47">
            <v>1</v>
          </cell>
          <cell r="W47">
            <v>4</v>
          </cell>
          <cell r="X47">
            <v>3</v>
          </cell>
        </row>
        <row r="48">
          <cell r="B48">
            <v>804</v>
          </cell>
          <cell r="T48">
            <v>1</v>
          </cell>
          <cell r="W48">
            <v>2</v>
          </cell>
          <cell r="X48">
            <v>2</v>
          </cell>
        </row>
        <row r="49">
          <cell r="B49">
            <v>288</v>
          </cell>
          <cell r="T49">
            <v>1</v>
          </cell>
          <cell r="W49">
            <v>1</v>
          </cell>
          <cell r="X49">
            <v>3</v>
          </cell>
        </row>
        <row r="50">
          <cell r="B50">
            <v>1345</v>
          </cell>
          <cell r="T50">
            <v>3</v>
          </cell>
          <cell r="W50">
            <v>3</v>
          </cell>
          <cell r="X50">
            <v>3</v>
          </cell>
        </row>
        <row r="51">
          <cell r="B51">
            <v>993</v>
          </cell>
          <cell r="T51">
            <v>2</v>
          </cell>
          <cell r="W51">
            <v>2</v>
          </cell>
          <cell r="X51">
            <v>3</v>
          </cell>
        </row>
        <row r="52">
          <cell r="B52">
            <v>1446</v>
          </cell>
          <cell r="T52">
            <v>3</v>
          </cell>
          <cell r="W52">
            <v>4</v>
          </cell>
          <cell r="X52">
            <v>3</v>
          </cell>
        </row>
        <row r="53">
          <cell r="B53">
            <v>1573</v>
          </cell>
          <cell r="T53">
            <v>3</v>
          </cell>
          <cell r="W53">
            <v>4</v>
          </cell>
          <cell r="X53">
            <v>3</v>
          </cell>
        </row>
        <row r="54">
          <cell r="B54">
            <v>877</v>
          </cell>
          <cell r="T54">
            <v>1</v>
          </cell>
          <cell r="W54">
            <v>3</v>
          </cell>
          <cell r="X54">
            <v>3</v>
          </cell>
        </row>
        <row r="55">
          <cell r="B55">
            <v>422</v>
          </cell>
          <cell r="T55">
            <v>1</v>
          </cell>
          <cell r="W55">
            <v>2</v>
          </cell>
          <cell r="X55">
            <v>2</v>
          </cell>
        </row>
        <row r="56">
          <cell r="B56">
            <v>930</v>
          </cell>
          <cell r="T56">
            <v>3</v>
          </cell>
          <cell r="W56">
            <v>1</v>
          </cell>
          <cell r="X56">
            <v>3</v>
          </cell>
        </row>
        <row r="57">
          <cell r="B57">
            <v>582</v>
          </cell>
          <cell r="T57">
            <v>1</v>
          </cell>
          <cell r="W57">
            <v>2</v>
          </cell>
          <cell r="X57">
            <v>2</v>
          </cell>
        </row>
        <row r="58">
          <cell r="B58">
            <v>691</v>
          </cell>
          <cell r="T58">
            <v>2</v>
          </cell>
          <cell r="W58">
            <v>1</v>
          </cell>
          <cell r="X58">
            <v>3</v>
          </cell>
        </row>
        <row r="59">
          <cell r="B59">
            <v>1390</v>
          </cell>
          <cell r="T59">
            <v>3</v>
          </cell>
          <cell r="W59">
            <v>4</v>
          </cell>
          <cell r="X59">
            <v>3</v>
          </cell>
        </row>
        <row r="60">
          <cell r="B60">
            <v>1364</v>
          </cell>
          <cell r="T60">
            <v>3</v>
          </cell>
          <cell r="W60">
            <v>3</v>
          </cell>
          <cell r="X60">
            <v>3</v>
          </cell>
        </row>
        <row r="61">
          <cell r="B61">
            <v>858</v>
          </cell>
          <cell r="T61">
            <v>1</v>
          </cell>
          <cell r="W61">
            <v>3</v>
          </cell>
          <cell r="X61">
            <v>3</v>
          </cell>
        </row>
        <row r="62">
          <cell r="B62">
            <v>1145</v>
          </cell>
          <cell r="T62">
            <v>2</v>
          </cell>
          <cell r="W62">
            <v>4</v>
          </cell>
          <cell r="X62">
            <v>3</v>
          </cell>
        </row>
        <row r="63">
          <cell r="B63">
            <v>1041</v>
          </cell>
          <cell r="T63">
            <v>1</v>
          </cell>
          <cell r="W63">
            <v>4</v>
          </cell>
          <cell r="X63">
            <v>3</v>
          </cell>
        </row>
        <row r="64">
          <cell r="B64">
            <v>1253</v>
          </cell>
          <cell r="T64">
            <v>3</v>
          </cell>
          <cell r="W64">
            <v>1</v>
          </cell>
          <cell r="X64">
            <v>3</v>
          </cell>
        </row>
        <row r="65">
          <cell r="B65">
            <v>387</v>
          </cell>
          <cell r="T65">
            <v>1</v>
          </cell>
          <cell r="W65">
            <v>2</v>
          </cell>
          <cell r="X65">
            <v>1</v>
          </cell>
        </row>
        <row r="66">
          <cell r="B66">
            <v>604</v>
          </cell>
          <cell r="T66">
            <v>3</v>
          </cell>
          <cell r="W66">
            <v>3</v>
          </cell>
          <cell r="X66">
            <v>3</v>
          </cell>
        </row>
        <row r="67">
          <cell r="B67">
            <v>626</v>
          </cell>
          <cell r="T67">
            <v>3</v>
          </cell>
          <cell r="W67">
            <v>1</v>
          </cell>
          <cell r="X67">
            <v>3</v>
          </cell>
        </row>
        <row r="68">
          <cell r="B68">
            <v>1114</v>
          </cell>
          <cell r="T68">
            <v>1</v>
          </cell>
          <cell r="W68">
            <v>2</v>
          </cell>
          <cell r="X68">
            <v>3</v>
          </cell>
        </row>
        <row r="69">
          <cell r="B69">
            <v>1091</v>
          </cell>
          <cell r="T69">
            <v>1</v>
          </cell>
          <cell r="W69">
            <v>3</v>
          </cell>
          <cell r="X69">
            <v>2</v>
          </cell>
        </row>
        <row r="70">
          <cell r="B70">
            <v>1043</v>
          </cell>
          <cell r="T70">
            <v>3</v>
          </cell>
          <cell r="W70">
            <v>3</v>
          </cell>
          <cell r="X70">
            <v>2</v>
          </cell>
        </row>
        <row r="71">
          <cell r="B71">
            <v>686</v>
          </cell>
          <cell r="T71">
            <v>1</v>
          </cell>
          <cell r="W71">
            <v>1</v>
          </cell>
          <cell r="X71">
            <v>3</v>
          </cell>
        </row>
        <row r="72">
          <cell r="B72">
            <v>1022</v>
          </cell>
          <cell r="T72">
            <v>1</v>
          </cell>
          <cell r="W72">
            <v>3</v>
          </cell>
          <cell r="X72">
            <v>3</v>
          </cell>
        </row>
        <row r="73">
          <cell r="B73">
            <v>1010</v>
          </cell>
          <cell r="T73">
            <v>3</v>
          </cell>
          <cell r="W73">
            <v>4</v>
          </cell>
          <cell r="X73">
            <v>3</v>
          </cell>
        </row>
        <row r="74">
          <cell r="B74">
            <v>520</v>
          </cell>
          <cell r="T74">
            <v>2</v>
          </cell>
          <cell r="W74">
            <v>2</v>
          </cell>
          <cell r="X74">
            <v>1</v>
          </cell>
        </row>
        <row r="75">
          <cell r="B75">
            <v>675</v>
          </cell>
          <cell r="T75">
            <v>3</v>
          </cell>
          <cell r="W75">
            <v>2</v>
          </cell>
          <cell r="X75">
            <v>3</v>
          </cell>
        </row>
        <row r="76">
          <cell r="B76">
            <v>1048</v>
          </cell>
          <cell r="T76">
            <v>1</v>
          </cell>
          <cell r="W76">
            <v>3</v>
          </cell>
          <cell r="X76">
            <v>3</v>
          </cell>
        </row>
        <row r="77">
          <cell r="B77">
            <v>626</v>
          </cell>
          <cell r="T77">
            <v>1</v>
          </cell>
          <cell r="W77">
            <v>1</v>
          </cell>
          <cell r="X77">
            <v>3</v>
          </cell>
        </row>
        <row r="78">
          <cell r="B78">
            <v>759</v>
          </cell>
          <cell r="T78">
            <v>1</v>
          </cell>
          <cell r="W78">
            <v>2</v>
          </cell>
          <cell r="X78">
            <v>3</v>
          </cell>
        </row>
        <row r="79">
          <cell r="B79">
            <v>1006</v>
          </cell>
          <cell r="T79">
            <v>3</v>
          </cell>
          <cell r="W79">
            <v>2</v>
          </cell>
          <cell r="X79">
            <v>3</v>
          </cell>
        </row>
        <row r="80">
          <cell r="B80">
            <v>819</v>
          </cell>
          <cell r="T80">
            <v>3</v>
          </cell>
          <cell r="W80">
            <v>4</v>
          </cell>
          <cell r="X80">
            <v>3</v>
          </cell>
        </row>
        <row r="81">
          <cell r="B81">
            <v>518</v>
          </cell>
          <cell r="T81">
            <v>3</v>
          </cell>
          <cell r="W81">
            <v>3</v>
          </cell>
          <cell r="X81">
            <v>2</v>
          </cell>
        </row>
        <row r="82">
          <cell r="B82">
            <v>996</v>
          </cell>
          <cell r="T82">
            <v>1</v>
          </cell>
          <cell r="W82">
            <v>3</v>
          </cell>
          <cell r="X82">
            <v>3</v>
          </cell>
        </row>
        <row r="83">
          <cell r="B83">
            <v>570</v>
          </cell>
          <cell r="T83">
            <v>2</v>
          </cell>
          <cell r="W83">
            <v>2</v>
          </cell>
          <cell r="X83">
            <v>3</v>
          </cell>
        </row>
        <row r="84">
          <cell r="B84">
            <v>420</v>
          </cell>
          <cell r="T84">
            <v>2</v>
          </cell>
          <cell r="W84">
            <v>2</v>
          </cell>
          <cell r="X84">
            <v>3</v>
          </cell>
        </row>
        <row r="85">
          <cell r="B85">
            <v>1000</v>
          </cell>
          <cell r="T85">
            <v>3</v>
          </cell>
          <cell r="W85">
            <v>1</v>
          </cell>
          <cell r="X85">
            <v>2</v>
          </cell>
        </row>
        <row r="86">
          <cell r="B86">
            <v>745</v>
          </cell>
          <cell r="T86">
            <v>3</v>
          </cell>
          <cell r="W86">
            <v>2</v>
          </cell>
          <cell r="X86">
            <v>3</v>
          </cell>
        </row>
        <row r="87">
          <cell r="B87">
            <v>1162</v>
          </cell>
          <cell r="T87">
            <v>2</v>
          </cell>
          <cell r="W87">
            <v>2</v>
          </cell>
          <cell r="X87">
            <v>2</v>
          </cell>
        </row>
        <row r="88">
          <cell r="B88">
            <v>612</v>
          </cell>
          <cell r="T88">
            <v>2</v>
          </cell>
          <cell r="W88">
            <v>3</v>
          </cell>
          <cell r="X88">
            <v>3</v>
          </cell>
        </row>
        <row r="89">
          <cell r="B89">
            <v>1291</v>
          </cell>
          <cell r="T89">
            <v>3</v>
          </cell>
          <cell r="W89">
            <v>2</v>
          </cell>
          <cell r="X89">
            <v>2</v>
          </cell>
        </row>
        <row r="90">
          <cell r="B90">
            <v>1493</v>
          </cell>
          <cell r="T90">
            <v>3</v>
          </cell>
          <cell r="W90">
            <v>3</v>
          </cell>
          <cell r="X90">
            <v>3</v>
          </cell>
        </row>
        <row r="91">
          <cell r="B91">
            <v>864</v>
          </cell>
          <cell r="T91">
            <v>1</v>
          </cell>
          <cell r="W91">
            <v>4</v>
          </cell>
          <cell r="X91">
            <v>1</v>
          </cell>
        </row>
        <row r="92">
          <cell r="B92">
            <v>798</v>
          </cell>
          <cell r="T92">
            <v>2</v>
          </cell>
          <cell r="W92">
            <v>2</v>
          </cell>
          <cell r="X92">
            <v>3</v>
          </cell>
        </row>
        <row r="93">
          <cell r="B93">
            <v>932</v>
          </cell>
          <cell r="T93">
            <v>3</v>
          </cell>
          <cell r="W93">
            <v>4</v>
          </cell>
          <cell r="X93">
            <v>3</v>
          </cell>
        </row>
        <row r="94">
          <cell r="B94">
            <v>775</v>
          </cell>
          <cell r="T94">
            <v>3</v>
          </cell>
          <cell r="W94">
            <v>1</v>
          </cell>
          <cell r="X94">
            <v>3</v>
          </cell>
        </row>
        <row r="95">
          <cell r="B95">
            <v>428</v>
          </cell>
          <cell r="T95">
            <v>2</v>
          </cell>
          <cell r="W95">
            <v>1</v>
          </cell>
          <cell r="X95">
            <v>1</v>
          </cell>
        </row>
        <row r="96">
          <cell r="B96">
            <v>831</v>
          </cell>
          <cell r="T96">
            <v>3</v>
          </cell>
          <cell r="W96">
            <v>1</v>
          </cell>
          <cell r="X96">
            <v>3</v>
          </cell>
        </row>
        <row r="97">
          <cell r="B97">
            <v>1063</v>
          </cell>
          <cell r="T97">
            <v>2</v>
          </cell>
          <cell r="W97">
            <v>2</v>
          </cell>
          <cell r="X97">
            <v>3</v>
          </cell>
        </row>
        <row r="98">
          <cell r="B98">
            <v>589</v>
          </cell>
          <cell r="T98">
            <v>2</v>
          </cell>
          <cell r="W98">
            <v>3</v>
          </cell>
          <cell r="X98">
            <v>3</v>
          </cell>
        </row>
        <row r="99">
          <cell r="B99">
            <v>725</v>
          </cell>
          <cell r="T99">
            <v>2</v>
          </cell>
          <cell r="W99">
            <v>3</v>
          </cell>
          <cell r="X99">
            <v>3</v>
          </cell>
        </row>
        <row r="100">
          <cell r="B100">
            <v>1790</v>
          </cell>
          <cell r="T100">
            <v>3</v>
          </cell>
          <cell r="W100">
            <v>4</v>
          </cell>
          <cell r="X100">
            <v>3</v>
          </cell>
        </row>
        <row r="101">
          <cell r="B101">
            <v>1100</v>
          </cell>
          <cell r="T101">
            <v>3</v>
          </cell>
          <cell r="W101">
            <v>4</v>
          </cell>
          <cell r="X101">
            <v>2</v>
          </cell>
        </row>
        <row r="102">
          <cell r="B102">
            <v>724</v>
          </cell>
          <cell r="T102">
            <v>3</v>
          </cell>
          <cell r="W102">
            <v>3</v>
          </cell>
          <cell r="X102">
            <v>3</v>
          </cell>
        </row>
        <row r="103">
          <cell r="B103">
            <v>1236</v>
          </cell>
          <cell r="T103">
            <v>2</v>
          </cell>
          <cell r="W103">
            <v>4</v>
          </cell>
          <cell r="X103">
            <v>3</v>
          </cell>
        </row>
        <row r="104">
          <cell r="B104">
            <v>815</v>
          </cell>
          <cell r="T104">
            <v>3</v>
          </cell>
          <cell r="W104">
            <v>3</v>
          </cell>
          <cell r="X104">
            <v>3</v>
          </cell>
        </row>
        <row r="105">
          <cell r="B105">
            <v>969</v>
          </cell>
          <cell r="T105">
            <v>1</v>
          </cell>
          <cell r="W105">
            <v>4</v>
          </cell>
          <cell r="X105">
            <v>2</v>
          </cell>
        </row>
        <row r="106">
          <cell r="B106">
            <v>1611</v>
          </cell>
          <cell r="T106">
            <v>3</v>
          </cell>
          <cell r="W106">
            <v>3</v>
          </cell>
          <cell r="X106">
            <v>1</v>
          </cell>
        </row>
        <row r="107">
          <cell r="B107">
            <v>812</v>
          </cell>
          <cell r="T107">
            <v>1</v>
          </cell>
          <cell r="W107">
            <v>3</v>
          </cell>
          <cell r="X107">
            <v>3</v>
          </cell>
        </row>
        <row r="108">
          <cell r="B108">
            <v>713</v>
          </cell>
          <cell r="T108">
            <v>1</v>
          </cell>
          <cell r="W108">
            <v>3</v>
          </cell>
          <cell r="X108">
            <v>3</v>
          </cell>
        </row>
        <row r="109">
          <cell r="B109">
            <v>1200</v>
          </cell>
          <cell r="T109">
            <v>3</v>
          </cell>
          <cell r="W109">
            <v>4</v>
          </cell>
          <cell r="X109">
            <v>1</v>
          </cell>
        </row>
        <row r="110">
          <cell r="B110">
            <v>860</v>
          </cell>
          <cell r="T110">
            <v>1</v>
          </cell>
          <cell r="W110">
            <v>3</v>
          </cell>
          <cell r="X110">
            <v>3</v>
          </cell>
        </row>
        <row r="111">
          <cell r="B111">
            <v>1463</v>
          </cell>
          <cell r="T111">
            <v>3</v>
          </cell>
          <cell r="W111">
            <v>2</v>
          </cell>
          <cell r="X111">
            <v>3</v>
          </cell>
        </row>
        <row r="112">
          <cell r="B112">
            <v>793</v>
          </cell>
          <cell r="T112">
            <v>3</v>
          </cell>
          <cell r="W112">
            <v>3</v>
          </cell>
          <cell r="X112">
            <v>3</v>
          </cell>
        </row>
        <row r="113">
          <cell r="B113">
            <v>518</v>
          </cell>
          <cell r="T113">
            <v>1</v>
          </cell>
          <cell r="W113">
            <v>3</v>
          </cell>
          <cell r="X113">
            <v>1</v>
          </cell>
        </row>
        <row r="114">
          <cell r="B114">
            <v>1509</v>
          </cell>
          <cell r="T114">
            <v>3</v>
          </cell>
          <cell r="W114">
            <v>3</v>
          </cell>
          <cell r="X114">
            <v>3</v>
          </cell>
        </row>
        <row r="115">
          <cell r="B115">
            <v>479</v>
          </cell>
          <cell r="T115">
            <v>3</v>
          </cell>
          <cell r="W115">
            <v>2</v>
          </cell>
          <cell r="X115">
            <v>2</v>
          </cell>
        </row>
        <row r="116">
          <cell r="B116">
            <v>1091</v>
          </cell>
          <cell r="T116">
            <v>1</v>
          </cell>
          <cell r="W116">
            <v>3</v>
          </cell>
          <cell r="X116">
            <v>3</v>
          </cell>
        </row>
        <row r="117">
          <cell r="B117">
            <v>521</v>
          </cell>
          <cell r="T117">
            <v>1</v>
          </cell>
          <cell r="W117">
            <v>2</v>
          </cell>
          <cell r="X117">
            <v>3</v>
          </cell>
        </row>
        <row r="118">
          <cell r="B118">
            <v>792</v>
          </cell>
          <cell r="T118">
            <v>1</v>
          </cell>
          <cell r="W118">
            <v>2</v>
          </cell>
          <cell r="X118">
            <v>3</v>
          </cell>
        </row>
        <row r="119">
          <cell r="B119">
            <v>806</v>
          </cell>
          <cell r="T119">
            <v>2</v>
          </cell>
          <cell r="W119">
            <v>2</v>
          </cell>
          <cell r="X119">
            <v>3</v>
          </cell>
        </row>
        <row r="120">
          <cell r="B120">
            <v>603</v>
          </cell>
          <cell r="T120">
            <v>2</v>
          </cell>
          <cell r="W120">
            <v>3</v>
          </cell>
          <cell r="X120">
            <v>3</v>
          </cell>
        </row>
        <row r="121">
          <cell r="B121">
            <v>1003</v>
          </cell>
          <cell r="T121">
            <v>1</v>
          </cell>
          <cell r="W121">
            <v>2</v>
          </cell>
          <cell r="X121">
            <v>3</v>
          </cell>
        </row>
      </sheetData>
      <sheetData sheetId="2">
        <row r="4">
          <cell r="B4">
            <v>100</v>
          </cell>
        </row>
        <row r="5">
          <cell r="B5">
            <v>1800</v>
          </cell>
        </row>
        <row r="6">
          <cell r="B6">
            <v>19</v>
          </cell>
        </row>
        <row r="9">
          <cell r="B9">
            <v>120</v>
          </cell>
        </row>
        <row r="55">
          <cell r="C55" t="str">
            <v>Suburb A</v>
          </cell>
          <cell r="D55" t="str">
            <v>Suburb B</v>
          </cell>
          <cell r="E55" t="str">
            <v>Suburb C</v>
          </cell>
        </row>
        <row r="56">
          <cell r="C56">
            <v>46</v>
          </cell>
          <cell r="D56">
            <v>33</v>
          </cell>
          <cell r="E56">
            <v>41</v>
          </cell>
        </row>
        <row r="57">
          <cell r="C57">
            <v>769.41304347826087</v>
          </cell>
          <cell r="D57">
            <v>844.72727272727275</v>
          </cell>
          <cell r="E57">
            <v>1052.8780487804879</v>
          </cell>
        </row>
        <row r="128">
          <cell r="C128" t="str">
            <v>Very Poor</v>
          </cell>
          <cell r="D128" t="str">
            <v xml:space="preserve">Poor </v>
          </cell>
          <cell r="E128" t="str">
            <v xml:space="preserve">Good </v>
          </cell>
          <cell r="F128" t="str">
            <v>Excellent</v>
          </cell>
        </row>
        <row r="129">
          <cell r="C129">
            <v>15</v>
          </cell>
          <cell r="D129">
            <v>40</v>
          </cell>
          <cell r="E129">
            <v>42</v>
          </cell>
          <cell r="F129">
            <v>23</v>
          </cell>
        </row>
        <row r="130">
          <cell r="C130">
            <v>762</v>
          </cell>
          <cell r="D130">
            <v>803.15</v>
          </cell>
          <cell r="E130">
            <v>869.85714285714289</v>
          </cell>
          <cell r="F130">
            <v>1145.5217391304348</v>
          </cell>
        </row>
        <row r="189">
          <cell r="C189" t="str">
            <v>Vacant (available for rent)</v>
          </cell>
          <cell r="D189" t="str">
            <v>Rented (currently rented)</v>
          </cell>
          <cell r="E189" t="str">
            <v>Owner (occupied by owner)</v>
          </cell>
        </row>
        <row r="190">
          <cell r="C190">
            <v>13</v>
          </cell>
          <cell r="D190">
            <v>18</v>
          </cell>
          <cell r="E190">
            <v>89</v>
          </cell>
        </row>
        <row r="191">
          <cell r="C191">
            <v>868</v>
          </cell>
          <cell r="D191">
            <v>816.5</v>
          </cell>
          <cell r="E191">
            <v>904</v>
          </cell>
        </row>
      </sheetData>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ores-Variable Descriptions"/>
      <sheetName val="Stores-Data"/>
      <sheetName val="CI"/>
      <sheetName val="HT"/>
      <sheetName val="Working"/>
      <sheetName val="Results"/>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ycoast - Background"/>
      <sheetName val="Variable Descriptions"/>
      <sheetName val="Houses Database"/>
      <sheetName val="Q1"/>
      <sheetName val="Q2"/>
      <sheetName val="Q3"/>
      <sheetName val="Q4"/>
      <sheetName val="Q5"/>
      <sheetName val="Q6"/>
      <sheetName val="Comment"/>
    </sheetNames>
    <sheetDataSet>
      <sheetData sheetId="0"/>
      <sheetData sheetId="1"/>
      <sheetData sheetId="2">
        <row r="2">
          <cell r="X2">
            <v>2</v>
          </cell>
        </row>
        <row r="3">
          <cell r="X3">
            <v>2</v>
          </cell>
        </row>
        <row r="4">
          <cell r="X4">
            <v>2</v>
          </cell>
        </row>
        <row r="5">
          <cell r="X5">
            <v>2</v>
          </cell>
        </row>
        <row r="6">
          <cell r="X6">
            <v>3</v>
          </cell>
        </row>
        <row r="7">
          <cell r="X7">
            <v>3</v>
          </cell>
        </row>
        <row r="8">
          <cell r="X8">
            <v>3</v>
          </cell>
        </row>
        <row r="9">
          <cell r="X9">
            <v>3</v>
          </cell>
        </row>
        <row r="10">
          <cell r="X10">
            <v>1</v>
          </cell>
        </row>
        <row r="11">
          <cell r="X11">
            <v>3</v>
          </cell>
        </row>
        <row r="12">
          <cell r="X12">
            <v>3</v>
          </cell>
        </row>
        <row r="13">
          <cell r="X13">
            <v>2</v>
          </cell>
        </row>
        <row r="14">
          <cell r="X14">
            <v>2</v>
          </cell>
        </row>
        <row r="15">
          <cell r="X15">
            <v>3</v>
          </cell>
        </row>
        <row r="16">
          <cell r="X16">
            <v>3</v>
          </cell>
        </row>
        <row r="17">
          <cell r="X17">
            <v>3</v>
          </cell>
        </row>
        <row r="18">
          <cell r="X18">
            <v>3</v>
          </cell>
        </row>
        <row r="19">
          <cell r="X19">
            <v>2</v>
          </cell>
        </row>
        <row r="20">
          <cell r="X20">
            <v>3</v>
          </cell>
        </row>
        <row r="21">
          <cell r="X21">
            <v>2</v>
          </cell>
        </row>
        <row r="22">
          <cell r="X22">
            <v>3</v>
          </cell>
        </row>
        <row r="23">
          <cell r="X23">
            <v>3</v>
          </cell>
        </row>
        <row r="24">
          <cell r="X24">
            <v>3</v>
          </cell>
        </row>
        <row r="25">
          <cell r="X25">
            <v>3</v>
          </cell>
        </row>
        <row r="26">
          <cell r="X26">
            <v>3</v>
          </cell>
        </row>
        <row r="27">
          <cell r="X27">
            <v>3</v>
          </cell>
        </row>
        <row r="28">
          <cell r="X28">
            <v>2</v>
          </cell>
        </row>
        <row r="29">
          <cell r="X29">
            <v>3</v>
          </cell>
        </row>
        <row r="30">
          <cell r="X30">
            <v>3</v>
          </cell>
        </row>
        <row r="31">
          <cell r="X31">
            <v>3</v>
          </cell>
        </row>
        <row r="32">
          <cell r="X32">
            <v>3</v>
          </cell>
        </row>
        <row r="33">
          <cell r="X33">
            <v>3</v>
          </cell>
        </row>
        <row r="34">
          <cell r="X34">
            <v>2</v>
          </cell>
        </row>
        <row r="35">
          <cell r="X35">
            <v>2</v>
          </cell>
        </row>
        <row r="36">
          <cell r="X36">
            <v>3</v>
          </cell>
        </row>
        <row r="37">
          <cell r="X37">
            <v>3</v>
          </cell>
        </row>
        <row r="38">
          <cell r="X38">
            <v>3</v>
          </cell>
        </row>
        <row r="39">
          <cell r="X39">
            <v>3</v>
          </cell>
        </row>
        <row r="40">
          <cell r="X40">
            <v>3</v>
          </cell>
        </row>
        <row r="41">
          <cell r="X41">
            <v>3</v>
          </cell>
        </row>
        <row r="42">
          <cell r="X42">
            <v>3</v>
          </cell>
        </row>
        <row r="43">
          <cell r="X43">
            <v>3</v>
          </cell>
        </row>
        <row r="44">
          <cell r="X44">
            <v>3</v>
          </cell>
        </row>
        <row r="45">
          <cell r="X45">
            <v>3</v>
          </cell>
        </row>
        <row r="46">
          <cell r="X46">
            <v>2</v>
          </cell>
        </row>
        <row r="47">
          <cell r="X47">
            <v>3</v>
          </cell>
        </row>
        <row r="48">
          <cell r="X48">
            <v>3</v>
          </cell>
        </row>
        <row r="49">
          <cell r="X49">
            <v>3</v>
          </cell>
        </row>
        <row r="50">
          <cell r="X50">
            <v>3</v>
          </cell>
        </row>
        <row r="51">
          <cell r="X51">
            <v>1</v>
          </cell>
        </row>
        <row r="52">
          <cell r="X52">
            <v>3</v>
          </cell>
        </row>
        <row r="53">
          <cell r="X53">
            <v>3</v>
          </cell>
        </row>
        <row r="54">
          <cell r="X54">
            <v>2</v>
          </cell>
        </row>
        <row r="55">
          <cell r="X55">
            <v>3</v>
          </cell>
        </row>
        <row r="56">
          <cell r="X56">
            <v>3</v>
          </cell>
        </row>
        <row r="57">
          <cell r="X57">
            <v>3</v>
          </cell>
        </row>
        <row r="58">
          <cell r="X58">
            <v>3</v>
          </cell>
        </row>
        <row r="59">
          <cell r="X59">
            <v>3</v>
          </cell>
        </row>
        <row r="60">
          <cell r="X60">
            <v>3</v>
          </cell>
        </row>
        <row r="61">
          <cell r="X61">
            <v>3</v>
          </cell>
        </row>
        <row r="62">
          <cell r="X62">
            <v>3</v>
          </cell>
        </row>
        <row r="63">
          <cell r="X63">
            <v>3</v>
          </cell>
        </row>
        <row r="64">
          <cell r="X64">
            <v>2</v>
          </cell>
        </row>
        <row r="65">
          <cell r="X65">
            <v>3</v>
          </cell>
        </row>
        <row r="66">
          <cell r="X66">
            <v>3</v>
          </cell>
        </row>
        <row r="67">
          <cell r="X67">
            <v>3</v>
          </cell>
        </row>
        <row r="68">
          <cell r="X68">
            <v>3</v>
          </cell>
        </row>
        <row r="69">
          <cell r="X69">
            <v>3</v>
          </cell>
        </row>
        <row r="70">
          <cell r="X70">
            <v>2</v>
          </cell>
        </row>
        <row r="71">
          <cell r="X71">
            <v>2</v>
          </cell>
        </row>
        <row r="72">
          <cell r="X72">
            <v>3</v>
          </cell>
        </row>
        <row r="73">
          <cell r="X73">
            <v>3</v>
          </cell>
        </row>
        <row r="74">
          <cell r="X74">
            <v>3</v>
          </cell>
        </row>
        <row r="75">
          <cell r="X75">
            <v>3</v>
          </cell>
        </row>
        <row r="76">
          <cell r="X76">
            <v>3</v>
          </cell>
        </row>
        <row r="77">
          <cell r="X77">
            <v>2</v>
          </cell>
        </row>
        <row r="78">
          <cell r="X78">
            <v>2</v>
          </cell>
        </row>
        <row r="79">
          <cell r="X79">
            <v>3</v>
          </cell>
        </row>
        <row r="80">
          <cell r="X80">
            <v>2</v>
          </cell>
        </row>
        <row r="81">
          <cell r="X81">
            <v>3</v>
          </cell>
        </row>
        <row r="82">
          <cell r="X82">
            <v>2</v>
          </cell>
        </row>
        <row r="83">
          <cell r="X83">
            <v>3</v>
          </cell>
        </row>
        <row r="84">
          <cell r="X84">
            <v>3</v>
          </cell>
        </row>
        <row r="85">
          <cell r="X85">
            <v>3</v>
          </cell>
        </row>
        <row r="86">
          <cell r="X86">
            <v>3</v>
          </cell>
        </row>
        <row r="87">
          <cell r="X87">
            <v>3</v>
          </cell>
        </row>
        <row r="88">
          <cell r="X88">
            <v>3</v>
          </cell>
        </row>
        <row r="89">
          <cell r="X89">
            <v>2</v>
          </cell>
        </row>
        <row r="90">
          <cell r="X90">
            <v>2</v>
          </cell>
        </row>
        <row r="91">
          <cell r="X91">
            <v>3</v>
          </cell>
        </row>
        <row r="92">
          <cell r="X92">
            <v>3</v>
          </cell>
        </row>
        <row r="93">
          <cell r="X93">
            <v>3</v>
          </cell>
        </row>
        <row r="94">
          <cell r="X94">
            <v>3</v>
          </cell>
        </row>
        <row r="95">
          <cell r="X95">
            <v>3</v>
          </cell>
        </row>
        <row r="96">
          <cell r="X96">
            <v>3</v>
          </cell>
        </row>
        <row r="97">
          <cell r="X97">
            <v>2</v>
          </cell>
        </row>
        <row r="98">
          <cell r="X98">
            <v>2</v>
          </cell>
        </row>
        <row r="99">
          <cell r="X99">
            <v>3</v>
          </cell>
        </row>
        <row r="100">
          <cell r="X100">
            <v>2</v>
          </cell>
        </row>
        <row r="101">
          <cell r="X101">
            <v>3</v>
          </cell>
        </row>
        <row r="102">
          <cell r="X102">
            <v>3</v>
          </cell>
        </row>
        <row r="103">
          <cell r="X103">
            <v>2</v>
          </cell>
        </row>
        <row r="104">
          <cell r="X104">
            <v>2</v>
          </cell>
        </row>
        <row r="105">
          <cell r="X105">
            <v>3</v>
          </cell>
        </row>
        <row r="106">
          <cell r="X106">
            <v>3</v>
          </cell>
        </row>
        <row r="107">
          <cell r="X107">
            <v>3</v>
          </cell>
        </row>
        <row r="108">
          <cell r="X108">
            <v>3</v>
          </cell>
        </row>
        <row r="109">
          <cell r="X109">
            <v>3</v>
          </cell>
        </row>
        <row r="110">
          <cell r="X110">
            <v>3</v>
          </cell>
        </row>
        <row r="111">
          <cell r="X111">
            <v>3</v>
          </cell>
        </row>
        <row r="112">
          <cell r="X112">
            <v>3</v>
          </cell>
        </row>
        <row r="113">
          <cell r="X113">
            <v>3</v>
          </cell>
        </row>
        <row r="114">
          <cell r="X114">
            <v>3</v>
          </cell>
        </row>
        <row r="115">
          <cell r="X115">
            <v>3</v>
          </cell>
        </row>
        <row r="116">
          <cell r="X116">
            <v>3</v>
          </cell>
        </row>
        <row r="117">
          <cell r="X117">
            <v>3</v>
          </cell>
        </row>
        <row r="118">
          <cell r="X118">
            <v>2</v>
          </cell>
        </row>
        <row r="119">
          <cell r="X119">
            <v>3</v>
          </cell>
        </row>
        <row r="120">
          <cell r="X120">
            <v>3</v>
          </cell>
        </row>
        <row r="121">
          <cell r="X121">
            <v>2</v>
          </cell>
        </row>
      </sheetData>
      <sheetData sheetId="3"/>
      <sheetData sheetId="4"/>
      <sheetData sheetId="5"/>
      <sheetData sheetId="6"/>
      <sheetData sheetId="7"/>
      <sheetData sheetId="8"/>
      <sheetData sheetId="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rnalini arivalagan" refreshedDate="44583.656390162039" createdVersion="7" refreshedVersion="7" minRefreshableVersion="3" recordCount="1426" xr:uid="{FC652B44-3356-4765-95C1-1363BF676374}">
  <cacheSource type="worksheet">
    <worksheetSource ref="C1:C1427" sheet="q1a"/>
  </cacheSource>
  <cacheFields count="1">
    <cacheField name="AverageYearly%SalaryIncrease" numFmtId="10">
      <sharedItems containsSemiMixedTypes="0" containsString="0" containsNumber="1" minValue="3.0000000000000001E-3" maxValue="0.25" count="241">
        <n v="0.25"/>
        <n v="0.24"/>
        <n v="0.23"/>
        <n v="0.22"/>
        <n v="0.21"/>
        <n v="0.2"/>
        <n v="0.19"/>
        <n v="0.18"/>
        <n v="0.17"/>
        <n v="0.16"/>
        <n v="0.15"/>
        <n v="0.14000000000000001"/>
        <n v="0.13"/>
        <n v="0.125"/>
        <n v="0.12"/>
        <n v="0.11"/>
        <n v="0.105"/>
        <n v="0.1"/>
        <n v="9.5000000000000001E-2"/>
        <n v="0.09"/>
        <n v="8.5000000000000006E-2"/>
        <n v="8.3333333333333329E-2"/>
        <n v="0.08"/>
        <n v="7.4999999999999997E-2"/>
        <n v="7.3333333333333334E-2"/>
        <n v="7.0000000000000007E-2"/>
        <n v="6.9999999999999993E-2"/>
        <n v="6.6666666666666666E-2"/>
        <n v="6.5000000000000002E-2"/>
        <n v="6.3333333333333339E-2"/>
        <n v="0.06"/>
        <n v="5.7500000000000002E-2"/>
        <n v="5.6666666666666671E-2"/>
        <n v="5.5E-2"/>
        <n v="5.3333333333333337E-2"/>
        <n v="5.2499999999999998E-2"/>
        <n v="0.05"/>
        <n v="4.9999999999999996E-2"/>
        <n v="4.8000000000000001E-2"/>
        <n v="4.7500000000000001E-2"/>
        <n v="4.6666666666666669E-2"/>
        <n v="4.5999999999999999E-2"/>
        <n v="4.4999999999999998E-2"/>
        <n v="4.3999999999999997E-2"/>
        <n v="4.3333333333333335E-2"/>
        <n v="4.2500000000000003E-2"/>
        <n v="4.1999999999999996E-2"/>
        <n v="4.1666666666666664E-2"/>
        <n v="0.04"/>
        <n v="3.8333333333333337E-2"/>
        <n v="3.7999999999999999E-2"/>
        <n v="3.7499999999999999E-2"/>
        <n v="3.6666666666666667E-2"/>
        <n v="3.5999999999999997E-2"/>
        <n v="3.5000000000000003E-2"/>
        <n v="3.4999999999999996E-2"/>
        <n v="3.4000000000000002E-2"/>
        <n v="3.3333333333333333E-2"/>
        <n v="3.2500000000000001E-2"/>
        <n v="3.2000000000000001E-2"/>
        <n v="3.1666666666666669E-2"/>
        <n v="3.1428571428571431E-2"/>
        <n v="0.03"/>
        <n v="2.8750000000000001E-2"/>
        <n v="2.8571428571428574E-2"/>
        <n v="2.8333333333333335E-2"/>
        <n v="2.8000000000000004E-2"/>
        <n v="2.75E-2"/>
        <n v="2.7142857142857142E-2"/>
        <n v="2.6666666666666668E-2"/>
        <n v="2.6666666666666665E-2"/>
        <n v="2.6249999999999999E-2"/>
        <n v="2.6000000000000002E-2"/>
        <n v="2.5714285714285714E-2"/>
        <n v="2.5555555555555557E-2"/>
        <n v="2.5000000000000001E-2"/>
        <n v="2.4999999999999998E-2"/>
        <n v="2.4444444444444446E-2"/>
        <n v="2.4285714285714289E-2"/>
        <n v="2.4E-2"/>
        <n v="2.375E-2"/>
        <n v="2.3333333333333334E-2"/>
        <n v="2.3333333333333331E-2"/>
        <n v="2.3E-2"/>
        <n v="2.2857142857142857E-2"/>
        <n v="2.2727272727272728E-2"/>
        <n v="2.2499999999999999E-2"/>
        <n v="2.2222222222222223E-2"/>
        <n v="2.1999999999999999E-2"/>
        <n v="2.1818181818181816E-2"/>
        <n v="2.1666666666666667E-2"/>
        <n v="2.1428571428571429E-2"/>
        <n v="2.1250000000000002E-2"/>
        <n v="2.1111111111111112E-2"/>
        <n v="2.0999999999999998E-2"/>
        <n v="2.0909090909090908E-2"/>
        <n v="0.02"/>
        <n v="1.9230769230769232E-2"/>
        <n v="1.9166666666666669E-2"/>
        <n v="1.9090909090909089E-2"/>
        <n v="1.9E-2"/>
        <n v="1.8888888888888889E-2"/>
        <n v="1.8749999999999999E-2"/>
        <n v="1.8571428571428572E-2"/>
        <n v="1.8333333333333333E-2"/>
        <n v="1.8181818181818184E-2"/>
        <n v="1.7999999999999999E-2"/>
        <n v="1.7777777777777778E-2"/>
        <n v="1.7692307692307695E-2"/>
        <n v="1.7500000000000002E-2"/>
        <n v="1.7272727272727273E-2"/>
        <n v="1.7142857142857144E-2"/>
        <n v="1.7000000000000001E-2"/>
        <n v="1.6923076923076923E-2"/>
        <n v="1.6666666666666666E-2"/>
        <n v="1.6363636363636361E-2"/>
        <n v="1.6250000000000001E-2"/>
        <n v="1.6153846153846154E-2"/>
        <n v="1.6E-2"/>
        <n v="1.5714285714285715E-2"/>
        <n v="1.5625E-2"/>
        <n v="1.5555555555555557E-2"/>
        <n v="1.5384615384615385E-2"/>
        <n v="1.5333333333333334E-2"/>
        <n v="1.4999999999999999E-2"/>
        <n v="1.4545454545454545E-2"/>
        <n v="1.4444444444444446E-2"/>
        <n v="1.4375000000000001E-2"/>
        <n v="1.4285714285714287E-2"/>
        <n v="1.4000000000000002E-2"/>
        <n v="1.3846153846153845E-2"/>
        <n v="1.375E-2"/>
        <n v="1.3636363636363636E-2"/>
        <n v="1.3571428571428571E-2"/>
        <n v="1.3529411764705884E-2"/>
        <n v="1.3333333333333332E-2"/>
        <n v="1.3157894736842105E-2"/>
        <n v="1.3076923076923078E-2"/>
        <n v="1.3000000000000001E-2"/>
        <n v="1.2941176470588235E-2"/>
        <n v="1.2857142857142857E-2"/>
        <n v="1.2727272727272728E-2"/>
        <n v="1.2666666666666666E-2"/>
        <n v="1.2500000000000001E-2"/>
        <n v="1.2307692307692308E-2"/>
        <n v="1.2222222222222223E-2"/>
        <n v="1.2E-2"/>
        <n v="1.1818181818181818E-2"/>
        <n v="1.1764705882352941E-2"/>
        <n v="1.1666666666666667E-2"/>
        <n v="1.1666666666666665E-2"/>
        <n v="1.1538461538461537E-2"/>
        <n v="1.15E-2"/>
        <n v="1.0999999999999999E-2"/>
        <n v="1.0909090909090908E-2"/>
        <n v="1.0833333333333334E-2"/>
        <n v="1.0769230769230771E-2"/>
        <n v="1.0714285714285714E-2"/>
        <n v="1.0666666666666666E-2"/>
        <n v="1.0625000000000001E-2"/>
        <n v="1.0588235294117647E-2"/>
        <n v="1.0555555555555556E-2"/>
        <n v="1.0476190476190476E-2"/>
        <n v="1.0416666666666666E-2"/>
        <n v="0.01"/>
        <n v="9.4999999999999998E-3"/>
        <n v="9.4736842105263147E-3"/>
        <n v="9.4444444444444445E-3"/>
        <n v="9.4117647058823539E-3"/>
        <n v="9.3333333333333341E-3"/>
        <n v="9.285714285714286E-3"/>
        <n v="9.2307692307692299E-3"/>
        <n v="9.1666666666666667E-3"/>
        <n v="9.0476190476190474E-3"/>
        <n v="8.9473684210526327E-3"/>
        <n v="8.8888888888888889E-3"/>
        <n v="8.8461538461538473E-3"/>
        <n v="8.7500000000000008E-3"/>
        <n v="8.6666666666666663E-3"/>
        <n v="8.6363636363636365E-3"/>
        <n v="8.5714285714285719E-3"/>
        <n v="8.4615384615384613E-3"/>
        <n v="8.2758620689655175E-3"/>
        <n v="8.1250000000000003E-3"/>
        <n v="8.0000000000000002E-3"/>
        <n v="7.8571428571428577E-3"/>
        <n v="7.7777777777777784E-3"/>
        <n v="7.7272727272727276E-3"/>
        <n v="7.6470588235294122E-3"/>
        <n v="7.619047619047619E-3"/>
        <n v="7.4999999999999997E-3"/>
        <n v="7.3684210526315796E-3"/>
        <n v="7.3333333333333332E-3"/>
        <n v="7.2222222222222228E-3"/>
        <n v="7.1428571428571426E-3"/>
        <n v="7.0588235294117641E-3"/>
        <n v="7.000000000000001E-3"/>
        <n v="6.875E-3"/>
        <n v="6.842105263157895E-3"/>
        <n v="6.6666666666666671E-3"/>
        <n v="6.6666666666666662E-3"/>
        <n v="6.5000000000000006E-3"/>
        <n v="6.4000000000000003E-3"/>
        <n v="6.3636363636363638E-3"/>
        <n v="6.3157894736842104E-3"/>
        <n v="6.1904761904761907E-3"/>
        <n v="6.1111111111111114E-3"/>
        <n v="6.0000000000000001E-3"/>
        <n v="5.909090909090909E-3"/>
        <n v="5.8333333333333327E-3"/>
        <n v="5.7894736842105266E-3"/>
        <n v="5.7692307692307687E-3"/>
        <n v="5.7142857142857143E-3"/>
        <n v="5.6000000000000008E-3"/>
        <n v="5.5555555555555558E-3"/>
        <n v="5.4999999999999997E-3"/>
        <n v="5.4838709677419361E-3"/>
        <n v="5.4545454545454541E-3"/>
        <n v="5.4166666666666669E-3"/>
        <n v="5.2380952380952379E-3"/>
        <n v="5.0000000000000001E-3"/>
        <n v="4.8484848484848485E-3"/>
        <n v="4.7999999999999996E-3"/>
        <n v="4.7826086956521737E-3"/>
        <n v="4.6874999999999998E-3"/>
        <n v="4.5833333333333334E-3"/>
        <n v="4.5454545454545452E-3"/>
        <n v="4.4444444444444444E-3"/>
        <n v="4.4000000000000003E-3"/>
        <n v="4.2424242424242429E-3"/>
        <n v="4.2307692307692307E-3"/>
        <n v="4.0625000000000001E-3"/>
        <n v="3.8888888888888892E-3"/>
        <n v="3.8709677419354839E-3"/>
        <n v="3.7931034482758621E-3"/>
        <n v="3.5483870967741938E-3"/>
        <n v="3.5135135135135136E-3"/>
        <n v="3.4375E-3"/>
        <n v="3.3333333333333335E-3"/>
        <n v="3.2352941176470589E-3"/>
        <n v="3.0000000000000001E-3"/>
      </sharedItems>
      <fieldGroup base="0">
        <rangePr autoStart="0" startNum="0" endNum="0.25" groupInterval="0.02"/>
        <groupItems count="15">
          <s v="&lt;0"/>
          <s v="0-0.02"/>
          <s v="0.02-0.04"/>
          <s v="0.04-0.06"/>
          <s v="0.06-0.08"/>
          <s v="0.08-0.1"/>
          <s v="0.1-0.12"/>
          <s v="0.12-0.14"/>
          <s v="0.14-0.16"/>
          <s v="0.16-0.18"/>
          <s v="0.18-0.2"/>
          <s v="0.2-0.22"/>
          <s v="0.22-0.24"/>
          <s v="0.24-0.26"/>
          <s v="&gt;0.26"/>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rnalini arivalagan" refreshedDate="44583.681826736109" createdVersion="7" refreshedVersion="7" minRefreshableVersion="3" recordCount="1470" xr:uid="{C55AEC78-872E-46D7-99E7-0A98D121DD7C}">
  <cacheSource type="worksheet">
    <worksheetSource ref="A1:B1471" sheet="Q1b"/>
  </cacheSource>
  <cacheFields count="2">
    <cacheField name="JobSatisfaction" numFmtId="0">
      <sharedItems containsSemiMixedTypes="0" containsString="0" containsNumber="1" containsInteger="1" minValue="1" maxValue="4"/>
    </cacheField>
    <cacheField name="Job Satisfaction Category" numFmtId="0">
      <sharedItems count="4">
        <s v="Low"/>
        <s v="Medium"/>
        <s v="High"/>
        <s v="Very High"/>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rnalini arivalagan" refreshedDate="44583.751657407411" createdVersion="7" refreshedVersion="7" minRefreshableVersion="3" recordCount="1471" xr:uid="{2E99223E-0517-4C76-8B12-17F9D1B8E83A}">
  <cacheSource type="worksheet">
    <worksheetSource ref="A1:C1048576" sheet="Q2a"/>
  </cacheSource>
  <cacheFields count="3">
    <cacheField name="HourlyRate" numFmtId="0">
      <sharedItems containsString="0" containsBlank="1" containsNumber="1" minValue="26.4" maxValue="122"/>
    </cacheField>
    <cacheField name="HoursPerWeek" numFmtId="0">
      <sharedItems containsString="0" containsBlank="1" containsNumber="1" containsInteger="1" minValue="34" maxValue="55" count="16">
        <n v="50"/>
        <n v="35"/>
        <n v="49"/>
        <n v="52"/>
        <n v="40"/>
        <n v="39"/>
        <n v="36"/>
        <n v="34"/>
        <n v="54"/>
        <n v="55"/>
        <n v="53"/>
        <n v="51"/>
        <n v="37"/>
        <n v="38"/>
        <n v="48"/>
        <m/>
      </sharedItems>
    </cacheField>
    <cacheField name="YearsAtCompany" numFmtId="0">
      <sharedItems containsString="0" containsBlank="1" containsNumber="1" containsInteger="1" minValue="0" maxValue="40" count="38">
        <n v="6"/>
        <n v="10"/>
        <n v="0"/>
        <n v="8"/>
        <n v="2"/>
        <n v="7"/>
        <n v="1"/>
        <n v="9"/>
        <n v="5"/>
        <n v="4"/>
        <n v="25"/>
        <n v="3"/>
        <n v="12"/>
        <n v="14"/>
        <n v="22"/>
        <n v="15"/>
        <n v="27"/>
        <n v="21"/>
        <n v="17"/>
        <n v="11"/>
        <n v="13"/>
        <n v="37"/>
        <n v="16"/>
        <n v="20"/>
        <n v="40"/>
        <n v="24"/>
        <n v="33"/>
        <n v="19"/>
        <n v="36"/>
        <n v="18"/>
        <n v="29"/>
        <n v="31"/>
        <n v="32"/>
        <n v="34"/>
        <n v="26"/>
        <n v="30"/>
        <n v="23"/>
        <m/>
      </sharedItems>
      <fieldGroup base="2">
        <rangePr startNum="0" endNum="40" groupInterval="5"/>
        <groupItems count="10">
          <s v="(blank)"/>
          <s v="0-4"/>
          <s v="5-9"/>
          <s v="10-14"/>
          <s v="15-19"/>
          <s v="20-24"/>
          <s v="25-29"/>
          <s v="30-34"/>
          <s v="35-40"/>
          <s v="&gt;40"/>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rnalini arivalagan" refreshedDate="44583.791911458335" createdVersion="7" refreshedVersion="7" minRefreshableVersion="3" recordCount="1471" xr:uid="{E74EE555-297E-4922-9A97-1C2401B5EA07}">
  <cacheSource type="worksheet">
    <worksheetSource ref="A1:B1048576" sheet="Q2b"/>
  </cacheSource>
  <cacheFields count="2">
    <cacheField name="Attrition" numFmtId="0">
      <sharedItems containsBlank="1" count="3">
        <s v="Yes"/>
        <s v="No"/>
        <m/>
      </sharedItems>
    </cacheField>
    <cacheField name="Overtime" numFmtId="0">
      <sharedItems containsBlank="1" count="3">
        <s v="Yes"/>
        <s v="No"/>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rnalini arivalagan" refreshedDate="44583.81287696759" createdVersion="7" refreshedVersion="7" minRefreshableVersion="3" recordCount="1471" xr:uid="{6D8D7292-064C-45A7-9219-A7FE7CB62A15}">
  <cacheSource type="worksheet">
    <worksheetSource ref="A1:C1048576" sheet="Q2c"/>
  </cacheSource>
  <cacheFields count="3">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fieldGroup base="0">
        <rangePr autoStart="0" startNum="10" endNum="60" groupInterval="10"/>
        <groupItems count="7">
          <s v="&lt;10 or (blank)"/>
          <s v="10-19"/>
          <s v="20-29"/>
          <s v="30-39"/>
          <s v="40-49"/>
          <s v="50-60"/>
          <s v="&gt;60"/>
        </groupItems>
      </fieldGroup>
    </cacheField>
    <cacheField name="WorkLifeBalance" numFmtId="0">
      <sharedItems containsString="0" containsBlank="1" containsNumber="1" containsInteger="1" minValue="1" maxValue="4"/>
    </cacheField>
    <cacheField name="Worklife Balance " numFmtId="0">
      <sharedItems containsBlank="1" count="5">
        <s v="Bad"/>
        <s v="Better"/>
        <s v="Good"/>
        <s v="Best"/>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rnalini arivalagan" refreshedDate="44584.47296979167" createdVersion="7" refreshedVersion="7" minRefreshableVersion="3" recordCount="1471" xr:uid="{07694527-37C3-440B-A75A-79EF5B9F44AC}">
  <cacheSource type="worksheet">
    <worksheetSource ref="A1:B1048576" sheet="Q3b"/>
  </cacheSource>
  <cacheFields count="2">
    <cacheField name="RelationshipSatisfaction" numFmtId="0">
      <sharedItems containsString="0" containsBlank="1" containsNumber="1" containsInteger="1" minValue="1" maxValue="4"/>
    </cacheField>
    <cacheField name="Relationship Satisfaction" numFmtId="0">
      <sharedItems containsBlank="1" count="5">
        <s v="Low"/>
        <s v="Very High"/>
        <s v="Medium"/>
        <s v="High"/>
        <m/>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rnalini arivalagan" refreshedDate="44584.532664699072" createdVersion="7" refreshedVersion="7" minRefreshableVersion="3" recordCount="1471" xr:uid="{CCBF5353-1804-4B20-B207-5F3E44FC030F}">
  <cacheSource type="worksheet">
    <worksheetSource ref="A1:A1048576" sheet="Q5b"/>
  </cacheSource>
  <cacheFields count="1">
    <cacheField name="Attrition" numFmtId="0">
      <sharedItems containsBlank="1" count="3">
        <s v="Yes"/>
        <s v="No"/>
        <m/>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rnalini arivalagan" refreshedDate="44584.633586226853" createdVersion="7" refreshedVersion="7" minRefreshableVersion="3" recordCount="1471" xr:uid="{30F0387A-A108-40CD-BF23-937D64891279}">
  <cacheSource type="worksheet">
    <worksheetSource ref="B1:B1048576" sheet="Q4b"/>
  </cacheSource>
  <cacheFields count="1">
    <cacheField name="Environment Satisfaction" numFmtId="0">
      <sharedItems containsBlank="1" count="5">
        <s v="Medium"/>
        <s v="High"/>
        <s v="Very High"/>
        <s v="Low"/>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6">
  <r>
    <x v="0"/>
  </r>
  <r>
    <x v="0"/>
  </r>
  <r>
    <x v="1"/>
  </r>
  <r>
    <x v="1"/>
  </r>
  <r>
    <x v="1"/>
  </r>
  <r>
    <x v="1"/>
  </r>
  <r>
    <x v="2"/>
  </r>
  <r>
    <x v="2"/>
  </r>
  <r>
    <x v="2"/>
  </r>
  <r>
    <x v="2"/>
  </r>
  <r>
    <x v="2"/>
  </r>
  <r>
    <x v="3"/>
  </r>
  <r>
    <x v="3"/>
  </r>
  <r>
    <x v="3"/>
  </r>
  <r>
    <x v="3"/>
  </r>
  <r>
    <x v="3"/>
  </r>
  <r>
    <x v="3"/>
  </r>
  <r>
    <x v="3"/>
  </r>
  <r>
    <x v="3"/>
  </r>
  <r>
    <x v="3"/>
  </r>
  <r>
    <x v="4"/>
  </r>
  <r>
    <x v="4"/>
  </r>
  <r>
    <x v="4"/>
  </r>
  <r>
    <x v="4"/>
  </r>
  <r>
    <x v="5"/>
  </r>
  <r>
    <x v="5"/>
  </r>
  <r>
    <x v="5"/>
  </r>
  <r>
    <x v="5"/>
  </r>
  <r>
    <x v="5"/>
  </r>
  <r>
    <x v="6"/>
  </r>
  <r>
    <x v="6"/>
  </r>
  <r>
    <x v="6"/>
  </r>
  <r>
    <x v="6"/>
  </r>
  <r>
    <x v="6"/>
  </r>
  <r>
    <x v="6"/>
  </r>
  <r>
    <x v="6"/>
  </r>
  <r>
    <x v="6"/>
  </r>
  <r>
    <x v="6"/>
  </r>
  <r>
    <x v="6"/>
  </r>
  <r>
    <x v="6"/>
  </r>
  <r>
    <x v="6"/>
  </r>
  <r>
    <x v="6"/>
  </r>
  <r>
    <x v="7"/>
  </r>
  <r>
    <x v="7"/>
  </r>
  <r>
    <x v="7"/>
  </r>
  <r>
    <x v="7"/>
  </r>
  <r>
    <x v="7"/>
  </r>
  <r>
    <x v="7"/>
  </r>
  <r>
    <x v="7"/>
  </r>
  <r>
    <x v="7"/>
  </r>
  <r>
    <x v="7"/>
  </r>
  <r>
    <x v="7"/>
  </r>
  <r>
    <x v="7"/>
  </r>
  <r>
    <x v="7"/>
  </r>
  <r>
    <x v="8"/>
  </r>
  <r>
    <x v="8"/>
  </r>
  <r>
    <x v="8"/>
  </r>
  <r>
    <x v="8"/>
  </r>
  <r>
    <x v="8"/>
  </r>
  <r>
    <x v="8"/>
  </r>
  <r>
    <x v="8"/>
  </r>
  <r>
    <x v="8"/>
  </r>
  <r>
    <x v="8"/>
  </r>
  <r>
    <x v="8"/>
  </r>
  <r>
    <x v="8"/>
  </r>
  <r>
    <x v="8"/>
  </r>
  <r>
    <x v="8"/>
  </r>
  <r>
    <x v="9"/>
  </r>
  <r>
    <x v="9"/>
  </r>
  <r>
    <x v="9"/>
  </r>
  <r>
    <x v="9"/>
  </r>
  <r>
    <x v="9"/>
  </r>
  <r>
    <x v="9"/>
  </r>
  <r>
    <x v="9"/>
  </r>
  <r>
    <x v="9"/>
  </r>
  <r>
    <x v="9"/>
  </r>
  <r>
    <x v="10"/>
  </r>
  <r>
    <x v="10"/>
  </r>
  <r>
    <x v="10"/>
  </r>
  <r>
    <x v="10"/>
  </r>
  <r>
    <x v="10"/>
  </r>
  <r>
    <x v="10"/>
  </r>
  <r>
    <x v="10"/>
  </r>
  <r>
    <x v="10"/>
  </r>
  <r>
    <x v="11"/>
  </r>
  <r>
    <x v="11"/>
  </r>
  <r>
    <x v="11"/>
  </r>
  <r>
    <x v="11"/>
  </r>
  <r>
    <x v="11"/>
  </r>
  <r>
    <x v="11"/>
  </r>
  <r>
    <x v="11"/>
  </r>
  <r>
    <x v="11"/>
  </r>
  <r>
    <x v="11"/>
  </r>
  <r>
    <x v="11"/>
  </r>
  <r>
    <x v="11"/>
  </r>
  <r>
    <x v="11"/>
  </r>
  <r>
    <x v="11"/>
  </r>
  <r>
    <x v="11"/>
  </r>
  <r>
    <x v="11"/>
  </r>
  <r>
    <x v="11"/>
  </r>
  <r>
    <x v="11"/>
  </r>
  <r>
    <x v="11"/>
  </r>
  <r>
    <x v="11"/>
  </r>
  <r>
    <x v="11"/>
  </r>
  <r>
    <x v="11"/>
  </r>
  <r>
    <x v="11"/>
  </r>
  <r>
    <x v="11"/>
  </r>
  <r>
    <x v="11"/>
  </r>
  <r>
    <x v="11"/>
  </r>
  <r>
    <x v="12"/>
  </r>
  <r>
    <x v="12"/>
  </r>
  <r>
    <x v="12"/>
  </r>
  <r>
    <x v="12"/>
  </r>
  <r>
    <x v="12"/>
  </r>
  <r>
    <x v="12"/>
  </r>
  <r>
    <x v="12"/>
  </r>
  <r>
    <x v="12"/>
  </r>
  <r>
    <x v="12"/>
  </r>
  <r>
    <x v="12"/>
  </r>
  <r>
    <x v="12"/>
  </r>
  <r>
    <x v="12"/>
  </r>
  <r>
    <x v="12"/>
  </r>
  <r>
    <x v="12"/>
  </r>
  <r>
    <x v="12"/>
  </r>
  <r>
    <x v="12"/>
  </r>
  <r>
    <x v="12"/>
  </r>
  <r>
    <x v="12"/>
  </r>
  <r>
    <x v="12"/>
  </r>
  <r>
    <x v="12"/>
  </r>
  <r>
    <x v="12"/>
  </r>
  <r>
    <x v="12"/>
  </r>
  <r>
    <x v="12"/>
  </r>
  <r>
    <x v="12"/>
  </r>
  <r>
    <x v="12"/>
  </r>
  <r>
    <x v="12"/>
  </r>
  <r>
    <x v="13"/>
  </r>
  <r>
    <x v="14"/>
  </r>
  <r>
    <x v="14"/>
  </r>
  <r>
    <x v="14"/>
  </r>
  <r>
    <x v="14"/>
  </r>
  <r>
    <x v="14"/>
  </r>
  <r>
    <x v="14"/>
  </r>
  <r>
    <x v="14"/>
  </r>
  <r>
    <x v="14"/>
  </r>
  <r>
    <x v="14"/>
  </r>
  <r>
    <x v="14"/>
  </r>
  <r>
    <x v="14"/>
  </r>
  <r>
    <x v="14"/>
  </r>
  <r>
    <x v="14"/>
  </r>
  <r>
    <x v="14"/>
  </r>
  <r>
    <x v="14"/>
  </r>
  <r>
    <x v="14"/>
  </r>
  <r>
    <x v="14"/>
  </r>
  <r>
    <x v="14"/>
  </r>
  <r>
    <x v="14"/>
  </r>
  <r>
    <x v="14"/>
  </r>
  <r>
    <x v="14"/>
  </r>
  <r>
    <x v="15"/>
  </r>
  <r>
    <x v="15"/>
  </r>
  <r>
    <x v="15"/>
  </r>
  <r>
    <x v="15"/>
  </r>
  <r>
    <x v="15"/>
  </r>
  <r>
    <x v="15"/>
  </r>
  <r>
    <x v="15"/>
  </r>
  <r>
    <x v="15"/>
  </r>
  <r>
    <x v="15"/>
  </r>
  <r>
    <x v="15"/>
  </r>
  <r>
    <x v="15"/>
  </r>
  <r>
    <x v="15"/>
  </r>
  <r>
    <x v="15"/>
  </r>
  <r>
    <x v="15"/>
  </r>
  <r>
    <x v="15"/>
  </r>
  <r>
    <x v="15"/>
  </r>
  <r>
    <x v="15"/>
  </r>
  <r>
    <x v="15"/>
  </r>
  <r>
    <x v="16"/>
  </r>
  <r>
    <x v="16"/>
  </r>
  <r>
    <x v="16"/>
  </r>
  <r>
    <x v="17"/>
  </r>
  <r>
    <x v="17"/>
  </r>
  <r>
    <x v="17"/>
  </r>
  <r>
    <x v="17"/>
  </r>
  <r>
    <x v="18"/>
  </r>
  <r>
    <x v="18"/>
  </r>
  <r>
    <x v="18"/>
  </r>
  <r>
    <x v="18"/>
  </r>
  <r>
    <x v="18"/>
  </r>
  <r>
    <x v="18"/>
  </r>
  <r>
    <x v="18"/>
  </r>
  <r>
    <x v="19"/>
  </r>
  <r>
    <x v="19"/>
  </r>
  <r>
    <x v="19"/>
  </r>
  <r>
    <x v="19"/>
  </r>
  <r>
    <x v="19"/>
  </r>
  <r>
    <x v="19"/>
  </r>
  <r>
    <x v="19"/>
  </r>
  <r>
    <x v="19"/>
  </r>
  <r>
    <x v="19"/>
  </r>
  <r>
    <x v="19"/>
  </r>
  <r>
    <x v="19"/>
  </r>
  <r>
    <x v="19"/>
  </r>
  <r>
    <x v="19"/>
  </r>
  <r>
    <x v="19"/>
  </r>
  <r>
    <x v="19"/>
  </r>
  <r>
    <x v="20"/>
  </r>
  <r>
    <x v="20"/>
  </r>
  <r>
    <x v="20"/>
  </r>
  <r>
    <x v="20"/>
  </r>
  <r>
    <x v="20"/>
  </r>
  <r>
    <x v="20"/>
  </r>
  <r>
    <x v="20"/>
  </r>
  <r>
    <x v="20"/>
  </r>
  <r>
    <x v="20"/>
  </r>
  <r>
    <x v="21"/>
  </r>
  <r>
    <x v="21"/>
  </r>
  <r>
    <x v="22"/>
  </r>
  <r>
    <x v="22"/>
  </r>
  <r>
    <x v="22"/>
  </r>
  <r>
    <x v="22"/>
  </r>
  <r>
    <x v="22"/>
  </r>
  <r>
    <x v="22"/>
  </r>
  <r>
    <x v="22"/>
  </r>
  <r>
    <x v="22"/>
  </r>
  <r>
    <x v="22"/>
  </r>
  <r>
    <x v="22"/>
  </r>
  <r>
    <x v="22"/>
  </r>
  <r>
    <x v="23"/>
  </r>
  <r>
    <x v="23"/>
  </r>
  <r>
    <x v="23"/>
  </r>
  <r>
    <x v="23"/>
  </r>
  <r>
    <x v="23"/>
  </r>
  <r>
    <x v="23"/>
  </r>
  <r>
    <x v="23"/>
  </r>
  <r>
    <x v="23"/>
  </r>
  <r>
    <x v="24"/>
  </r>
  <r>
    <x v="24"/>
  </r>
  <r>
    <x v="24"/>
  </r>
  <r>
    <x v="24"/>
  </r>
  <r>
    <x v="24"/>
  </r>
  <r>
    <x v="25"/>
  </r>
  <r>
    <x v="25"/>
  </r>
  <r>
    <x v="25"/>
  </r>
  <r>
    <x v="25"/>
  </r>
  <r>
    <x v="25"/>
  </r>
  <r>
    <x v="25"/>
  </r>
  <r>
    <x v="25"/>
  </r>
  <r>
    <x v="25"/>
  </r>
  <r>
    <x v="25"/>
  </r>
  <r>
    <x v="25"/>
  </r>
  <r>
    <x v="25"/>
  </r>
  <r>
    <x v="25"/>
  </r>
  <r>
    <x v="25"/>
  </r>
  <r>
    <x v="25"/>
  </r>
  <r>
    <x v="25"/>
  </r>
  <r>
    <x v="25"/>
  </r>
  <r>
    <x v="25"/>
  </r>
  <r>
    <x v="25"/>
  </r>
  <r>
    <x v="25"/>
  </r>
  <r>
    <x v="26"/>
  </r>
  <r>
    <x v="26"/>
  </r>
  <r>
    <x v="26"/>
  </r>
  <r>
    <x v="26"/>
  </r>
  <r>
    <x v="26"/>
  </r>
  <r>
    <x v="27"/>
  </r>
  <r>
    <x v="27"/>
  </r>
  <r>
    <x v="27"/>
  </r>
  <r>
    <x v="27"/>
  </r>
  <r>
    <x v="27"/>
  </r>
  <r>
    <x v="27"/>
  </r>
  <r>
    <x v="28"/>
  </r>
  <r>
    <x v="28"/>
  </r>
  <r>
    <x v="28"/>
  </r>
  <r>
    <x v="28"/>
  </r>
  <r>
    <x v="28"/>
  </r>
  <r>
    <x v="28"/>
  </r>
  <r>
    <x v="28"/>
  </r>
  <r>
    <x v="28"/>
  </r>
  <r>
    <x v="28"/>
  </r>
  <r>
    <x v="28"/>
  </r>
  <r>
    <x v="28"/>
  </r>
  <r>
    <x v="28"/>
  </r>
  <r>
    <x v="28"/>
  </r>
  <r>
    <x v="28"/>
  </r>
  <r>
    <x v="28"/>
  </r>
  <r>
    <x v="28"/>
  </r>
  <r>
    <x v="29"/>
  </r>
  <r>
    <x v="29"/>
  </r>
  <r>
    <x v="29"/>
  </r>
  <r>
    <x v="29"/>
  </r>
  <r>
    <x v="29"/>
  </r>
  <r>
    <x v="29"/>
  </r>
  <r>
    <x v="29"/>
  </r>
  <r>
    <x v="29"/>
  </r>
  <r>
    <x v="29"/>
  </r>
  <r>
    <x v="30"/>
  </r>
  <r>
    <x v="30"/>
  </r>
  <r>
    <x v="30"/>
  </r>
  <r>
    <x v="30"/>
  </r>
  <r>
    <x v="30"/>
  </r>
  <r>
    <x v="30"/>
  </r>
  <r>
    <x v="30"/>
  </r>
  <r>
    <x v="30"/>
  </r>
  <r>
    <x v="30"/>
  </r>
  <r>
    <x v="30"/>
  </r>
  <r>
    <x v="30"/>
  </r>
  <r>
    <x v="30"/>
  </r>
  <r>
    <x v="30"/>
  </r>
  <r>
    <x v="30"/>
  </r>
  <r>
    <x v="30"/>
  </r>
  <r>
    <x v="30"/>
  </r>
  <r>
    <x v="30"/>
  </r>
  <r>
    <x v="30"/>
  </r>
  <r>
    <x v="30"/>
  </r>
  <r>
    <x v="30"/>
  </r>
  <r>
    <x v="30"/>
  </r>
  <r>
    <x v="30"/>
  </r>
  <r>
    <x v="30"/>
  </r>
  <r>
    <x v="30"/>
  </r>
  <r>
    <x v="30"/>
  </r>
  <r>
    <x v="30"/>
  </r>
  <r>
    <x v="30"/>
  </r>
  <r>
    <x v="30"/>
  </r>
  <r>
    <x v="31"/>
  </r>
  <r>
    <x v="31"/>
  </r>
  <r>
    <x v="32"/>
  </r>
  <r>
    <x v="32"/>
  </r>
  <r>
    <x v="32"/>
  </r>
  <r>
    <x v="32"/>
  </r>
  <r>
    <x v="32"/>
  </r>
  <r>
    <x v="32"/>
  </r>
  <r>
    <x v="32"/>
  </r>
  <r>
    <x v="32"/>
  </r>
  <r>
    <x v="32"/>
  </r>
  <r>
    <x v="33"/>
  </r>
  <r>
    <x v="33"/>
  </r>
  <r>
    <x v="33"/>
  </r>
  <r>
    <x v="33"/>
  </r>
  <r>
    <x v="33"/>
  </r>
  <r>
    <x v="33"/>
  </r>
  <r>
    <x v="33"/>
  </r>
  <r>
    <x v="33"/>
  </r>
  <r>
    <x v="33"/>
  </r>
  <r>
    <x v="33"/>
  </r>
  <r>
    <x v="33"/>
  </r>
  <r>
    <x v="33"/>
  </r>
  <r>
    <x v="33"/>
  </r>
  <r>
    <x v="33"/>
  </r>
  <r>
    <x v="33"/>
  </r>
  <r>
    <x v="33"/>
  </r>
  <r>
    <x v="33"/>
  </r>
  <r>
    <x v="33"/>
  </r>
  <r>
    <x v="33"/>
  </r>
  <r>
    <x v="33"/>
  </r>
  <r>
    <x v="33"/>
  </r>
  <r>
    <x v="34"/>
  </r>
  <r>
    <x v="34"/>
  </r>
  <r>
    <x v="34"/>
  </r>
  <r>
    <x v="34"/>
  </r>
  <r>
    <x v="35"/>
  </r>
  <r>
    <x v="35"/>
  </r>
  <r>
    <x v="36"/>
  </r>
  <r>
    <x v="36"/>
  </r>
  <r>
    <x v="36"/>
  </r>
  <r>
    <x v="36"/>
  </r>
  <r>
    <x v="37"/>
  </r>
  <r>
    <x v="37"/>
  </r>
  <r>
    <x v="37"/>
  </r>
  <r>
    <x v="37"/>
  </r>
  <r>
    <x v="37"/>
  </r>
  <r>
    <x v="37"/>
  </r>
  <r>
    <x v="37"/>
  </r>
  <r>
    <x v="37"/>
  </r>
  <r>
    <x v="37"/>
  </r>
  <r>
    <x v="37"/>
  </r>
  <r>
    <x v="37"/>
  </r>
  <r>
    <x v="37"/>
  </r>
  <r>
    <x v="38"/>
  </r>
  <r>
    <x v="39"/>
  </r>
  <r>
    <x v="39"/>
  </r>
  <r>
    <x v="40"/>
  </r>
  <r>
    <x v="40"/>
  </r>
  <r>
    <x v="40"/>
  </r>
  <r>
    <x v="40"/>
  </r>
  <r>
    <x v="40"/>
  </r>
  <r>
    <x v="40"/>
  </r>
  <r>
    <x v="40"/>
  </r>
  <r>
    <x v="40"/>
  </r>
  <r>
    <x v="40"/>
  </r>
  <r>
    <x v="40"/>
  </r>
  <r>
    <x v="40"/>
  </r>
  <r>
    <x v="40"/>
  </r>
  <r>
    <x v="40"/>
  </r>
  <r>
    <x v="40"/>
  </r>
  <r>
    <x v="40"/>
  </r>
  <r>
    <x v="40"/>
  </r>
  <r>
    <x v="40"/>
  </r>
  <r>
    <x v="40"/>
  </r>
  <r>
    <x v="40"/>
  </r>
  <r>
    <x v="40"/>
  </r>
  <r>
    <x v="41"/>
  </r>
  <r>
    <x v="41"/>
  </r>
  <r>
    <x v="41"/>
  </r>
  <r>
    <x v="41"/>
  </r>
  <r>
    <x v="41"/>
  </r>
  <r>
    <x v="42"/>
  </r>
  <r>
    <x v="42"/>
  </r>
  <r>
    <x v="42"/>
  </r>
  <r>
    <x v="42"/>
  </r>
  <r>
    <x v="42"/>
  </r>
  <r>
    <x v="42"/>
  </r>
  <r>
    <x v="43"/>
  </r>
  <r>
    <x v="43"/>
  </r>
  <r>
    <x v="43"/>
  </r>
  <r>
    <x v="43"/>
  </r>
  <r>
    <x v="43"/>
  </r>
  <r>
    <x v="43"/>
  </r>
  <r>
    <x v="43"/>
  </r>
  <r>
    <x v="43"/>
  </r>
  <r>
    <x v="44"/>
  </r>
  <r>
    <x v="44"/>
  </r>
  <r>
    <x v="44"/>
  </r>
  <r>
    <x v="44"/>
  </r>
  <r>
    <x v="44"/>
  </r>
  <r>
    <x v="44"/>
  </r>
  <r>
    <x v="44"/>
  </r>
  <r>
    <x v="44"/>
  </r>
  <r>
    <x v="44"/>
  </r>
  <r>
    <x v="44"/>
  </r>
  <r>
    <x v="44"/>
  </r>
  <r>
    <x v="44"/>
  </r>
  <r>
    <x v="44"/>
  </r>
  <r>
    <x v="45"/>
  </r>
  <r>
    <x v="45"/>
  </r>
  <r>
    <x v="45"/>
  </r>
  <r>
    <x v="45"/>
  </r>
  <r>
    <x v="46"/>
  </r>
  <r>
    <x v="46"/>
  </r>
  <r>
    <x v="46"/>
  </r>
  <r>
    <x v="46"/>
  </r>
  <r>
    <x v="46"/>
  </r>
  <r>
    <x v="46"/>
  </r>
  <r>
    <x v="46"/>
  </r>
  <r>
    <x v="46"/>
  </r>
  <r>
    <x v="46"/>
  </r>
  <r>
    <x v="47"/>
  </r>
  <r>
    <x v="48"/>
  </r>
  <r>
    <x v="48"/>
  </r>
  <r>
    <x v="48"/>
  </r>
  <r>
    <x v="48"/>
  </r>
  <r>
    <x v="48"/>
  </r>
  <r>
    <x v="48"/>
  </r>
  <r>
    <x v="48"/>
  </r>
  <r>
    <x v="48"/>
  </r>
  <r>
    <x v="48"/>
  </r>
  <r>
    <x v="48"/>
  </r>
  <r>
    <x v="48"/>
  </r>
  <r>
    <x v="48"/>
  </r>
  <r>
    <x v="48"/>
  </r>
  <r>
    <x v="48"/>
  </r>
  <r>
    <x v="48"/>
  </r>
  <r>
    <x v="48"/>
  </r>
  <r>
    <x v="48"/>
  </r>
  <r>
    <x v="48"/>
  </r>
  <r>
    <x v="48"/>
  </r>
  <r>
    <x v="48"/>
  </r>
  <r>
    <x v="48"/>
  </r>
  <r>
    <x v="48"/>
  </r>
  <r>
    <x v="48"/>
  </r>
  <r>
    <x v="48"/>
  </r>
  <r>
    <x v="48"/>
  </r>
  <r>
    <x v="48"/>
  </r>
  <r>
    <x v="48"/>
  </r>
  <r>
    <x v="48"/>
  </r>
  <r>
    <x v="48"/>
  </r>
  <r>
    <x v="48"/>
  </r>
  <r>
    <x v="48"/>
  </r>
  <r>
    <x v="48"/>
  </r>
  <r>
    <x v="48"/>
  </r>
  <r>
    <x v="48"/>
  </r>
  <r>
    <x v="48"/>
  </r>
  <r>
    <x v="48"/>
  </r>
  <r>
    <x v="49"/>
  </r>
  <r>
    <x v="50"/>
  </r>
  <r>
    <x v="50"/>
  </r>
  <r>
    <x v="50"/>
  </r>
  <r>
    <x v="50"/>
  </r>
  <r>
    <x v="50"/>
  </r>
  <r>
    <x v="50"/>
  </r>
  <r>
    <x v="50"/>
  </r>
  <r>
    <x v="50"/>
  </r>
  <r>
    <x v="51"/>
  </r>
  <r>
    <x v="51"/>
  </r>
  <r>
    <x v="51"/>
  </r>
  <r>
    <x v="51"/>
  </r>
  <r>
    <x v="51"/>
  </r>
  <r>
    <x v="51"/>
  </r>
  <r>
    <x v="51"/>
  </r>
  <r>
    <x v="51"/>
  </r>
  <r>
    <x v="52"/>
  </r>
  <r>
    <x v="52"/>
  </r>
  <r>
    <x v="52"/>
  </r>
  <r>
    <x v="52"/>
  </r>
  <r>
    <x v="52"/>
  </r>
  <r>
    <x v="52"/>
  </r>
  <r>
    <x v="52"/>
  </r>
  <r>
    <x v="52"/>
  </r>
  <r>
    <x v="52"/>
  </r>
  <r>
    <x v="52"/>
  </r>
  <r>
    <x v="52"/>
  </r>
  <r>
    <x v="52"/>
  </r>
  <r>
    <x v="52"/>
  </r>
  <r>
    <x v="52"/>
  </r>
  <r>
    <x v="52"/>
  </r>
  <r>
    <x v="52"/>
  </r>
  <r>
    <x v="52"/>
  </r>
  <r>
    <x v="52"/>
  </r>
  <r>
    <x v="52"/>
  </r>
  <r>
    <x v="52"/>
  </r>
  <r>
    <x v="52"/>
  </r>
  <r>
    <x v="52"/>
  </r>
  <r>
    <x v="52"/>
  </r>
  <r>
    <x v="53"/>
  </r>
  <r>
    <x v="53"/>
  </r>
  <r>
    <x v="53"/>
  </r>
  <r>
    <x v="53"/>
  </r>
  <r>
    <x v="53"/>
  </r>
  <r>
    <x v="53"/>
  </r>
  <r>
    <x v="53"/>
  </r>
  <r>
    <x v="54"/>
  </r>
  <r>
    <x v="54"/>
  </r>
  <r>
    <x v="54"/>
  </r>
  <r>
    <x v="54"/>
  </r>
  <r>
    <x v="54"/>
  </r>
  <r>
    <x v="54"/>
  </r>
  <r>
    <x v="54"/>
  </r>
  <r>
    <x v="54"/>
  </r>
  <r>
    <x v="54"/>
  </r>
  <r>
    <x v="54"/>
  </r>
  <r>
    <x v="54"/>
  </r>
  <r>
    <x v="54"/>
  </r>
  <r>
    <x v="54"/>
  </r>
  <r>
    <x v="54"/>
  </r>
  <r>
    <x v="54"/>
  </r>
  <r>
    <x v="55"/>
  </r>
  <r>
    <x v="56"/>
  </r>
  <r>
    <x v="56"/>
  </r>
  <r>
    <x v="56"/>
  </r>
  <r>
    <x v="56"/>
  </r>
  <r>
    <x v="56"/>
  </r>
  <r>
    <x v="56"/>
  </r>
  <r>
    <x v="56"/>
  </r>
  <r>
    <x v="56"/>
  </r>
  <r>
    <x v="56"/>
  </r>
  <r>
    <x v="56"/>
  </r>
  <r>
    <x v="56"/>
  </r>
  <r>
    <x v="56"/>
  </r>
  <r>
    <x v="56"/>
  </r>
  <r>
    <x v="57"/>
  </r>
  <r>
    <x v="57"/>
  </r>
  <r>
    <x v="57"/>
  </r>
  <r>
    <x v="57"/>
  </r>
  <r>
    <x v="57"/>
  </r>
  <r>
    <x v="58"/>
  </r>
  <r>
    <x v="58"/>
  </r>
  <r>
    <x v="58"/>
  </r>
  <r>
    <x v="58"/>
  </r>
  <r>
    <x v="58"/>
  </r>
  <r>
    <x v="58"/>
  </r>
  <r>
    <x v="58"/>
  </r>
  <r>
    <x v="58"/>
  </r>
  <r>
    <x v="58"/>
  </r>
  <r>
    <x v="58"/>
  </r>
  <r>
    <x v="58"/>
  </r>
  <r>
    <x v="58"/>
  </r>
  <r>
    <x v="58"/>
  </r>
  <r>
    <x v="58"/>
  </r>
  <r>
    <x v="59"/>
  </r>
  <r>
    <x v="59"/>
  </r>
  <r>
    <x v="59"/>
  </r>
  <r>
    <x v="59"/>
  </r>
  <r>
    <x v="59"/>
  </r>
  <r>
    <x v="59"/>
  </r>
  <r>
    <x v="59"/>
  </r>
  <r>
    <x v="59"/>
  </r>
  <r>
    <x v="59"/>
  </r>
  <r>
    <x v="59"/>
  </r>
  <r>
    <x v="59"/>
  </r>
  <r>
    <x v="59"/>
  </r>
  <r>
    <x v="59"/>
  </r>
  <r>
    <x v="59"/>
  </r>
  <r>
    <x v="59"/>
  </r>
  <r>
    <x v="59"/>
  </r>
  <r>
    <x v="60"/>
  </r>
  <r>
    <x v="60"/>
  </r>
  <r>
    <x v="60"/>
  </r>
  <r>
    <x v="60"/>
  </r>
  <r>
    <x v="61"/>
  </r>
  <r>
    <x v="61"/>
  </r>
  <r>
    <x v="61"/>
  </r>
  <r>
    <x v="61"/>
  </r>
  <r>
    <x v="62"/>
  </r>
  <r>
    <x v="62"/>
  </r>
  <r>
    <x v="62"/>
  </r>
  <r>
    <x v="62"/>
  </r>
  <r>
    <x v="62"/>
  </r>
  <r>
    <x v="62"/>
  </r>
  <r>
    <x v="62"/>
  </r>
  <r>
    <x v="62"/>
  </r>
  <r>
    <x v="62"/>
  </r>
  <r>
    <x v="62"/>
  </r>
  <r>
    <x v="62"/>
  </r>
  <r>
    <x v="62"/>
  </r>
  <r>
    <x v="62"/>
  </r>
  <r>
    <x v="62"/>
  </r>
  <r>
    <x v="62"/>
  </r>
  <r>
    <x v="62"/>
  </r>
  <r>
    <x v="62"/>
  </r>
  <r>
    <x v="62"/>
  </r>
  <r>
    <x v="62"/>
  </r>
  <r>
    <x v="62"/>
  </r>
  <r>
    <x v="62"/>
  </r>
  <r>
    <x v="62"/>
  </r>
  <r>
    <x v="62"/>
  </r>
  <r>
    <x v="62"/>
  </r>
  <r>
    <x v="62"/>
  </r>
  <r>
    <x v="62"/>
  </r>
  <r>
    <x v="62"/>
  </r>
  <r>
    <x v="62"/>
  </r>
  <r>
    <x v="62"/>
  </r>
  <r>
    <x v="62"/>
  </r>
  <r>
    <x v="62"/>
  </r>
  <r>
    <x v="62"/>
  </r>
  <r>
    <x v="62"/>
  </r>
  <r>
    <x v="62"/>
  </r>
  <r>
    <x v="62"/>
  </r>
  <r>
    <x v="62"/>
  </r>
  <r>
    <x v="62"/>
  </r>
  <r>
    <x v="63"/>
  </r>
  <r>
    <x v="63"/>
  </r>
  <r>
    <x v="64"/>
  </r>
  <r>
    <x v="64"/>
  </r>
  <r>
    <x v="64"/>
  </r>
  <r>
    <x v="64"/>
  </r>
  <r>
    <x v="65"/>
  </r>
  <r>
    <x v="65"/>
  </r>
  <r>
    <x v="65"/>
  </r>
  <r>
    <x v="66"/>
  </r>
  <r>
    <x v="66"/>
  </r>
  <r>
    <x v="66"/>
  </r>
  <r>
    <x v="66"/>
  </r>
  <r>
    <x v="66"/>
  </r>
  <r>
    <x v="66"/>
  </r>
  <r>
    <x v="66"/>
  </r>
  <r>
    <x v="66"/>
  </r>
  <r>
    <x v="66"/>
  </r>
  <r>
    <x v="66"/>
  </r>
  <r>
    <x v="66"/>
  </r>
  <r>
    <x v="66"/>
  </r>
  <r>
    <x v="66"/>
  </r>
  <r>
    <x v="66"/>
  </r>
  <r>
    <x v="66"/>
  </r>
  <r>
    <x v="66"/>
  </r>
  <r>
    <x v="66"/>
  </r>
  <r>
    <x v="66"/>
  </r>
  <r>
    <x v="66"/>
  </r>
  <r>
    <x v="66"/>
  </r>
  <r>
    <x v="67"/>
  </r>
  <r>
    <x v="67"/>
  </r>
  <r>
    <x v="67"/>
  </r>
  <r>
    <x v="67"/>
  </r>
  <r>
    <x v="67"/>
  </r>
  <r>
    <x v="67"/>
  </r>
  <r>
    <x v="67"/>
  </r>
  <r>
    <x v="67"/>
  </r>
  <r>
    <x v="67"/>
  </r>
  <r>
    <x v="67"/>
  </r>
  <r>
    <x v="67"/>
  </r>
  <r>
    <x v="67"/>
  </r>
  <r>
    <x v="67"/>
  </r>
  <r>
    <x v="67"/>
  </r>
  <r>
    <x v="67"/>
  </r>
  <r>
    <x v="67"/>
  </r>
  <r>
    <x v="67"/>
  </r>
  <r>
    <x v="67"/>
  </r>
  <r>
    <x v="68"/>
  </r>
  <r>
    <x v="68"/>
  </r>
  <r>
    <x v="69"/>
  </r>
  <r>
    <x v="69"/>
  </r>
  <r>
    <x v="69"/>
  </r>
  <r>
    <x v="70"/>
  </r>
  <r>
    <x v="71"/>
  </r>
  <r>
    <x v="71"/>
  </r>
  <r>
    <x v="71"/>
  </r>
  <r>
    <x v="72"/>
  </r>
  <r>
    <x v="72"/>
  </r>
  <r>
    <x v="72"/>
  </r>
  <r>
    <x v="72"/>
  </r>
  <r>
    <x v="72"/>
  </r>
  <r>
    <x v="72"/>
  </r>
  <r>
    <x v="72"/>
  </r>
  <r>
    <x v="72"/>
  </r>
  <r>
    <x v="72"/>
  </r>
  <r>
    <x v="72"/>
  </r>
  <r>
    <x v="72"/>
  </r>
  <r>
    <x v="72"/>
  </r>
  <r>
    <x v="72"/>
  </r>
  <r>
    <x v="72"/>
  </r>
  <r>
    <x v="72"/>
  </r>
  <r>
    <x v="72"/>
  </r>
  <r>
    <x v="72"/>
  </r>
  <r>
    <x v="72"/>
  </r>
  <r>
    <x v="72"/>
  </r>
  <r>
    <x v="72"/>
  </r>
  <r>
    <x v="72"/>
  </r>
  <r>
    <x v="72"/>
  </r>
  <r>
    <x v="72"/>
  </r>
  <r>
    <x v="72"/>
  </r>
  <r>
    <x v="72"/>
  </r>
  <r>
    <x v="72"/>
  </r>
  <r>
    <x v="72"/>
  </r>
  <r>
    <x v="72"/>
  </r>
  <r>
    <x v="72"/>
  </r>
  <r>
    <x v="72"/>
  </r>
  <r>
    <x v="72"/>
  </r>
  <r>
    <x v="72"/>
  </r>
  <r>
    <x v="73"/>
  </r>
  <r>
    <x v="73"/>
  </r>
  <r>
    <x v="73"/>
  </r>
  <r>
    <x v="73"/>
  </r>
  <r>
    <x v="73"/>
  </r>
  <r>
    <x v="73"/>
  </r>
  <r>
    <x v="73"/>
  </r>
  <r>
    <x v="73"/>
  </r>
  <r>
    <x v="73"/>
  </r>
  <r>
    <x v="74"/>
  </r>
  <r>
    <x v="75"/>
  </r>
  <r>
    <x v="75"/>
  </r>
  <r>
    <x v="75"/>
  </r>
  <r>
    <x v="75"/>
  </r>
  <r>
    <x v="75"/>
  </r>
  <r>
    <x v="75"/>
  </r>
  <r>
    <x v="76"/>
  </r>
  <r>
    <x v="76"/>
  </r>
  <r>
    <x v="76"/>
  </r>
  <r>
    <x v="77"/>
  </r>
  <r>
    <x v="77"/>
  </r>
  <r>
    <x v="77"/>
  </r>
  <r>
    <x v="77"/>
  </r>
  <r>
    <x v="77"/>
  </r>
  <r>
    <x v="78"/>
  </r>
  <r>
    <x v="78"/>
  </r>
  <r>
    <x v="78"/>
  </r>
  <r>
    <x v="79"/>
  </r>
  <r>
    <x v="79"/>
  </r>
  <r>
    <x v="79"/>
  </r>
  <r>
    <x v="79"/>
  </r>
  <r>
    <x v="79"/>
  </r>
  <r>
    <x v="79"/>
  </r>
  <r>
    <x v="79"/>
  </r>
  <r>
    <x v="79"/>
  </r>
  <r>
    <x v="79"/>
  </r>
  <r>
    <x v="79"/>
  </r>
  <r>
    <x v="79"/>
  </r>
  <r>
    <x v="79"/>
  </r>
  <r>
    <x v="79"/>
  </r>
  <r>
    <x v="79"/>
  </r>
  <r>
    <x v="79"/>
  </r>
  <r>
    <x v="79"/>
  </r>
  <r>
    <x v="79"/>
  </r>
  <r>
    <x v="79"/>
  </r>
  <r>
    <x v="79"/>
  </r>
  <r>
    <x v="79"/>
  </r>
  <r>
    <x v="79"/>
  </r>
  <r>
    <x v="79"/>
  </r>
  <r>
    <x v="79"/>
  </r>
  <r>
    <x v="79"/>
  </r>
  <r>
    <x v="79"/>
  </r>
  <r>
    <x v="80"/>
  </r>
  <r>
    <x v="80"/>
  </r>
  <r>
    <x v="80"/>
  </r>
  <r>
    <x v="80"/>
  </r>
  <r>
    <x v="80"/>
  </r>
  <r>
    <x v="80"/>
  </r>
  <r>
    <x v="80"/>
  </r>
  <r>
    <x v="81"/>
  </r>
  <r>
    <x v="81"/>
  </r>
  <r>
    <x v="81"/>
  </r>
  <r>
    <x v="81"/>
  </r>
  <r>
    <x v="81"/>
  </r>
  <r>
    <x v="81"/>
  </r>
  <r>
    <x v="81"/>
  </r>
  <r>
    <x v="81"/>
  </r>
  <r>
    <x v="81"/>
  </r>
  <r>
    <x v="81"/>
  </r>
  <r>
    <x v="82"/>
  </r>
  <r>
    <x v="82"/>
  </r>
  <r>
    <x v="82"/>
  </r>
  <r>
    <x v="82"/>
  </r>
  <r>
    <x v="82"/>
  </r>
  <r>
    <x v="82"/>
  </r>
  <r>
    <x v="83"/>
  </r>
  <r>
    <x v="83"/>
  </r>
  <r>
    <x v="84"/>
  </r>
  <r>
    <x v="84"/>
  </r>
  <r>
    <x v="84"/>
  </r>
  <r>
    <x v="84"/>
  </r>
  <r>
    <x v="84"/>
  </r>
  <r>
    <x v="85"/>
  </r>
  <r>
    <x v="86"/>
  </r>
  <r>
    <x v="86"/>
  </r>
  <r>
    <x v="86"/>
  </r>
  <r>
    <x v="86"/>
  </r>
  <r>
    <x v="86"/>
  </r>
  <r>
    <x v="86"/>
  </r>
  <r>
    <x v="86"/>
  </r>
  <r>
    <x v="86"/>
  </r>
  <r>
    <x v="87"/>
  </r>
  <r>
    <x v="87"/>
  </r>
  <r>
    <x v="87"/>
  </r>
  <r>
    <x v="88"/>
  </r>
  <r>
    <x v="88"/>
  </r>
  <r>
    <x v="88"/>
  </r>
  <r>
    <x v="88"/>
  </r>
  <r>
    <x v="88"/>
  </r>
  <r>
    <x v="88"/>
  </r>
  <r>
    <x v="88"/>
  </r>
  <r>
    <x v="88"/>
  </r>
  <r>
    <x v="88"/>
  </r>
  <r>
    <x v="88"/>
  </r>
  <r>
    <x v="88"/>
  </r>
  <r>
    <x v="88"/>
  </r>
  <r>
    <x v="88"/>
  </r>
  <r>
    <x v="88"/>
  </r>
  <r>
    <x v="88"/>
  </r>
  <r>
    <x v="88"/>
  </r>
  <r>
    <x v="88"/>
  </r>
  <r>
    <x v="88"/>
  </r>
  <r>
    <x v="88"/>
  </r>
  <r>
    <x v="88"/>
  </r>
  <r>
    <x v="88"/>
  </r>
  <r>
    <x v="88"/>
  </r>
  <r>
    <x v="88"/>
  </r>
  <r>
    <x v="88"/>
  </r>
  <r>
    <x v="88"/>
  </r>
  <r>
    <x v="88"/>
  </r>
  <r>
    <x v="88"/>
  </r>
  <r>
    <x v="88"/>
  </r>
  <r>
    <x v="88"/>
  </r>
  <r>
    <x v="88"/>
  </r>
  <r>
    <x v="88"/>
  </r>
  <r>
    <x v="88"/>
  </r>
  <r>
    <x v="88"/>
  </r>
  <r>
    <x v="89"/>
  </r>
  <r>
    <x v="90"/>
  </r>
  <r>
    <x v="90"/>
  </r>
  <r>
    <x v="90"/>
  </r>
  <r>
    <x v="90"/>
  </r>
  <r>
    <x v="90"/>
  </r>
  <r>
    <x v="90"/>
  </r>
  <r>
    <x v="90"/>
  </r>
  <r>
    <x v="90"/>
  </r>
  <r>
    <x v="90"/>
  </r>
  <r>
    <x v="90"/>
  </r>
  <r>
    <x v="90"/>
  </r>
  <r>
    <x v="90"/>
  </r>
  <r>
    <x v="90"/>
  </r>
  <r>
    <x v="90"/>
  </r>
  <r>
    <x v="91"/>
  </r>
  <r>
    <x v="91"/>
  </r>
  <r>
    <x v="91"/>
  </r>
  <r>
    <x v="91"/>
  </r>
  <r>
    <x v="91"/>
  </r>
  <r>
    <x v="91"/>
  </r>
  <r>
    <x v="91"/>
  </r>
  <r>
    <x v="91"/>
  </r>
  <r>
    <x v="91"/>
  </r>
  <r>
    <x v="92"/>
  </r>
  <r>
    <x v="92"/>
  </r>
  <r>
    <x v="92"/>
  </r>
  <r>
    <x v="93"/>
  </r>
  <r>
    <x v="93"/>
  </r>
  <r>
    <x v="94"/>
  </r>
  <r>
    <x v="94"/>
  </r>
  <r>
    <x v="94"/>
  </r>
  <r>
    <x v="94"/>
  </r>
  <r>
    <x v="95"/>
  </r>
  <r>
    <x v="96"/>
  </r>
  <r>
    <x v="96"/>
  </r>
  <r>
    <x v="96"/>
  </r>
  <r>
    <x v="96"/>
  </r>
  <r>
    <x v="96"/>
  </r>
  <r>
    <x v="96"/>
  </r>
  <r>
    <x v="96"/>
  </r>
  <r>
    <x v="96"/>
  </r>
  <r>
    <x v="96"/>
  </r>
  <r>
    <x v="96"/>
  </r>
  <r>
    <x v="96"/>
  </r>
  <r>
    <x v="96"/>
  </r>
  <r>
    <x v="96"/>
  </r>
  <r>
    <x v="96"/>
  </r>
  <r>
    <x v="96"/>
  </r>
  <r>
    <x v="96"/>
  </r>
  <r>
    <x v="96"/>
  </r>
  <r>
    <x v="96"/>
  </r>
  <r>
    <x v="96"/>
  </r>
  <r>
    <x v="96"/>
  </r>
  <r>
    <x v="96"/>
  </r>
  <r>
    <x v="96"/>
  </r>
  <r>
    <x v="96"/>
  </r>
  <r>
    <x v="96"/>
  </r>
  <r>
    <x v="96"/>
  </r>
  <r>
    <x v="96"/>
  </r>
  <r>
    <x v="96"/>
  </r>
  <r>
    <x v="97"/>
  </r>
  <r>
    <x v="98"/>
  </r>
  <r>
    <x v="99"/>
  </r>
  <r>
    <x v="99"/>
  </r>
  <r>
    <x v="100"/>
  </r>
  <r>
    <x v="100"/>
  </r>
  <r>
    <x v="100"/>
  </r>
  <r>
    <x v="100"/>
  </r>
  <r>
    <x v="100"/>
  </r>
  <r>
    <x v="100"/>
  </r>
  <r>
    <x v="100"/>
  </r>
  <r>
    <x v="101"/>
  </r>
  <r>
    <x v="101"/>
  </r>
  <r>
    <x v="101"/>
  </r>
  <r>
    <x v="101"/>
  </r>
  <r>
    <x v="101"/>
  </r>
  <r>
    <x v="101"/>
  </r>
  <r>
    <x v="102"/>
  </r>
  <r>
    <x v="102"/>
  </r>
  <r>
    <x v="103"/>
  </r>
  <r>
    <x v="103"/>
  </r>
  <r>
    <x v="103"/>
  </r>
  <r>
    <x v="103"/>
  </r>
  <r>
    <x v="103"/>
  </r>
  <r>
    <x v="103"/>
  </r>
  <r>
    <x v="103"/>
  </r>
  <r>
    <x v="103"/>
  </r>
  <r>
    <x v="103"/>
  </r>
  <r>
    <x v="103"/>
  </r>
  <r>
    <x v="103"/>
  </r>
  <r>
    <x v="103"/>
  </r>
  <r>
    <x v="103"/>
  </r>
  <r>
    <x v="103"/>
  </r>
  <r>
    <x v="103"/>
  </r>
  <r>
    <x v="103"/>
  </r>
  <r>
    <x v="104"/>
  </r>
  <r>
    <x v="104"/>
  </r>
  <r>
    <x v="104"/>
  </r>
  <r>
    <x v="104"/>
  </r>
  <r>
    <x v="104"/>
  </r>
  <r>
    <x v="104"/>
  </r>
  <r>
    <x v="104"/>
  </r>
  <r>
    <x v="104"/>
  </r>
  <r>
    <x v="104"/>
  </r>
  <r>
    <x v="104"/>
  </r>
  <r>
    <x v="104"/>
  </r>
  <r>
    <x v="104"/>
  </r>
  <r>
    <x v="104"/>
  </r>
  <r>
    <x v="104"/>
  </r>
  <r>
    <x v="104"/>
  </r>
  <r>
    <x v="105"/>
  </r>
  <r>
    <x v="105"/>
  </r>
  <r>
    <x v="105"/>
  </r>
  <r>
    <x v="106"/>
  </r>
  <r>
    <x v="106"/>
  </r>
  <r>
    <x v="106"/>
  </r>
  <r>
    <x v="106"/>
  </r>
  <r>
    <x v="106"/>
  </r>
  <r>
    <x v="106"/>
  </r>
  <r>
    <x v="106"/>
  </r>
  <r>
    <x v="106"/>
  </r>
  <r>
    <x v="107"/>
  </r>
  <r>
    <x v="107"/>
  </r>
  <r>
    <x v="107"/>
  </r>
  <r>
    <x v="107"/>
  </r>
  <r>
    <x v="107"/>
  </r>
  <r>
    <x v="108"/>
  </r>
  <r>
    <x v="109"/>
  </r>
  <r>
    <x v="109"/>
  </r>
  <r>
    <x v="109"/>
  </r>
  <r>
    <x v="109"/>
  </r>
  <r>
    <x v="109"/>
  </r>
  <r>
    <x v="109"/>
  </r>
  <r>
    <x v="109"/>
  </r>
  <r>
    <x v="109"/>
  </r>
  <r>
    <x v="109"/>
  </r>
  <r>
    <x v="109"/>
  </r>
  <r>
    <x v="109"/>
  </r>
  <r>
    <x v="109"/>
  </r>
  <r>
    <x v="109"/>
  </r>
  <r>
    <x v="110"/>
  </r>
  <r>
    <x v="110"/>
  </r>
  <r>
    <x v="110"/>
  </r>
  <r>
    <x v="111"/>
  </r>
  <r>
    <x v="111"/>
  </r>
  <r>
    <x v="111"/>
  </r>
  <r>
    <x v="111"/>
  </r>
  <r>
    <x v="111"/>
  </r>
  <r>
    <x v="111"/>
  </r>
  <r>
    <x v="111"/>
  </r>
  <r>
    <x v="111"/>
  </r>
  <r>
    <x v="111"/>
  </r>
  <r>
    <x v="111"/>
  </r>
  <r>
    <x v="111"/>
  </r>
  <r>
    <x v="111"/>
  </r>
  <r>
    <x v="111"/>
  </r>
  <r>
    <x v="111"/>
  </r>
  <r>
    <x v="111"/>
  </r>
  <r>
    <x v="112"/>
  </r>
  <r>
    <x v="112"/>
  </r>
  <r>
    <x v="112"/>
  </r>
  <r>
    <x v="112"/>
  </r>
  <r>
    <x v="112"/>
  </r>
  <r>
    <x v="112"/>
  </r>
  <r>
    <x v="112"/>
  </r>
  <r>
    <x v="113"/>
  </r>
  <r>
    <x v="114"/>
  </r>
  <r>
    <x v="114"/>
  </r>
  <r>
    <x v="114"/>
  </r>
  <r>
    <x v="114"/>
  </r>
  <r>
    <x v="114"/>
  </r>
  <r>
    <x v="114"/>
  </r>
  <r>
    <x v="114"/>
  </r>
  <r>
    <x v="114"/>
  </r>
  <r>
    <x v="114"/>
  </r>
  <r>
    <x v="114"/>
  </r>
  <r>
    <x v="114"/>
  </r>
  <r>
    <x v="115"/>
  </r>
  <r>
    <x v="116"/>
  </r>
  <r>
    <x v="116"/>
  </r>
  <r>
    <x v="116"/>
  </r>
  <r>
    <x v="116"/>
  </r>
  <r>
    <x v="116"/>
  </r>
  <r>
    <x v="116"/>
  </r>
  <r>
    <x v="116"/>
  </r>
  <r>
    <x v="116"/>
  </r>
  <r>
    <x v="116"/>
  </r>
  <r>
    <x v="116"/>
  </r>
  <r>
    <x v="117"/>
  </r>
  <r>
    <x v="118"/>
  </r>
  <r>
    <x v="118"/>
  </r>
  <r>
    <x v="118"/>
  </r>
  <r>
    <x v="118"/>
  </r>
  <r>
    <x v="119"/>
  </r>
  <r>
    <x v="119"/>
  </r>
  <r>
    <x v="119"/>
  </r>
  <r>
    <x v="119"/>
  </r>
  <r>
    <x v="119"/>
  </r>
  <r>
    <x v="119"/>
  </r>
  <r>
    <x v="119"/>
  </r>
  <r>
    <x v="119"/>
  </r>
  <r>
    <x v="119"/>
  </r>
  <r>
    <x v="119"/>
  </r>
  <r>
    <x v="120"/>
  </r>
  <r>
    <x v="121"/>
  </r>
  <r>
    <x v="121"/>
  </r>
  <r>
    <x v="121"/>
  </r>
  <r>
    <x v="121"/>
  </r>
  <r>
    <x v="121"/>
  </r>
  <r>
    <x v="121"/>
  </r>
  <r>
    <x v="121"/>
  </r>
  <r>
    <x v="121"/>
  </r>
  <r>
    <x v="122"/>
  </r>
  <r>
    <x v="122"/>
  </r>
  <r>
    <x v="123"/>
  </r>
  <r>
    <x v="124"/>
  </r>
  <r>
    <x v="124"/>
  </r>
  <r>
    <x v="124"/>
  </r>
  <r>
    <x v="124"/>
  </r>
  <r>
    <x v="124"/>
  </r>
  <r>
    <x v="124"/>
  </r>
  <r>
    <x v="124"/>
  </r>
  <r>
    <x v="124"/>
  </r>
  <r>
    <x v="124"/>
  </r>
  <r>
    <x v="124"/>
  </r>
  <r>
    <x v="124"/>
  </r>
  <r>
    <x v="124"/>
  </r>
  <r>
    <x v="124"/>
  </r>
  <r>
    <x v="124"/>
  </r>
  <r>
    <x v="124"/>
  </r>
  <r>
    <x v="124"/>
  </r>
  <r>
    <x v="124"/>
  </r>
  <r>
    <x v="124"/>
  </r>
  <r>
    <x v="124"/>
  </r>
  <r>
    <x v="124"/>
  </r>
  <r>
    <x v="124"/>
  </r>
  <r>
    <x v="124"/>
  </r>
  <r>
    <x v="124"/>
  </r>
  <r>
    <x v="124"/>
  </r>
  <r>
    <x v="124"/>
  </r>
  <r>
    <x v="124"/>
  </r>
  <r>
    <x v="124"/>
  </r>
  <r>
    <x v="125"/>
  </r>
  <r>
    <x v="126"/>
  </r>
  <r>
    <x v="126"/>
  </r>
  <r>
    <x v="126"/>
  </r>
  <r>
    <x v="126"/>
  </r>
  <r>
    <x v="126"/>
  </r>
  <r>
    <x v="126"/>
  </r>
  <r>
    <x v="126"/>
  </r>
  <r>
    <x v="126"/>
  </r>
  <r>
    <x v="126"/>
  </r>
  <r>
    <x v="126"/>
  </r>
  <r>
    <x v="126"/>
  </r>
  <r>
    <x v="126"/>
  </r>
  <r>
    <x v="126"/>
  </r>
  <r>
    <x v="126"/>
  </r>
  <r>
    <x v="127"/>
  </r>
  <r>
    <x v="128"/>
  </r>
  <r>
    <x v="128"/>
  </r>
  <r>
    <x v="129"/>
  </r>
  <r>
    <x v="129"/>
  </r>
  <r>
    <x v="129"/>
  </r>
  <r>
    <x v="129"/>
  </r>
  <r>
    <x v="129"/>
  </r>
  <r>
    <x v="129"/>
  </r>
  <r>
    <x v="129"/>
  </r>
  <r>
    <x v="129"/>
  </r>
  <r>
    <x v="129"/>
  </r>
  <r>
    <x v="129"/>
  </r>
  <r>
    <x v="129"/>
  </r>
  <r>
    <x v="129"/>
  </r>
  <r>
    <x v="129"/>
  </r>
  <r>
    <x v="129"/>
  </r>
  <r>
    <x v="129"/>
  </r>
  <r>
    <x v="130"/>
  </r>
  <r>
    <x v="130"/>
  </r>
  <r>
    <x v="130"/>
  </r>
  <r>
    <x v="131"/>
  </r>
  <r>
    <x v="131"/>
  </r>
  <r>
    <x v="131"/>
  </r>
  <r>
    <x v="131"/>
  </r>
  <r>
    <x v="131"/>
  </r>
  <r>
    <x v="131"/>
  </r>
  <r>
    <x v="131"/>
  </r>
  <r>
    <x v="131"/>
  </r>
  <r>
    <x v="131"/>
  </r>
  <r>
    <x v="131"/>
  </r>
  <r>
    <x v="131"/>
  </r>
  <r>
    <x v="132"/>
  </r>
  <r>
    <x v="132"/>
  </r>
  <r>
    <x v="133"/>
  </r>
  <r>
    <x v="134"/>
  </r>
  <r>
    <x v="135"/>
  </r>
  <r>
    <x v="135"/>
  </r>
  <r>
    <x v="135"/>
  </r>
  <r>
    <x v="135"/>
  </r>
  <r>
    <x v="135"/>
  </r>
  <r>
    <x v="135"/>
  </r>
  <r>
    <x v="135"/>
  </r>
  <r>
    <x v="136"/>
  </r>
  <r>
    <x v="137"/>
  </r>
  <r>
    <x v="138"/>
  </r>
  <r>
    <x v="138"/>
  </r>
  <r>
    <x v="138"/>
  </r>
  <r>
    <x v="138"/>
  </r>
  <r>
    <x v="138"/>
  </r>
  <r>
    <x v="138"/>
  </r>
  <r>
    <x v="138"/>
  </r>
  <r>
    <x v="138"/>
  </r>
  <r>
    <x v="138"/>
  </r>
  <r>
    <x v="138"/>
  </r>
  <r>
    <x v="138"/>
  </r>
  <r>
    <x v="138"/>
  </r>
  <r>
    <x v="138"/>
  </r>
  <r>
    <x v="138"/>
  </r>
  <r>
    <x v="138"/>
  </r>
  <r>
    <x v="138"/>
  </r>
  <r>
    <x v="138"/>
  </r>
  <r>
    <x v="138"/>
  </r>
  <r>
    <x v="138"/>
  </r>
  <r>
    <x v="139"/>
  </r>
  <r>
    <x v="140"/>
  </r>
  <r>
    <x v="141"/>
  </r>
  <r>
    <x v="141"/>
  </r>
  <r>
    <x v="141"/>
  </r>
  <r>
    <x v="141"/>
  </r>
  <r>
    <x v="141"/>
  </r>
  <r>
    <x v="141"/>
  </r>
  <r>
    <x v="142"/>
  </r>
  <r>
    <x v="143"/>
  </r>
  <r>
    <x v="143"/>
  </r>
  <r>
    <x v="144"/>
  </r>
  <r>
    <x v="144"/>
  </r>
  <r>
    <x v="145"/>
  </r>
  <r>
    <x v="145"/>
  </r>
  <r>
    <x v="145"/>
  </r>
  <r>
    <x v="145"/>
  </r>
  <r>
    <x v="145"/>
  </r>
  <r>
    <x v="145"/>
  </r>
  <r>
    <x v="145"/>
  </r>
  <r>
    <x v="145"/>
  </r>
  <r>
    <x v="145"/>
  </r>
  <r>
    <x v="145"/>
  </r>
  <r>
    <x v="145"/>
  </r>
  <r>
    <x v="145"/>
  </r>
  <r>
    <x v="145"/>
  </r>
  <r>
    <x v="146"/>
  </r>
  <r>
    <x v="146"/>
  </r>
  <r>
    <x v="146"/>
  </r>
  <r>
    <x v="146"/>
  </r>
  <r>
    <x v="146"/>
  </r>
  <r>
    <x v="146"/>
  </r>
  <r>
    <x v="146"/>
  </r>
  <r>
    <x v="146"/>
  </r>
  <r>
    <x v="146"/>
  </r>
  <r>
    <x v="146"/>
  </r>
  <r>
    <x v="146"/>
  </r>
  <r>
    <x v="146"/>
  </r>
  <r>
    <x v="146"/>
  </r>
  <r>
    <x v="146"/>
  </r>
  <r>
    <x v="146"/>
  </r>
  <r>
    <x v="146"/>
  </r>
  <r>
    <x v="146"/>
  </r>
  <r>
    <x v="147"/>
  </r>
  <r>
    <x v="147"/>
  </r>
  <r>
    <x v="147"/>
  </r>
  <r>
    <x v="147"/>
  </r>
  <r>
    <x v="147"/>
  </r>
  <r>
    <x v="148"/>
  </r>
  <r>
    <x v="149"/>
  </r>
  <r>
    <x v="150"/>
  </r>
  <r>
    <x v="151"/>
  </r>
  <r>
    <x v="151"/>
  </r>
  <r>
    <x v="151"/>
  </r>
  <r>
    <x v="152"/>
  </r>
  <r>
    <x v="152"/>
  </r>
  <r>
    <x v="153"/>
  </r>
  <r>
    <x v="153"/>
  </r>
  <r>
    <x v="153"/>
  </r>
  <r>
    <x v="153"/>
  </r>
  <r>
    <x v="153"/>
  </r>
  <r>
    <x v="153"/>
  </r>
  <r>
    <x v="153"/>
  </r>
  <r>
    <x v="153"/>
  </r>
  <r>
    <x v="153"/>
  </r>
  <r>
    <x v="153"/>
  </r>
  <r>
    <x v="153"/>
  </r>
  <r>
    <x v="153"/>
  </r>
  <r>
    <x v="153"/>
  </r>
  <r>
    <x v="153"/>
  </r>
  <r>
    <x v="153"/>
  </r>
  <r>
    <x v="153"/>
  </r>
  <r>
    <x v="153"/>
  </r>
  <r>
    <x v="153"/>
  </r>
  <r>
    <x v="153"/>
  </r>
  <r>
    <x v="153"/>
  </r>
  <r>
    <x v="154"/>
  </r>
  <r>
    <x v="154"/>
  </r>
  <r>
    <x v="154"/>
  </r>
  <r>
    <x v="154"/>
  </r>
  <r>
    <x v="155"/>
  </r>
  <r>
    <x v="155"/>
  </r>
  <r>
    <x v="155"/>
  </r>
  <r>
    <x v="156"/>
  </r>
  <r>
    <x v="157"/>
  </r>
  <r>
    <x v="158"/>
  </r>
  <r>
    <x v="159"/>
  </r>
  <r>
    <x v="160"/>
  </r>
  <r>
    <x v="161"/>
  </r>
  <r>
    <x v="162"/>
  </r>
  <r>
    <x v="163"/>
  </r>
  <r>
    <x v="164"/>
  </r>
  <r>
    <x v="164"/>
  </r>
  <r>
    <x v="164"/>
  </r>
  <r>
    <x v="164"/>
  </r>
  <r>
    <x v="164"/>
  </r>
  <r>
    <x v="164"/>
  </r>
  <r>
    <x v="164"/>
  </r>
  <r>
    <x v="164"/>
  </r>
  <r>
    <x v="164"/>
  </r>
  <r>
    <x v="164"/>
  </r>
  <r>
    <x v="164"/>
  </r>
  <r>
    <x v="165"/>
  </r>
  <r>
    <x v="165"/>
  </r>
  <r>
    <x v="166"/>
  </r>
  <r>
    <x v="167"/>
  </r>
  <r>
    <x v="167"/>
  </r>
  <r>
    <x v="167"/>
  </r>
  <r>
    <x v="168"/>
  </r>
  <r>
    <x v="169"/>
  </r>
  <r>
    <x v="169"/>
  </r>
  <r>
    <x v="169"/>
  </r>
  <r>
    <x v="169"/>
  </r>
  <r>
    <x v="169"/>
  </r>
  <r>
    <x v="169"/>
  </r>
  <r>
    <x v="170"/>
  </r>
  <r>
    <x v="170"/>
  </r>
  <r>
    <x v="171"/>
  </r>
  <r>
    <x v="171"/>
  </r>
  <r>
    <x v="171"/>
  </r>
  <r>
    <x v="172"/>
  </r>
  <r>
    <x v="172"/>
  </r>
  <r>
    <x v="172"/>
  </r>
  <r>
    <x v="173"/>
  </r>
  <r>
    <x v="174"/>
  </r>
  <r>
    <x v="175"/>
  </r>
  <r>
    <x v="176"/>
  </r>
  <r>
    <x v="177"/>
  </r>
  <r>
    <x v="178"/>
  </r>
  <r>
    <x v="178"/>
  </r>
  <r>
    <x v="179"/>
  </r>
  <r>
    <x v="180"/>
  </r>
  <r>
    <x v="180"/>
  </r>
  <r>
    <x v="181"/>
  </r>
  <r>
    <x v="181"/>
  </r>
  <r>
    <x v="181"/>
  </r>
  <r>
    <x v="181"/>
  </r>
  <r>
    <x v="182"/>
  </r>
  <r>
    <x v="183"/>
  </r>
  <r>
    <x v="183"/>
  </r>
  <r>
    <x v="184"/>
  </r>
  <r>
    <x v="184"/>
  </r>
  <r>
    <x v="184"/>
  </r>
  <r>
    <x v="184"/>
  </r>
  <r>
    <x v="184"/>
  </r>
  <r>
    <x v="185"/>
  </r>
  <r>
    <x v="185"/>
  </r>
  <r>
    <x v="185"/>
  </r>
  <r>
    <x v="185"/>
  </r>
  <r>
    <x v="185"/>
  </r>
  <r>
    <x v="186"/>
  </r>
  <r>
    <x v="187"/>
  </r>
  <r>
    <x v="188"/>
  </r>
  <r>
    <x v="188"/>
  </r>
  <r>
    <x v="188"/>
  </r>
  <r>
    <x v="189"/>
  </r>
  <r>
    <x v="190"/>
  </r>
  <r>
    <x v="190"/>
  </r>
  <r>
    <x v="190"/>
  </r>
  <r>
    <x v="191"/>
  </r>
  <r>
    <x v="192"/>
  </r>
  <r>
    <x v="192"/>
  </r>
  <r>
    <x v="193"/>
  </r>
  <r>
    <x v="193"/>
  </r>
  <r>
    <x v="194"/>
  </r>
  <r>
    <x v="194"/>
  </r>
  <r>
    <x v="195"/>
  </r>
  <r>
    <x v="196"/>
  </r>
  <r>
    <x v="196"/>
  </r>
  <r>
    <x v="196"/>
  </r>
  <r>
    <x v="196"/>
  </r>
  <r>
    <x v="196"/>
  </r>
  <r>
    <x v="196"/>
  </r>
  <r>
    <x v="196"/>
  </r>
  <r>
    <x v="196"/>
  </r>
  <r>
    <x v="196"/>
  </r>
  <r>
    <x v="196"/>
  </r>
  <r>
    <x v="197"/>
  </r>
  <r>
    <x v="197"/>
  </r>
  <r>
    <x v="197"/>
  </r>
  <r>
    <x v="197"/>
  </r>
  <r>
    <x v="198"/>
  </r>
  <r>
    <x v="198"/>
  </r>
  <r>
    <x v="199"/>
  </r>
  <r>
    <x v="199"/>
  </r>
  <r>
    <x v="199"/>
  </r>
  <r>
    <x v="199"/>
  </r>
  <r>
    <x v="199"/>
  </r>
  <r>
    <x v="200"/>
  </r>
  <r>
    <x v="200"/>
  </r>
  <r>
    <x v="200"/>
  </r>
  <r>
    <x v="201"/>
  </r>
  <r>
    <x v="201"/>
  </r>
  <r>
    <x v="201"/>
  </r>
  <r>
    <x v="202"/>
  </r>
  <r>
    <x v="203"/>
  </r>
  <r>
    <x v="203"/>
  </r>
  <r>
    <x v="204"/>
  </r>
  <r>
    <x v="204"/>
  </r>
  <r>
    <x v="204"/>
  </r>
  <r>
    <x v="205"/>
  </r>
  <r>
    <x v="206"/>
  </r>
  <r>
    <x v="207"/>
  </r>
  <r>
    <x v="207"/>
  </r>
  <r>
    <x v="208"/>
  </r>
  <r>
    <x v="209"/>
  </r>
  <r>
    <x v="210"/>
  </r>
  <r>
    <x v="211"/>
  </r>
  <r>
    <x v="212"/>
  </r>
  <r>
    <x v="213"/>
  </r>
  <r>
    <x v="214"/>
  </r>
  <r>
    <x v="215"/>
  </r>
  <r>
    <x v="215"/>
  </r>
  <r>
    <x v="215"/>
  </r>
  <r>
    <x v="215"/>
  </r>
  <r>
    <x v="216"/>
  </r>
  <r>
    <x v="217"/>
  </r>
  <r>
    <x v="217"/>
  </r>
  <r>
    <x v="217"/>
  </r>
  <r>
    <x v="217"/>
  </r>
  <r>
    <x v="217"/>
  </r>
  <r>
    <x v="217"/>
  </r>
  <r>
    <x v="218"/>
  </r>
  <r>
    <x v="219"/>
  </r>
  <r>
    <x v="219"/>
  </r>
  <r>
    <x v="220"/>
  </r>
  <r>
    <x v="220"/>
  </r>
  <r>
    <x v="220"/>
  </r>
  <r>
    <x v="220"/>
  </r>
  <r>
    <x v="220"/>
  </r>
  <r>
    <x v="221"/>
  </r>
  <r>
    <x v="222"/>
  </r>
  <r>
    <x v="223"/>
  </r>
  <r>
    <x v="224"/>
  </r>
  <r>
    <x v="225"/>
  </r>
  <r>
    <x v="225"/>
  </r>
  <r>
    <x v="226"/>
  </r>
  <r>
    <x v="227"/>
  </r>
  <r>
    <x v="228"/>
  </r>
  <r>
    <x v="229"/>
  </r>
  <r>
    <x v="230"/>
  </r>
  <r>
    <x v="230"/>
  </r>
  <r>
    <x v="231"/>
  </r>
  <r>
    <x v="232"/>
  </r>
  <r>
    <x v="233"/>
  </r>
  <r>
    <x v="234"/>
  </r>
  <r>
    <x v="235"/>
  </r>
  <r>
    <x v="236"/>
  </r>
  <r>
    <x v="237"/>
  </r>
  <r>
    <x v="238"/>
  </r>
  <r>
    <x v="239"/>
  </r>
  <r>
    <x v="24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1"/>
    <x v="0"/>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2"/>
    <x v="1"/>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3"/>
    <x v="2"/>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r>
    <n v="4"/>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n v="93.2"/>
    <x v="0"/>
    <x v="0"/>
  </r>
  <r>
    <n v="68"/>
    <x v="1"/>
    <x v="1"/>
  </r>
  <r>
    <n v="87"/>
    <x v="2"/>
    <x v="2"/>
  </r>
  <r>
    <n v="56.6"/>
    <x v="3"/>
    <x v="3"/>
  </r>
  <r>
    <n v="41.4"/>
    <x v="1"/>
    <x v="4"/>
  </r>
  <r>
    <n v="83.9"/>
    <x v="4"/>
    <x v="5"/>
  </r>
  <r>
    <n v="76.7"/>
    <x v="3"/>
    <x v="6"/>
  </r>
  <r>
    <n v="67.7"/>
    <x v="5"/>
    <x v="6"/>
  </r>
  <r>
    <n v="50.3"/>
    <x v="6"/>
    <x v="7"/>
  </r>
  <r>
    <n v="98.9"/>
    <x v="5"/>
    <x v="5"/>
  </r>
  <r>
    <n v="87.5"/>
    <x v="7"/>
    <x v="8"/>
  </r>
  <r>
    <n v="50.3"/>
    <x v="8"/>
    <x v="7"/>
  </r>
  <r>
    <n v="34.5"/>
    <x v="5"/>
    <x v="8"/>
  </r>
  <r>
    <n v="94.4"/>
    <x v="1"/>
    <x v="4"/>
  </r>
  <r>
    <n v="47.8"/>
    <x v="9"/>
    <x v="9"/>
  </r>
  <r>
    <n v="58"/>
    <x v="1"/>
    <x v="1"/>
  </r>
  <r>
    <n v="79.2"/>
    <x v="10"/>
    <x v="0"/>
  </r>
  <r>
    <n v="91.7"/>
    <x v="11"/>
    <x v="6"/>
  </r>
  <r>
    <n v="95.5"/>
    <x v="5"/>
    <x v="10"/>
  </r>
  <r>
    <n v="42.1"/>
    <x v="3"/>
    <x v="11"/>
  </r>
  <r>
    <n v="98.8"/>
    <x v="1"/>
    <x v="9"/>
  </r>
  <r>
    <n v="85.5"/>
    <x v="5"/>
    <x v="8"/>
  </r>
  <r>
    <n v="61.4"/>
    <x v="12"/>
    <x v="12"/>
  </r>
  <r>
    <n v="96"/>
    <x v="5"/>
    <x v="2"/>
  </r>
  <r>
    <n v="85.8"/>
    <x v="5"/>
    <x v="9"/>
  </r>
  <r>
    <n v="67.8"/>
    <x v="1"/>
    <x v="13"/>
  </r>
  <r>
    <n v="74"/>
    <x v="8"/>
    <x v="1"/>
  </r>
  <r>
    <n v="54.3"/>
    <x v="1"/>
    <x v="7"/>
  </r>
  <r>
    <n v="57.4"/>
    <x v="13"/>
    <x v="14"/>
  </r>
  <r>
    <n v="84.4"/>
    <x v="1"/>
    <x v="4"/>
  </r>
  <r>
    <n v="78.7"/>
    <x v="1"/>
    <x v="6"/>
  </r>
  <r>
    <n v="38.799999999999997"/>
    <x v="8"/>
    <x v="9"/>
  </r>
  <r>
    <n v="90"/>
    <x v="1"/>
    <x v="1"/>
  </r>
  <r>
    <n v="56.7"/>
    <x v="7"/>
    <x v="6"/>
  </r>
  <r>
    <n v="57.4"/>
    <x v="3"/>
    <x v="4"/>
  </r>
  <r>
    <n v="75.5"/>
    <x v="12"/>
    <x v="8"/>
  </r>
  <r>
    <n v="83.1"/>
    <x v="8"/>
    <x v="11"/>
  </r>
  <r>
    <n v="98.4"/>
    <x v="5"/>
    <x v="4"/>
  </r>
  <r>
    <n v="77.7"/>
    <x v="3"/>
    <x v="6"/>
  </r>
  <r>
    <n v="45.5"/>
    <x v="13"/>
    <x v="8"/>
  </r>
  <r>
    <n v="75.7"/>
    <x v="6"/>
    <x v="6"/>
  </r>
  <r>
    <n v="33.700000000000003"/>
    <x v="13"/>
    <x v="6"/>
  </r>
  <r>
    <n v="48.7"/>
    <x v="13"/>
    <x v="6"/>
  </r>
  <r>
    <n v="43.3"/>
    <x v="12"/>
    <x v="7"/>
  </r>
  <r>
    <n v="66.400000000000006"/>
    <x v="4"/>
    <x v="12"/>
  </r>
  <r>
    <n v="64.400000000000006"/>
    <x v="6"/>
    <x v="14"/>
  </r>
  <r>
    <n v="78.3"/>
    <x v="12"/>
    <x v="7"/>
  </r>
  <r>
    <n v="73.7"/>
    <x v="4"/>
    <x v="6"/>
  </r>
  <r>
    <n v="99.3"/>
    <x v="8"/>
    <x v="7"/>
  </r>
  <r>
    <n v="36.700000000000003"/>
    <x v="13"/>
    <x v="6"/>
  </r>
  <r>
    <n v="93.7"/>
    <x v="8"/>
    <x v="6"/>
  </r>
  <r>
    <n v="46.4"/>
    <x v="10"/>
    <x v="4"/>
  </r>
  <r>
    <n v="72.8"/>
    <x v="8"/>
    <x v="9"/>
  </r>
  <r>
    <n v="76.8"/>
    <x v="2"/>
    <x v="9"/>
  </r>
  <r>
    <n v="43.4"/>
    <x v="8"/>
    <x v="4"/>
  </r>
  <r>
    <n v="103.5"/>
    <x v="2"/>
    <x v="15"/>
  </r>
  <r>
    <n v="77.3"/>
    <x v="12"/>
    <x v="7"/>
  </r>
  <r>
    <n v="26.4"/>
    <x v="14"/>
    <x v="4"/>
  </r>
  <r>
    <n v="52.9"/>
    <x v="4"/>
    <x v="5"/>
  </r>
  <r>
    <n v="55.9"/>
    <x v="6"/>
    <x v="5"/>
  </r>
  <r>
    <n v="34.299999999999997"/>
    <x v="11"/>
    <x v="7"/>
  </r>
  <r>
    <n v="57"/>
    <x v="6"/>
    <x v="1"/>
  </r>
  <r>
    <n v="56.9"/>
    <x v="0"/>
    <x v="16"/>
  </r>
  <r>
    <n v="113.7"/>
    <x v="6"/>
    <x v="17"/>
  </r>
  <r>
    <n v="70.900000000000006"/>
    <x v="1"/>
    <x v="18"/>
  </r>
  <r>
    <n v="31.5"/>
    <x v="3"/>
    <x v="8"/>
  </r>
  <r>
    <n v="99.2"/>
    <x v="1"/>
    <x v="0"/>
  </r>
  <r>
    <n v="59.7"/>
    <x v="1"/>
    <x v="6"/>
  </r>
  <r>
    <n v="81.099999999999994"/>
    <x v="13"/>
    <x v="11"/>
  </r>
  <r>
    <n v="74.7"/>
    <x v="8"/>
    <x v="6"/>
  </r>
  <r>
    <n v="59.8"/>
    <x v="1"/>
    <x v="9"/>
  </r>
  <r>
    <n v="79.5"/>
    <x v="13"/>
    <x v="8"/>
  </r>
  <r>
    <n v="87.7"/>
    <x v="13"/>
    <x v="6"/>
  </r>
  <r>
    <n v="73"/>
    <x v="5"/>
    <x v="1"/>
  </r>
  <r>
    <n v="55.7"/>
    <x v="5"/>
    <x v="6"/>
  </r>
  <r>
    <n v="68.7"/>
    <x v="12"/>
    <x v="19"/>
  </r>
  <r>
    <n v="42.5"/>
    <x v="12"/>
    <x v="15"/>
  </r>
  <r>
    <n v="47"/>
    <x v="14"/>
    <x v="2"/>
  </r>
  <r>
    <n v="33.5"/>
    <x v="6"/>
    <x v="8"/>
  </r>
  <r>
    <n v="77.8"/>
    <x v="11"/>
    <x v="9"/>
  </r>
  <r>
    <n v="57"/>
    <x v="10"/>
    <x v="1"/>
  </r>
  <r>
    <n v="34.200000000000003"/>
    <x v="5"/>
    <x v="0"/>
  </r>
  <r>
    <n v="70.7"/>
    <x v="4"/>
    <x v="6"/>
  </r>
  <r>
    <n v="83.1"/>
    <x v="3"/>
    <x v="20"/>
  </r>
  <r>
    <n v="97.5"/>
    <x v="6"/>
    <x v="8"/>
  </r>
  <r>
    <n v="53.2"/>
    <x v="6"/>
    <x v="0"/>
  </r>
  <r>
    <n v="62"/>
    <x v="5"/>
    <x v="2"/>
  </r>
  <r>
    <n v="98.8"/>
    <x v="4"/>
    <x v="9"/>
  </r>
  <r>
    <n v="106.7"/>
    <x v="13"/>
    <x v="19"/>
  </r>
  <r>
    <n v="70.3"/>
    <x v="5"/>
    <x v="7"/>
  </r>
  <r>
    <n v="93.4"/>
    <x v="4"/>
    <x v="14"/>
  </r>
  <r>
    <n v="73"/>
    <x v="14"/>
    <x v="1"/>
  </r>
  <r>
    <n v="65.7"/>
    <x v="11"/>
    <x v="19"/>
  </r>
  <r>
    <n v="42"/>
    <x v="2"/>
    <x v="1"/>
  </r>
  <r>
    <n v="94.7"/>
    <x v="12"/>
    <x v="19"/>
  </r>
  <r>
    <n v="62.8"/>
    <x v="1"/>
    <x v="9"/>
  </r>
  <r>
    <n v="35.1"/>
    <x v="13"/>
    <x v="11"/>
  </r>
  <r>
    <n v="46.5"/>
    <x v="1"/>
    <x v="8"/>
  </r>
  <r>
    <n v="62.9"/>
    <x v="1"/>
    <x v="21"/>
  </r>
  <r>
    <n v="69.099999999999994"/>
    <x v="12"/>
    <x v="11"/>
  </r>
  <r>
    <n v="60.099999999999994"/>
    <x v="3"/>
    <x v="11"/>
  </r>
  <r>
    <n v="71.7"/>
    <x v="6"/>
    <x v="6"/>
  </r>
  <r>
    <n v="61.7"/>
    <x v="8"/>
    <x v="6"/>
  </r>
  <r>
    <n v="52.2"/>
    <x v="6"/>
    <x v="22"/>
  </r>
  <r>
    <n v="100.7"/>
    <x v="12"/>
    <x v="6"/>
  </r>
  <r>
    <n v="34.1"/>
    <x v="12"/>
    <x v="11"/>
  </r>
  <r>
    <n v="73.599999999999994"/>
    <x v="0"/>
    <x v="3"/>
  </r>
  <r>
    <n v="45.2"/>
    <x v="10"/>
    <x v="0"/>
  </r>
  <r>
    <n v="65.400000000000006"/>
    <x v="12"/>
    <x v="4"/>
  </r>
  <r>
    <n v="59"/>
    <x v="1"/>
    <x v="2"/>
  </r>
  <r>
    <n v="39.1"/>
    <x v="1"/>
    <x v="20"/>
  </r>
  <r>
    <n v="67.3"/>
    <x v="3"/>
    <x v="7"/>
  </r>
  <r>
    <n v="28.5"/>
    <x v="2"/>
    <x v="8"/>
  </r>
  <r>
    <n v="55.5"/>
    <x v="7"/>
    <x v="8"/>
  </r>
  <r>
    <n v="45.7"/>
    <x v="5"/>
    <x v="6"/>
  </r>
  <r>
    <n v="90.5"/>
    <x v="13"/>
    <x v="8"/>
  </r>
  <r>
    <n v="52.7"/>
    <x v="1"/>
    <x v="19"/>
  </r>
  <r>
    <n v="98.3"/>
    <x v="5"/>
    <x v="7"/>
  </r>
  <r>
    <n v="39.700000000000003"/>
    <x v="6"/>
    <x v="6"/>
  </r>
  <r>
    <n v="104.5"/>
    <x v="3"/>
    <x v="10"/>
  </r>
  <r>
    <n v="103"/>
    <x v="4"/>
    <x v="1"/>
  </r>
  <r>
    <n v="99.9"/>
    <x v="13"/>
    <x v="5"/>
  </r>
  <r>
    <n v="70.5"/>
    <x v="11"/>
    <x v="8"/>
  </r>
  <r>
    <n v="65"/>
    <x v="13"/>
    <x v="23"/>
  </r>
  <r>
    <n v="75.900000000000006"/>
    <x v="3"/>
    <x v="5"/>
  </r>
  <r>
    <n v="49.5"/>
    <x v="5"/>
    <x v="8"/>
  </r>
  <r>
    <n v="122"/>
    <x v="7"/>
    <x v="24"/>
  </r>
  <r>
    <n v="45"/>
    <x v="3"/>
    <x v="2"/>
  </r>
  <r>
    <n v="101.4"/>
    <x v="12"/>
    <x v="4"/>
  </r>
  <r>
    <n v="106.5"/>
    <x v="5"/>
    <x v="15"/>
  </r>
  <r>
    <n v="74.099999999999994"/>
    <x v="1"/>
    <x v="11"/>
  </r>
  <r>
    <n v="78.400000000000006"/>
    <x v="6"/>
    <x v="4"/>
  </r>
  <r>
    <n v="67.400000000000006"/>
    <x v="10"/>
    <x v="4"/>
  </r>
  <r>
    <n v="97.3"/>
    <x v="2"/>
    <x v="7"/>
  </r>
  <r>
    <n v="66.599999999999994"/>
    <x v="6"/>
    <x v="3"/>
  </r>
  <r>
    <n v="86.1"/>
    <x v="1"/>
    <x v="11"/>
  </r>
  <r>
    <n v="55.8"/>
    <x v="7"/>
    <x v="9"/>
  </r>
  <r>
    <n v="57.5"/>
    <x v="12"/>
    <x v="15"/>
  </r>
  <r>
    <n v="42.4"/>
    <x v="5"/>
    <x v="4"/>
  </r>
  <r>
    <n v="50.7"/>
    <x v="2"/>
    <x v="19"/>
  </r>
  <r>
    <n v="44.5"/>
    <x v="1"/>
    <x v="8"/>
  </r>
  <r>
    <n v="87.2"/>
    <x v="5"/>
    <x v="0"/>
  </r>
  <r>
    <n v="29.1"/>
    <x v="14"/>
    <x v="11"/>
  </r>
  <r>
    <n v="78.5"/>
    <x v="7"/>
    <x v="8"/>
  </r>
  <r>
    <n v="40.6"/>
    <x v="13"/>
    <x v="3"/>
  </r>
  <r>
    <n v="86.1"/>
    <x v="1"/>
    <x v="11"/>
  </r>
  <r>
    <n v="38.5"/>
    <x v="12"/>
    <x v="8"/>
  </r>
  <r>
    <n v="95.9"/>
    <x v="5"/>
    <x v="5"/>
  </r>
  <r>
    <n v="97.5"/>
    <x v="1"/>
    <x v="8"/>
  </r>
  <r>
    <n v="79.7"/>
    <x v="12"/>
    <x v="6"/>
  </r>
  <r>
    <n v="68"/>
    <x v="6"/>
    <x v="23"/>
  </r>
  <r>
    <n v="101"/>
    <x v="6"/>
    <x v="1"/>
  </r>
  <r>
    <n v="33.9"/>
    <x v="10"/>
    <x v="5"/>
  </r>
  <r>
    <n v="71.900000000000006"/>
    <x v="12"/>
    <x v="18"/>
  </r>
  <r>
    <n v="49.3"/>
    <x v="6"/>
    <x v="7"/>
  </r>
  <r>
    <n v="48"/>
    <x v="1"/>
    <x v="1"/>
  </r>
  <r>
    <n v="34.700000000000003"/>
    <x v="5"/>
    <x v="6"/>
  </r>
  <r>
    <n v="70.7"/>
    <x v="11"/>
    <x v="6"/>
  </r>
  <r>
    <n v="75.400000000000006"/>
    <x v="12"/>
    <x v="12"/>
  </r>
  <r>
    <n v="77.8"/>
    <x v="4"/>
    <x v="9"/>
  </r>
  <r>
    <n v="81.400000000000006"/>
    <x v="4"/>
    <x v="4"/>
  </r>
  <r>
    <n v="58.4"/>
    <x v="6"/>
    <x v="4"/>
  </r>
  <r>
    <n v="45.5"/>
    <x v="1"/>
    <x v="8"/>
  </r>
  <r>
    <n v="81.5"/>
    <x v="0"/>
    <x v="8"/>
  </r>
  <r>
    <n v="74.7"/>
    <x v="8"/>
    <x v="6"/>
  </r>
  <r>
    <n v="56.5"/>
    <x v="1"/>
    <x v="8"/>
  </r>
  <r>
    <n v="62.3"/>
    <x v="4"/>
    <x v="7"/>
  </r>
  <r>
    <n v="48"/>
    <x v="13"/>
    <x v="1"/>
  </r>
  <r>
    <n v="64.599999999999994"/>
    <x v="6"/>
    <x v="3"/>
  </r>
  <r>
    <n v="46.5"/>
    <x v="6"/>
    <x v="8"/>
  </r>
  <r>
    <n v="49.5"/>
    <x v="0"/>
    <x v="8"/>
  </r>
  <r>
    <n v="100"/>
    <x v="6"/>
    <x v="2"/>
  </r>
  <r>
    <n v="35.6"/>
    <x v="6"/>
    <x v="3"/>
  </r>
  <r>
    <n v="74.400000000000006"/>
    <x v="4"/>
    <x v="12"/>
  </r>
  <r>
    <n v="28.5"/>
    <x v="14"/>
    <x v="8"/>
  </r>
  <r>
    <n v="63.400000000000006"/>
    <x v="8"/>
    <x v="4"/>
  </r>
  <r>
    <n v="92.1"/>
    <x v="13"/>
    <x v="11"/>
  </r>
  <r>
    <n v="47.7"/>
    <x v="13"/>
    <x v="6"/>
  </r>
  <r>
    <n v="108.8"/>
    <x v="13"/>
    <x v="25"/>
  </r>
  <r>
    <n v="76.400000000000006"/>
    <x v="6"/>
    <x v="4"/>
  </r>
  <r>
    <n v="92.8"/>
    <x v="2"/>
    <x v="9"/>
  </r>
  <r>
    <n v="97.1"/>
    <x v="7"/>
    <x v="11"/>
  </r>
  <r>
    <n v="67.8"/>
    <x v="9"/>
    <x v="9"/>
  </r>
  <r>
    <n v="88.1"/>
    <x v="7"/>
    <x v="11"/>
  </r>
  <r>
    <n v="59.8"/>
    <x v="7"/>
    <x v="9"/>
  </r>
  <r>
    <n v="77.599999999999994"/>
    <x v="7"/>
    <x v="3"/>
  </r>
  <r>
    <n v="60"/>
    <x v="5"/>
    <x v="23"/>
  </r>
  <r>
    <n v="77.8"/>
    <x v="5"/>
    <x v="25"/>
  </r>
  <r>
    <n v="52"/>
    <x v="7"/>
    <x v="1"/>
  </r>
  <r>
    <n v="102.9"/>
    <x v="12"/>
    <x v="5"/>
  </r>
  <r>
    <n v="88.1"/>
    <x v="5"/>
    <x v="26"/>
  </r>
  <r>
    <n v="103.9"/>
    <x v="6"/>
    <x v="5"/>
  </r>
  <r>
    <n v="45.7"/>
    <x v="11"/>
    <x v="6"/>
  </r>
  <r>
    <n v="40.5"/>
    <x v="1"/>
    <x v="8"/>
  </r>
  <r>
    <n v="79"/>
    <x v="1"/>
    <x v="23"/>
  </r>
  <r>
    <n v="65.599999999999994"/>
    <x v="0"/>
    <x v="3"/>
  </r>
  <r>
    <n v="41.2"/>
    <x v="13"/>
    <x v="0"/>
  </r>
  <r>
    <n v="39.5"/>
    <x v="12"/>
    <x v="8"/>
  </r>
  <r>
    <n v="88.7"/>
    <x v="12"/>
    <x v="6"/>
  </r>
  <r>
    <n v="58.9"/>
    <x v="6"/>
    <x v="5"/>
  </r>
  <r>
    <n v="61.4"/>
    <x v="6"/>
    <x v="4"/>
  </r>
  <r>
    <n v="91.9"/>
    <x v="10"/>
    <x v="5"/>
  </r>
  <r>
    <n v="41.5"/>
    <x v="11"/>
    <x v="8"/>
  </r>
  <r>
    <n v="98.9"/>
    <x v="10"/>
    <x v="5"/>
  </r>
  <r>
    <n v="65.7"/>
    <x v="11"/>
    <x v="6"/>
  </r>
  <r>
    <n v="42"/>
    <x v="6"/>
    <x v="1"/>
  </r>
  <r>
    <n v="57.8"/>
    <x v="2"/>
    <x v="9"/>
  </r>
  <r>
    <n v="78.599999999999994"/>
    <x v="12"/>
    <x v="3"/>
  </r>
  <r>
    <n v="65.099999999999994"/>
    <x v="6"/>
    <x v="11"/>
  </r>
  <r>
    <n v="99.8"/>
    <x v="6"/>
    <x v="9"/>
  </r>
  <r>
    <n v="41.8"/>
    <x v="12"/>
    <x v="13"/>
  </r>
  <r>
    <n v="95.7"/>
    <x v="13"/>
    <x v="19"/>
  </r>
  <r>
    <n v="94.9"/>
    <x v="6"/>
    <x v="5"/>
  </r>
  <r>
    <n v="88"/>
    <x v="4"/>
    <x v="1"/>
  </r>
  <r>
    <n v="86.5"/>
    <x v="14"/>
    <x v="8"/>
  </r>
  <r>
    <n v="70.7"/>
    <x v="2"/>
    <x v="6"/>
  </r>
  <r>
    <n v="56.2"/>
    <x v="1"/>
    <x v="0"/>
  </r>
  <r>
    <n v="89.2"/>
    <x v="13"/>
    <x v="0"/>
  </r>
  <r>
    <n v="70.3"/>
    <x v="6"/>
    <x v="27"/>
  </r>
  <r>
    <n v="56.2"/>
    <x v="1"/>
    <x v="0"/>
  </r>
  <r>
    <n v="71.099999999999994"/>
    <x v="12"/>
    <x v="20"/>
  </r>
  <r>
    <n v="49.1"/>
    <x v="1"/>
    <x v="11"/>
  </r>
  <r>
    <n v="49"/>
    <x v="11"/>
    <x v="1"/>
  </r>
  <r>
    <n v="87.2"/>
    <x v="6"/>
    <x v="22"/>
  </r>
  <r>
    <n v="93.5"/>
    <x v="1"/>
    <x v="8"/>
  </r>
  <r>
    <n v="70.7"/>
    <x v="12"/>
    <x v="6"/>
  </r>
  <r>
    <n v="47.3"/>
    <x v="12"/>
    <x v="7"/>
  </r>
  <r>
    <n v="49.7"/>
    <x v="13"/>
    <x v="19"/>
  </r>
  <r>
    <n v="99"/>
    <x v="1"/>
    <x v="1"/>
  </r>
  <r>
    <n v="83.8"/>
    <x v="2"/>
    <x v="9"/>
  </r>
  <r>
    <n v="90.4"/>
    <x v="5"/>
    <x v="4"/>
  </r>
  <r>
    <n v="73.400000000000006"/>
    <x v="13"/>
    <x v="14"/>
  </r>
  <r>
    <n v="53.4"/>
    <x v="13"/>
    <x v="4"/>
  </r>
  <r>
    <n v="72.900000000000006"/>
    <x v="6"/>
    <x v="5"/>
  </r>
  <r>
    <n v="56.5"/>
    <x v="3"/>
    <x v="8"/>
  </r>
  <r>
    <n v="86.9"/>
    <x v="11"/>
    <x v="18"/>
  </r>
  <r>
    <n v="45.3"/>
    <x v="12"/>
    <x v="7"/>
  </r>
  <r>
    <n v="97.1"/>
    <x v="9"/>
    <x v="26"/>
  </r>
  <r>
    <n v="58.8"/>
    <x v="13"/>
    <x v="9"/>
  </r>
  <r>
    <n v="59.099999999999994"/>
    <x v="2"/>
    <x v="11"/>
  </r>
  <r>
    <n v="98.1"/>
    <x v="5"/>
    <x v="11"/>
  </r>
  <r>
    <n v="102.1"/>
    <x v="13"/>
    <x v="11"/>
  </r>
  <r>
    <n v="36.700000000000003"/>
    <x v="12"/>
    <x v="6"/>
  </r>
  <r>
    <n v="68.3"/>
    <x v="5"/>
    <x v="7"/>
  </r>
  <r>
    <n v="86.8"/>
    <x v="5"/>
    <x v="25"/>
  </r>
  <r>
    <n v="74.400000000000006"/>
    <x v="13"/>
    <x v="4"/>
  </r>
  <r>
    <n v="64.400000000000006"/>
    <x v="5"/>
    <x v="4"/>
  </r>
  <r>
    <n v="91.7"/>
    <x v="13"/>
    <x v="19"/>
  </r>
  <r>
    <n v="85.1"/>
    <x v="12"/>
    <x v="11"/>
  </r>
  <r>
    <n v="79.099999999999994"/>
    <x v="12"/>
    <x v="11"/>
  </r>
  <r>
    <n v="61.7"/>
    <x v="1"/>
    <x v="6"/>
  </r>
  <r>
    <n v="77.3"/>
    <x v="5"/>
    <x v="27"/>
  </r>
  <r>
    <n v="64.2"/>
    <x v="7"/>
    <x v="0"/>
  </r>
  <r>
    <n v="79.099999999999994"/>
    <x v="10"/>
    <x v="11"/>
  </r>
  <r>
    <n v="47.1"/>
    <x v="12"/>
    <x v="11"/>
  </r>
  <r>
    <n v="64.8"/>
    <x v="1"/>
    <x v="9"/>
  </r>
  <r>
    <n v="57.3"/>
    <x v="3"/>
    <x v="7"/>
  </r>
  <r>
    <n v="63.7"/>
    <x v="1"/>
    <x v="17"/>
  </r>
  <r>
    <n v="96.7"/>
    <x v="6"/>
    <x v="6"/>
  </r>
  <r>
    <n v="74.5"/>
    <x v="6"/>
    <x v="8"/>
  </r>
  <r>
    <n v="103.5"/>
    <x v="4"/>
    <x v="8"/>
  </r>
  <r>
    <n v="44.6"/>
    <x v="5"/>
    <x v="3"/>
  </r>
  <r>
    <n v="88.2"/>
    <x v="4"/>
    <x v="0"/>
  </r>
  <r>
    <n v="74.900000000000006"/>
    <x v="9"/>
    <x v="5"/>
  </r>
  <r>
    <n v="79"/>
    <x v="12"/>
    <x v="2"/>
  </r>
  <r>
    <n v="78"/>
    <x v="1"/>
    <x v="2"/>
  </r>
  <r>
    <n v="70.3"/>
    <x v="4"/>
    <x v="7"/>
  </r>
  <r>
    <n v="89.2"/>
    <x v="6"/>
    <x v="0"/>
  </r>
  <r>
    <n v="88"/>
    <x v="9"/>
    <x v="23"/>
  </r>
  <r>
    <n v="57.5"/>
    <x v="1"/>
    <x v="15"/>
  </r>
  <r>
    <n v="101.2"/>
    <x v="9"/>
    <x v="28"/>
  </r>
  <r>
    <n v="90"/>
    <x v="11"/>
    <x v="1"/>
  </r>
  <r>
    <n v="97.5"/>
    <x v="1"/>
    <x v="8"/>
  </r>
  <r>
    <n v="101.5"/>
    <x v="4"/>
    <x v="8"/>
  </r>
  <r>
    <n v="102.1"/>
    <x v="1"/>
    <x v="11"/>
  </r>
  <r>
    <n v="78.5"/>
    <x v="11"/>
    <x v="8"/>
  </r>
  <r>
    <n v="75.900000000000006"/>
    <x v="7"/>
    <x v="5"/>
  </r>
  <r>
    <n v="44.6"/>
    <x v="8"/>
    <x v="3"/>
  </r>
  <r>
    <n v="88.2"/>
    <x v="4"/>
    <x v="0"/>
  </r>
  <r>
    <n v="103"/>
    <x v="5"/>
    <x v="1"/>
  </r>
  <r>
    <n v="43.5"/>
    <x v="11"/>
    <x v="8"/>
  </r>
  <r>
    <n v="113"/>
    <x v="13"/>
    <x v="23"/>
  </r>
  <r>
    <n v="51"/>
    <x v="13"/>
    <x v="1"/>
  </r>
  <r>
    <n v="39"/>
    <x v="2"/>
    <x v="1"/>
  </r>
  <r>
    <n v="58.5"/>
    <x v="8"/>
    <x v="8"/>
  </r>
  <r>
    <n v="53.9"/>
    <x v="4"/>
    <x v="18"/>
  </r>
  <r>
    <n v="38.700000000000003"/>
    <x v="8"/>
    <x v="6"/>
  </r>
  <r>
    <n v="83.4"/>
    <x v="4"/>
    <x v="4"/>
  </r>
  <r>
    <n v="42.1"/>
    <x v="14"/>
    <x v="11"/>
  </r>
  <r>
    <n v="69.5"/>
    <x v="6"/>
    <x v="8"/>
  </r>
  <r>
    <n v="32.1"/>
    <x v="10"/>
    <x v="11"/>
  </r>
  <r>
    <n v="35.6"/>
    <x v="4"/>
    <x v="3"/>
  </r>
  <r>
    <n v="85.4"/>
    <x v="5"/>
    <x v="4"/>
  </r>
  <r>
    <n v="48.6"/>
    <x v="2"/>
    <x v="3"/>
  </r>
  <r>
    <n v="50.8"/>
    <x v="8"/>
    <x v="9"/>
  </r>
  <r>
    <n v="91"/>
    <x v="6"/>
    <x v="23"/>
  </r>
  <r>
    <n v="54"/>
    <x v="1"/>
    <x v="2"/>
  </r>
  <r>
    <n v="103.7"/>
    <x v="13"/>
    <x v="19"/>
  </r>
  <r>
    <n v="81.7"/>
    <x v="6"/>
    <x v="6"/>
  </r>
  <r>
    <n v="86.8"/>
    <x v="12"/>
    <x v="9"/>
  </r>
  <r>
    <n v="103.4"/>
    <x v="12"/>
    <x v="14"/>
  </r>
  <r>
    <n v="69"/>
    <x v="13"/>
    <x v="2"/>
  </r>
  <r>
    <n v="73.599999999999994"/>
    <x v="12"/>
    <x v="3"/>
  </r>
  <r>
    <n v="105.6"/>
    <x v="13"/>
    <x v="3"/>
  </r>
  <r>
    <n v="60.6"/>
    <x v="5"/>
    <x v="29"/>
  </r>
  <r>
    <n v="53.3"/>
    <x v="5"/>
    <x v="7"/>
  </r>
  <r>
    <n v="100.1"/>
    <x v="13"/>
    <x v="20"/>
  </r>
  <r>
    <n v="88"/>
    <x v="5"/>
    <x v="1"/>
  </r>
  <r>
    <n v="30.5"/>
    <x v="14"/>
    <x v="8"/>
  </r>
  <r>
    <n v="84.5"/>
    <x v="0"/>
    <x v="8"/>
  </r>
  <r>
    <n v="63.4"/>
    <x v="12"/>
    <x v="4"/>
  </r>
  <r>
    <n v="113.8"/>
    <x v="6"/>
    <x v="25"/>
  </r>
  <r>
    <n v="28.4"/>
    <x v="9"/>
    <x v="4"/>
  </r>
  <r>
    <n v="81"/>
    <x v="12"/>
    <x v="1"/>
  </r>
  <r>
    <n v="108.7"/>
    <x v="11"/>
    <x v="17"/>
  </r>
  <r>
    <n v="38.6"/>
    <x v="1"/>
    <x v="3"/>
  </r>
  <r>
    <n v="89.9"/>
    <x v="3"/>
    <x v="5"/>
  </r>
  <r>
    <n v="90.6"/>
    <x v="5"/>
    <x v="3"/>
  </r>
  <r>
    <n v="82.8"/>
    <x v="11"/>
    <x v="9"/>
  </r>
  <r>
    <n v="69.099999999999994"/>
    <x v="3"/>
    <x v="20"/>
  </r>
  <r>
    <n v="72.5"/>
    <x v="8"/>
    <x v="8"/>
  </r>
  <r>
    <n v="77.900000000000006"/>
    <x v="7"/>
    <x v="5"/>
  </r>
  <r>
    <n v="78.900000000000006"/>
    <x v="13"/>
    <x v="5"/>
  </r>
  <r>
    <n v="81.099999999999994"/>
    <x v="8"/>
    <x v="11"/>
  </r>
  <r>
    <n v="71"/>
    <x v="4"/>
    <x v="1"/>
  </r>
  <r>
    <n v="55"/>
    <x v="5"/>
    <x v="1"/>
  </r>
  <r>
    <n v="68.7"/>
    <x v="7"/>
    <x v="17"/>
  </r>
  <r>
    <n v="36.700000000000003"/>
    <x v="0"/>
    <x v="6"/>
  </r>
  <r>
    <n v="50.9"/>
    <x v="5"/>
    <x v="5"/>
  </r>
  <r>
    <n v="44.1"/>
    <x v="6"/>
    <x v="11"/>
  </r>
  <r>
    <n v="88.3"/>
    <x v="7"/>
    <x v="7"/>
  </r>
  <r>
    <n v="71.5"/>
    <x v="2"/>
    <x v="8"/>
  </r>
  <r>
    <n v="33.799999999999997"/>
    <x v="12"/>
    <x v="9"/>
  </r>
  <r>
    <n v="43.7"/>
    <x v="5"/>
    <x v="6"/>
  </r>
  <r>
    <n v="82"/>
    <x v="1"/>
    <x v="1"/>
  </r>
  <r>
    <n v="54.8"/>
    <x v="10"/>
    <x v="9"/>
  </r>
  <r>
    <n v="76.900000000000006"/>
    <x v="8"/>
    <x v="5"/>
  </r>
  <r>
    <n v="32.1"/>
    <x v="13"/>
    <x v="11"/>
  </r>
  <r>
    <n v="37"/>
    <x v="5"/>
    <x v="1"/>
  </r>
  <r>
    <n v="61.6"/>
    <x v="7"/>
    <x v="3"/>
  </r>
  <r>
    <n v="65.2"/>
    <x v="13"/>
    <x v="0"/>
  </r>
  <r>
    <n v="94.7"/>
    <x v="8"/>
    <x v="19"/>
  </r>
  <r>
    <n v="41.7"/>
    <x v="0"/>
    <x v="19"/>
  </r>
  <r>
    <n v="38.9"/>
    <x v="8"/>
    <x v="5"/>
  </r>
  <r>
    <n v="73.2"/>
    <x v="1"/>
    <x v="22"/>
  </r>
  <r>
    <n v="85.8"/>
    <x v="1"/>
    <x v="9"/>
  </r>
  <r>
    <n v="93.5"/>
    <x v="0"/>
    <x v="8"/>
  </r>
  <r>
    <n v="99"/>
    <x v="13"/>
    <x v="2"/>
  </r>
  <r>
    <n v="44.7"/>
    <x v="5"/>
    <x v="6"/>
  </r>
  <r>
    <n v="63.8"/>
    <x v="5"/>
    <x v="9"/>
  </r>
  <r>
    <n v="49.1"/>
    <x v="3"/>
    <x v="11"/>
  </r>
  <r>
    <n v="80.599999999999994"/>
    <x v="6"/>
    <x v="3"/>
  </r>
  <r>
    <n v="91"/>
    <x v="5"/>
    <x v="2"/>
  </r>
  <r>
    <n v="50.9"/>
    <x v="8"/>
    <x v="5"/>
  </r>
  <r>
    <n v="81.400000000000006"/>
    <x v="8"/>
    <x v="4"/>
  </r>
  <r>
    <n v="62.6"/>
    <x v="5"/>
    <x v="3"/>
  </r>
  <r>
    <n v="98.7"/>
    <x v="6"/>
    <x v="6"/>
  </r>
  <r>
    <n v="96.1"/>
    <x v="9"/>
    <x v="11"/>
  </r>
  <r>
    <n v="45.7"/>
    <x v="5"/>
    <x v="6"/>
  </r>
  <r>
    <n v="57.1"/>
    <x v="1"/>
    <x v="20"/>
  </r>
  <r>
    <n v="90.1"/>
    <x v="1"/>
    <x v="11"/>
  </r>
  <r>
    <n v="45.9"/>
    <x v="11"/>
    <x v="5"/>
  </r>
  <r>
    <n v="41.1"/>
    <x v="7"/>
    <x v="11"/>
  </r>
  <r>
    <n v="29.700000000000003"/>
    <x v="11"/>
    <x v="6"/>
  </r>
  <r>
    <n v="101.5"/>
    <x v="12"/>
    <x v="8"/>
  </r>
  <r>
    <n v="30.7"/>
    <x v="6"/>
    <x v="6"/>
  </r>
  <r>
    <n v="61.6"/>
    <x v="6"/>
    <x v="3"/>
  </r>
  <r>
    <n v="102.8"/>
    <x v="12"/>
    <x v="9"/>
  </r>
  <r>
    <n v="67.2"/>
    <x v="2"/>
    <x v="0"/>
  </r>
  <r>
    <n v="38.4"/>
    <x v="9"/>
    <x v="4"/>
  </r>
  <r>
    <n v="90.7"/>
    <x v="13"/>
    <x v="6"/>
  </r>
  <r>
    <n v="56.1"/>
    <x v="6"/>
    <x v="11"/>
  </r>
  <r>
    <n v="97.7"/>
    <x v="6"/>
    <x v="6"/>
  </r>
  <r>
    <n v="85.5"/>
    <x v="1"/>
    <x v="8"/>
  </r>
  <r>
    <n v="96.9"/>
    <x v="6"/>
    <x v="5"/>
  </r>
  <r>
    <n v="34.5"/>
    <x v="4"/>
    <x v="8"/>
  </r>
  <r>
    <n v="91.9"/>
    <x v="12"/>
    <x v="5"/>
  </r>
  <r>
    <n v="97.4"/>
    <x v="7"/>
    <x v="4"/>
  </r>
  <r>
    <n v="65.5"/>
    <x v="9"/>
    <x v="8"/>
  </r>
  <r>
    <n v="95.5"/>
    <x v="2"/>
    <x v="8"/>
  </r>
  <r>
    <n v="75.5"/>
    <x v="3"/>
    <x v="8"/>
  </r>
  <r>
    <n v="72.7"/>
    <x v="1"/>
    <x v="6"/>
  </r>
  <r>
    <n v="77.2"/>
    <x v="4"/>
    <x v="0"/>
  </r>
  <r>
    <n v="44.4"/>
    <x v="12"/>
    <x v="4"/>
  </r>
  <r>
    <n v="68"/>
    <x v="13"/>
    <x v="1"/>
  </r>
  <r>
    <n v="35.700000000000003"/>
    <x v="10"/>
    <x v="6"/>
  </r>
  <r>
    <n v="107.6"/>
    <x v="12"/>
    <x v="29"/>
  </r>
  <r>
    <n v="49.5"/>
    <x v="7"/>
    <x v="8"/>
  </r>
  <r>
    <n v="98.5"/>
    <x v="5"/>
    <x v="8"/>
  </r>
  <r>
    <n v="44.7"/>
    <x v="11"/>
    <x v="6"/>
  </r>
  <r>
    <n v="76.5"/>
    <x v="5"/>
    <x v="10"/>
  </r>
  <r>
    <n v="78.7"/>
    <x v="5"/>
    <x v="6"/>
  </r>
  <r>
    <n v="88.8"/>
    <x v="12"/>
    <x v="9"/>
  </r>
  <r>
    <n v="74.099999999999994"/>
    <x v="5"/>
    <x v="11"/>
  </r>
  <r>
    <n v="40.1"/>
    <x v="5"/>
    <x v="20"/>
  </r>
  <r>
    <n v="63.1"/>
    <x v="13"/>
    <x v="11"/>
  </r>
  <r>
    <n v="72.5"/>
    <x v="10"/>
    <x v="8"/>
  </r>
  <r>
    <n v="97.5"/>
    <x v="0"/>
    <x v="8"/>
  </r>
  <r>
    <n v="76.099999999999994"/>
    <x v="9"/>
    <x v="20"/>
  </r>
  <r>
    <n v="100.8"/>
    <x v="13"/>
    <x v="9"/>
  </r>
  <r>
    <n v="61.7"/>
    <x v="0"/>
    <x v="17"/>
  </r>
  <r>
    <n v="90.9"/>
    <x v="13"/>
    <x v="5"/>
  </r>
  <r>
    <n v="86.5"/>
    <x v="12"/>
    <x v="8"/>
  </r>
  <r>
    <n v="56"/>
    <x v="1"/>
    <x v="1"/>
  </r>
  <r>
    <n v="86"/>
    <x v="12"/>
    <x v="1"/>
  </r>
  <r>
    <n v="92.4"/>
    <x v="6"/>
    <x v="4"/>
  </r>
  <r>
    <n v="37.5"/>
    <x v="11"/>
    <x v="8"/>
  </r>
  <r>
    <n v="70.400000000000006"/>
    <x v="6"/>
    <x v="4"/>
  </r>
  <r>
    <n v="33.5"/>
    <x v="13"/>
    <x v="8"/>
  </r>
  <r>
    <n v="95.5"/>
    <x v="6"/>
    <x v="8"/>
  </r>
  <r>
    <n v="46.5"/>
    <x v="13"/>
    <x v="8"/>
  </r>
  <r>
    <n v="61.3"/>
    <x v="6"/>
    <x v="30"/>
  </r>
  <r>
    <n v="94"/>
    <x v="12"/>
    <x v="1"/>
  </r>
  <r>
    <n v="92.2"/>
    <x v="4"/>
    <x v="0"/>
  </r>
  <r>
    <n v="60.5"/>
    <x v="3"/>
    <x v="8"/>
  </r>
  <r>
    <n v="34.4"/>
    <x v="6"/>
    <x v="4"/>
  </r>
  <r>
    <n v="37.700000000000003"/>
    <x v="0"/>
    <x v="6"/>
  </r>
  <r>
    <n v="93"/>
    <x v="5"/>
    <x v="23"/>
  </r>
  <r>
    <n v="92.1"/>
    <x v="13"/>
    <x v="11"/>
  </r>
  <r>
    <n v="56.5"/>
    <x v="7"/>
    <x v="8"/>
  </r>
  <r>
    <n v="100"/>
    <x v="13"/>
    <x v="1"/>
  </r>
  <r>
    <n v="72.400000000000006"/>
    <x v="13"/>
    <x v="4"/>
  </r>
  <r>
    <n v="52.7"/>
    <x v="12"/>
    <x v="6"/>
  </r>
  <r>
    <n v="75.3"/>
    <x v="13"/>
    <x v="7"/>
  </r>
  <r>
    <n v="56.7"/>
    <x v="13"/>
    <x v="6"/>
  </r>
  <r>
    <n v="106.9"/>
    <x v="12"/>
    <x v="16"/>
  </r>
  <r>
    <n v="56.7"/>
    <x v="4"/>
    <x v="19"/>
  </r>
  <r>
    <n v="92.6"/>
    <x v="5"/>
    <x v="29"/>
  </r>
  <r>
    <n v="68.5"/>
    <x v="12"/>
    <x v="8"/>
  </r>
  <r>
    <n v="53.1"/>
    <x v="6"/>
    <x v="11"/>
  </r>
  <r>
    <n v="49.5"/>
    <x v="1"/>
    <x v="8"/>
  </r>
  <r>
    <n v="42.7"/>
    <x v="5"/>
    <x v="6"/>
  </r>
  <r>
    <n v="66.900000000000006"/>
    <x v="12"/>
    <x v="5"/>
  </r>
  <r>
    <n v="91.1"/>
    <x v="2"/>
    <x v="11"/>
  </r>
  <r>
    <n v="42.1"/>
    <x v="5"/>
    <x v="20"/>
  </r>
  <r>
    <n v="55.9"/>
    <x v="0"/>
    <x v="5"/>
  </r>
  <r>
    <n v="40.799999999999997"/>
    <x v="7"/>
    <x v="9"/>
  </r>
  <r>
    <n v="59.1"/>
    <x v="5"/>
    <x v="11"/>
  </r>
  <r>
    <n v="72.599999999999994"/>
    <x v="2"/>
    <x v="3"/>
  </r>
  <r>
    <n v="66.7"/>
    <x v="13"/>
    <x v="6"/>
  </r>
  <r>
    <n v="40.1"/>
    <x v="0"/>
    <x v="11"/>
  </r>
  <r>
    <n v="98.4"/>
    <x v="7"/>
    <x v="4"/>
  </r>
  <r>
    <n v="39"/>
    <x v="1"/>
    <x v="1"/>
  </r>
  <r>
    <n v="100.4"/>
    <x v="6"/>
    <x v="4"/>
  </r>
  <r>
    <n v="43.3"/>
    <x v="5"/>
    <x v="7"/>
  </r>
  <r>
    <n v="90"/>
    <x v="7"/>
    <x v="1"/>
  </r>
  <r>
    <n v="65.8"/>
    <x v="13"/>
    <x v="13"/>
  </r>
  <r>
    <n v="92.7"/>
    <x v="12"/>
    <x v="19"/>
  </r>
  <r>
    <n v="89"/>
    <x v="1"/>
    <x v="23"/>
  </r>
  <r>
    <n v="53.6"/>
    <x v="6"/>
    <x v="3"/>
  </r>
  <r>
    <n v="76.2"/>
    <x v="3"/>
    <x v="0"/>
  </r>
  <r>
    <n v="58"/>
    <x v="8"/>
    <x v="1"/>
  </r>
  <r>
    <n v="66.599999999999994"/>
    <x v="1"/>
    <x v="3"/>
  </r>
  <r>
    <n v="57.9"/>
    <x v="11"/>
    <x v="5"/>
  </r>
  <r>
    <n v="36.1"/>
    <x v="1"/>
    <x v="11"/>
  </r>
  <r>
    <n v="99.2"/>
    <x v="12"/>
    <x v="0"/>
  </r>
  <r>
    <n v="47.5"/>
    <x v="12"/>
    <x v="8"/>
  </r>
  <r>
    <n v="64"/>
    <x v="3"/>
    <x v="2"/>
  </r>
  <r>
    <n v="58.7"/>
    <x v="13"/>
    <x v="6"/>
  </r>
  <r>
    <n v="62.599999999999994"/>
    <x v="3"/>
    <x v="3"/>
  </r>
  <r>
    <n v="45"/>
    <x v="13"/>
    <x v="2"/>
  </r>
  <r>
    <n v="83.5"/>
    <x v="7"/>
    <x v="8"/>
  </r>
  <r>
    <n v="81"/>
    <x v="1"/>
    <x v="1"/>
  </r>
  <r>
    <n v="61.7"/>
    <x v="14"/>
    <x v="6"/>
  </r>
  <r>
    <n v="63.2"/>
    <x v="5"/>
    <x v="0"/>
  </r>
  <r>
    <n v="87.4"/>
    <x v="7"/>
    <x v="4"/>
  </r>
  <r>
    <n v="103.6"/>
    <x v="4"/>
    <x v="29"/>
  </r>
  <r>
    <n v="75.3"/>
    <x v="6"/>
    <x v="7"/>
  </r>
  <r>
    <n v="80"/>
    <x v="0"/>
    <x v="1"/>
  </r>
  <r>
    <n v="62.8"/>
    <x v="7"/>
    <x v="9"/>
  </r>
  <r>
    <n v="39.4"/>
    <x v="1"/>
    <x v="4"/>
  </r>
  <r>
    <n v="76.7"/>
    <x v="4"/>
    <x v="6"/>
  </r>
  <r>
    <n v="69.2"/>
    <x v="6"/>
    <x v="0"/>
  </r>
  <r>
    <n v="74.7"/>
    <x v="3"/>
    <x v="31"/>
  </r>
  <r>
    <n v="88.2"/>
    <x v="8"/>
    <x v="0"/>
  </r>
  <r>
    <n v="69.5"/>
    <x v="7"/>
    <x v="8"/>
  </r>
  <r>
    <n v="94.7"/>
    <x v="5"/>
    <x v="6"/>
  </r>
  <r>
    <n v="121.4"/>
    <x v="4"/>
    <x v="32"/>
  </r>
  <r>
    <n v="44.9"/>
    <x v="12"/>
    <x v="5"/>
  </r>
  <r>
    <n v="54.2"/>
    <x v="0"/>
    <x v="0"/>
  </r>
  <r>
    <n v="74.7"/>
    <x v="1"/>
    <x v="6"/>
  </r>
  <r>
    <n v="82.2"/>
    <x v="8"/>
    <x v="0"/>
  </r>
  <r>
    <n v="48.1"/>
    <x v="7"/>
    <x v="11"/>
  </r>
  <r>
    <n v="56.1"/>
    <x v="6"/>
    <x v="11"/>
  </r>
  <r>
    <n v="70.900000000000006"/>
    <x v="1"/>
    <x v="5"/>
  </r>
  <r>
    <n v="69.5"/>
    <x v="4"/>
    <x v="8"/>
  </r>
  <r>
    <n v="72.099999999999994"/>
    <x v="10"/>
    <x v="11"/>
  </r>
  <r>
    <n v="83.7"/>
    <x v="6"/>
    <x v="6"/>
  </r>
  <r>
    <n v="88"/>
    <x v="5"/>
    <x v="1"/>
  </r>
  <r>
    <n v="45.7"/>
    <x v="0"/>
    <x v="6"/>
  </r>
  <r>
    <n v="43"/>
    <x v="5"/>
    <x v="2"/>
  </r>
  <r>
    <n v="72.599999999999994"/>
    <x v="11"/>
    <x v="3"/>
  </r>
  <r>
    <n v="42.1"/>
    <x v="5"/>
    <x v="11"/>
  </r>
  <r>
    <n v="51.4"/>
    <x v="1"/>
    <x v="4"/>
  </r>
  <r>
    <n v="31.6"/>
    <x v="3"/>
    <x v="3"/>
  </r>
  <r>
    <n v="87.8"/>
    <x v="12"/>
    <x v="9"/>
  </r>
  <r>
    <n v="51.1"/>
    <x v="6"/>
    <x v="11"/>
  </r>
  <r>
    <n v="31.4"/>
    <x v="14"/>
    <x v="4"/>
  </r>
  <r>
    <n v="70.400000000000006"/>
    <x v="13"/>
    <x v="4"/>
  </r>
  <r>
    <n v="42.5"/>
    <x v="12"/>
    <x v="8"/>
  </r>
  <r>
    <n v="91.2"/>
    <x v="2"/>
    <x v="0"/>
  </r>
  <r>
    <n v="71.7"/>
    <x v="1"/>
    <x v="6"/>
  </r>
  <r>
    <n v="43.8"/>
    <x v="6"/>
    <x v="13"/>
  </r>
  <r>
    <n v="49"/>
    <x v="1"/>
    <x v="1"/>
  </r>
  <r>
    <n v="100.7"/>
    <x v="1"/>
    <x v="6"/>
  </r>
  <r>
    <n v="68.099999999999994"/>
    <x v="2"/>
    <x v="11"/>
  </r>
  <r>
    <n v="43"/>
    <x v="5"/>
    <x v="1"/>
  </r>
  <r>
    <n v="66.2"/>
    <x v="12"/>
    <x v="0"/>
  </r>
  <r>
    <n v="93.9"/>
    <x v="12"/>
    <x v="18"/>
  </r>
  <r>
    <n v="39.1"/>
    <x v="6"/>
    <x v="20"/>
  </r>
  <r>
    <n v="94.3"/>
    <x v="1"/>
    <x v="7"/>
  </r>
  <r>
    <n v="45.1"/>
    <x v="10"/>
    <x v="11"/>
  </r>
  <r>
    <n v="56.8"/>
    <x v="6"/>
    <x v="9"/>
  </r>
  <r>
    <n v="27.700000000000003"/>
    <x v="8"/>
    <x v="6"/>
  </r>
  <r>
    <n v="72"/>
    <x v="0"/>
    <x v="1"/>
  </r>
  <r>
    <n v="41.7"/>
    <x v="6"/>
    <x v="6"/>
  </r>
  <r>
    <n v="60.1"/>
    <x v="12"/>
    <x v="11"/>
  </r>
  <r>
    <n v="59.1"/>
    <x v="12"/>
    <x v="11"/>
  </r>
  <r>
    <n v="50.9"/>
    <x v="6"/>
    <x v="5"/>
  </r>
  <r>
    <n v="83"/>
    <x v="1"/>
    <x v="1"/>
  </r>
  <r>
    <n v="57.4"/>
    <x v="7"/>
    <x v="4"/>
  </r>
  <r>
    <n v="70.2"/>
    <x v="3"/>
    <x v="0"/>
  </r>
  <r>
    <n v="80.7"/>
    <x v="13"/>
    <x v="6"/>
  </r>
  <r>
    <n v="83"/>
    <x v="2"/>
    <x v="23"/>
  </r>
  <r>
    <n v="51.6"/>
    <x v="1"/>
    <x v="3"/>
  </r>
  <r>
    <n v="66.400000000000006"/>
    <x v="7"/>
    <x v="4"/>
  </r>
  <r>
    <n v="94"/>
    <x v="5"/>
    <x v="23"/>
  </r>
  <r>
    <n v="62"/>
    <x v="7"/>
    <x v="1"/>
  </r>
  <r>
    <n v="47.8"/>
    <x v="3"/>
    <x v="9"/>
  </r>
  <r>
    <n v="39.299999999999997"/>
    <x v="12"/>
    <x v="7"/>
  </r>
  <r>
    <n v="74.3"/>
    <x v="4"/>
    <x v="7"/>
  </r>
  <r>
    <n v="43.9"/>
    <x v="6"/>
    <x v="5"/>
  </r>
  <r>
    <n v="46.9"/>
    <x v="6"/>
    <x v="5"/>
  </r>
  <r>
    <n v="55.6"/>
    <x v="3"/>
    <x v="29"/>
  </r>
  <r>
    <n v="62.5"/>
    <x v="13"/>
    <x v="8"/>
  </r>
  <r>
    <n v="87.7"/>
    <x v="1"/>
    <x v="17"/>
  </r>
  <r>
    <n v="85.4"/>
    <x v="1"/>
    <x v="4"/>
  </r>
  <r>
    <n v="38.299999999999997"/>
    <x v="5"/>
    <x v="7"/>
  </r>
  <r>
    <n v="74.400000000000006"/>
    <x v="1"/>
    <x v="14"/>
  </r>
  <r>
    <n v="55.4"/>
    <x v="1"/>
    <x v="4"/>
  </r>
  <r>
    <n v="66.900000000000006"/>
    <x v="3"/>
    <x v="5"/>
  </r>
  <r>
    <n v="68.599999999999994"/>
    <x v="1"/>
    <x v="3"/>
  </r>
  <r>
    <n v="76.7"/>
    <x v="9"/>
    <x v="6"/>
  </r>
  <r>
    <n v="52.5"/>
    <x v="6"/>
    <x v="8"/>
  </r>
  <r>
    <n v="59.400000000000006"/>
    <x v="3"/>
    <x v="14"/>
  </r>
  <r>
    <n v="104.6"/>
    <x v="12"/>
    <x v="3"/>
  </r>
  <r>
    <n v="99.7"/>
    <x v="13"/>
    <x v="6"/>
  </r>
  <r>
    <n v="53.4"/>
    <x v="3"/>
    <x v="4"/>
  </r>
  <r>
    <n v="48.4"/>
    <x v="6"/>
    <x v="4"/>
  </r>
  <r>
    <n v="99.5"/>
    <x v="13"/>
    <x v="8"/>
  </r>
  <r>
    <n v="39.799999999999997"/>
    <x v="7"/>
    <x v="9"/>
  </r>
  <r>
    <n v="49.6"/>
    <x v="6"/>
    <x v="3"/>
  </r>
  <r>
    <n v="88"/>
    <x v="5"/>
    <x v="1"/>
  </r>
  <r>
    <n v="83.8"/>
    <x v="10"/>
    <x v="9"/>
  </r>
  <r>
    <n v="59.9"/>
    <x v="5"/>
    <x v="5"/>
  </r>
  <r>
    <n v="84.4"/>
    <x v="13"/>
    <x v="4"/>
  </r>
  <r>
    <n v="87.4"/>
    <x v="5"/>
    <x v="4"/>
  </r>
  <r>
    <n v="61.7"/>
    <x v="6"/>
    <x v="6"/>
  </r>
  <r>
    <n v="87"/>
    <x v="5"/>
    <x v="1"/>
  </r>
  <r>
    <n v="87.7"/>
    <x v="3"/>
    <x v="6"/>
  </r>
  <r>
    <n v="32"/>
    <x v="7"/>
    <x v="2"/>
  </r>
  <r>
    <n v="54.8"/>
    <x v="12"/>
    <x v="33"/>
  </r>
  <r>
    <n v="65"/>
    <x v="0"/>
    <x v="1"/>
  </r>
  <r>
    <n v="36.200000000000003"/>
    <x v="12"/>
    <x v="0"/>
  </r>
  <r>
    <n v="51.6"/>
    <x v="6"/>
    <x v="3"/>
  </r>
  <r>
    <n v="80.400000000000006"/>
    <x v="6"/>
    <x v="4"/>
  </r>
  <r>
    <n v="75.5"/>
    <x v="11"/>
    <x v="8"/>
  </r>
  <r>
    <n v="64.2"/>
    <x v="5"/>
    <x v="0"/>
  </r>
  <r>
    <n v="76.5"/>
    <x v="3"/>
    <x v="8"/>
  </r>
  <r>
    <n v="83"/>
    <x v="5"/>
    <x v="1"/>
  </r>
  <r>
    <n v="43.8"/>
    <x v="12"/>
    <x v="9"/>
  </r>
  <r>
    <n v="72.400000000000006"/>
    <x v="1"/>
    <x v="4"/>
  </r>
  <r>
    <n v="71.599999999999994"/>
    <x v="6"/>
    <x v="3"/>
  </r>
  <r>
    <n v="40.799999999999997"/>
    <x v="7"/>
    <x v="9"/>
  </r>
  <r>
    <n v="74.8"/>
    <x v="12"/>
    <x v="9"/>
  </r>
  <r>
    <n v="93.5"/>
    <x v="3"/>
    <x v="8"/>
  </r>
  <r>
    <n v="86.8"/>
    <x v="13"/>
    <x v="9"/>
  </r>
  <r>
    <n v="80.5"/>
    <x v="10"/>
    <x v="8"/>
  </r>
  <r>
    <n v="80.5"/>
    <x v="11"/>
    <x v="15"/>
  </r>
  <r>
    <n v="90.2"/>
    <x v="6"/>
    <x v="0"/>
  </r>
  <r>
    <n v="74.099999999999994"/>
    <x v="5"/>
    <x v="11"/>
  </r>
  <r>
    <n v="39.4"/>
    <x v="12"/>
    <x v="4"/>
  </r>
  <r>
    <n v="43.6"/>
    <x v="12"/>
    <x v="3"/>
  </r>
  <r>
    <n v="95.1"/>
    <x v="6"/>
    <x v="11"/>
  </r>
  <r>
    <n v="82.8"/>
    <x v="13"/>
    <x v="25"/>
  </r>
  <r>
    <n v="58"/>
    <x v="10"/>
    <x v="2"/>
  </r>
  <r>
    <n v="60.7"/>
    <x v="12"/>
    <x v="6"/>
  </r>
  <r>
    <n v="85.5"/>
    <x v="1"/>
    <x v="8"/>
  </r>
  <r>
    <n v="66.8"/>
    <x v="13"/>
    <x v="9"/>
  </r>
  <r>
    <n v="31.700000000000003"/>
    <x v="8"/>
    <x v="6"/>
  </r>
  <r>
    <n v="58.1"/>
    <x v="13"/>
    <x v="20"/>
  </r>
  <r>
    <n v="71.099999999999994"/>
    <x v="12"/>
    <x v="11"/>
  </r>
  <r>
    <n v="46.2"/>
    <x v="2"/>
    <x v="34"/>
  </r>
  <r>
    <n v="41.3"/>
    <x v="1"/>
    <x v="7"/>
  </r>
  <r>
    <n v="88"/>
    <x v="1"/>
    <x v="1"/>
  </r>
  <r>
    <n v="47.7"/>
    <x v="2"/>
    <x v="31"/>
  </r>
  <r>
    <n v="41.4"/>
    <x v="6"/>
    <x v="4"/>
  </r>
  <r>
    <n v="40.799999999999997"/>
    <x v="8"/>
    <x v="9"/>
  </r>
  <r>
    <n v="47.4"/>
    <x v="13"/>
    <x v="4"/>
  </r>
  <r>
    <n v="39.5"/>
    <x v="6"/>
    <x v="8"/>
  </r>
  <r>
    <n v="107.8"/>
    <x v="5"/>
    <x v="13"/>
  </r>
  <r>
    <n v="51.7"/>
    <x v="5"/>
    <x v="6"/>
  </r>
  <r>
    <n v="47"/>
    <x v="11"/>
    <x v="2"/>
  </r>
  <r>
    <n v="95.7"/>
    <x v="12"/>
    <x v="6"/>
  </r>
  <r>
    <n v="104.3"/>
    <x v="6"/>
    <x v="7"/>
  </r>
  <r>
    <n v="47.8"/>
    <x v="1"/>
    <x v="9"/>
  </r>
  <r>
    <n v="103.5"/>
    <x v="12"/>
    <x v="8"/>
  </r>
  <r>
    <n v="49.3"/>
    <x v="1"/>
    <x v="7"/>
  </r>
  <r>
    <n v="43.3"/>
    <x v="13"/>
    <x v="7"/>
  </r>
  <r>
    <n v="96.8"/>
    <x v="12"/>
    <x v="9"/>
  </r>
  <r>
    <n v="43.3"/>
    <x v="9"/>
    <x v="7"/>
  </r>
  <r>
    <n v="64.599999999999994"/>
    <x v="12"/>
    <x v="3"/>
  </r>
  <r>
    <n v="81.599999999999994"/>
    <x v="10"/>
    <x v="3"/>
  </r>
  <r>
    <n v="90.1"/>
    <x v="1"/>
    <x v="11"/>
  </r>
  <r>
    <n v="88.6"/>
    <x v="10"/>
    <x v="3"/>
  </r>
  <r>
    <n v="50"/>
    <x v="5"/>
    <x v="2"/>
  </r>
  <r>
    <n v="80"/>
    <x v="5"/>
    <x v="23"/>
  </r>
  <r>
    <n v="53.5"/>
    <x v="12"/>
    <x v="8"/>
  </r>
  <r>
    <n v="67.8"/>
    <x v="13"/>
    <x v="9"/>
  </r>
  <r>
    <n v="54.3"/>
    <x v="1"/>
    <x v="7"/>
  </r>
  <r>
    <n v="57.2"/>
    <x v="13"/>
    <x v="0"/>
  </r>
  <r>
    <n v="63.599999999999994"/>
    <x v="11"/>
    <x v="29"/>
  </r>
  <r>
    <n v="76.5"/>
    <x v="12"/>
    <x v="8"/>
  </r>
  <r>
    <n v="78.5"/>
    <x v="1"/>
    <x v="8"/>
  </r>
  <r>
    <n v="76.5"/>
    <x v="10"/>
    <x v="8"/>
  </r>
  <r>
    <n v="72.5"/>
    <x v="10"/>
    <x v="8"/>
  </r>
  <r>
    <n v="94.5"/>
    <x v="6"/>
    <x v="8"/>
  </r>
  <r>
    <n v="87.3"/>
    <x v="12"/>
    <x v="7"/>
  </r>
  <r>
    <n v="66.7"/>
    <x v="5"/>
    <x v="6"/>
  </r>
  <r>
    <n v="66.5"/>
    <x v="6"/>
    <x v="8"/>
  </r>
  <r>
    <n v="34.4"/>
    <x v="13"/>
    <x v="4"/>
  </r>
  <r>
    <n v="59.099999999999994"/>
    <x v="14"/>
    <x v="11"/>
  </r>
  <r>
    <n v="31.4"/>
    <x v="11"/>
    <x v="4"/>
  </r>
  <r>
    <n v="80.5"/>
    <x v="1"/>
    <x v="8"/>
  </r>
  <r>
    <n v="96.5"/>
    <x v="9"/>
    <x v="8"/>
  </r>
  <r>
    <n v="72.900000000000006"/>
    <x v="14"/>
    <x v="18"/>
  </r>
  <r>
    <n v="98"/>
    <x v="10"/>
    <x v="1"/>
  </r>
  <r>
    <n v="63.1"/>
    <x v="5"/>
    <x v="11"/>
  </r>
  <r>
    <n v="90.5"/>
    <x v="6"/>
    <x v="8"/>
  </r>
  <r>
    <n v="38.799999999999997"/>
    <x v="4"/>
    <x v="9"/>
  </r>
  <r>
    <n v="49.5"/>
    <x v="6"/>
    <x v="8"/>
  </r>
  <r>
    <n v="55"/>
    <x v="7"/>
    <x v="1"/>
  </r>
  <r>
    <n v="99.4"/>
    <x v="13"/>
    <x v="4"/>
  </r>
  <r>
    <n v="93.5"/>
    <x v="0"/>
    <x v="8"/>
  </r>
  <r>
    <n v="47.2"/>
    <x v="11"/>
    <x v="0"/>
  </r>
  <r>
    <n v="45.1"/>
    <x v="2"/>
    <x v="11"/>
  </r>
  <r>
    <n v="74.400000000000006"/>
    <x v="7"/>
    <x v="4"/>
  </r>
  <r>
    <n v="87.1"/>
    <x v="7"/>
    <x v="20"/>
  </r>
  <r>
    <n v="57.5"/>
    <x v="7"/>
    <x v="8"/>
  </r>
  <r>
    <n v="80.400000000000006"/>
    <x v="13"/>
    <x v="12"/>
  </r>
  <r>
    <n v="36.5"/>
    <x v="12"/>
    <x v="8"/>
  </r>
  <r>
    <n v="34.9"/>
    <x v="8"/>
    <x v="5"/>
  </r>
  <r>
    <n v="34"/>
    <x v="9"/>
    <x v="1"/>
  </r>
  <r>
    <n v="119.7"/>
    <x v="13"/>
    <x v="31"/>
  </r>
  <r>
    <n v="45.5"/>
    <x v="13"/>
    <x v="8"/>
  </r>
  <r>
    <n v="54.8"/>
    <x v="2"/>
    <x v="9"/>
  </r>
  <r>
    <n v="82.7"/>
    <x v="8"/>
    <x v="6"/>
  </r>
  <r>
    <n v="64.8"/>
    <x v="6"/>
    <x v="9"/>
  </r>
  <r>
    <n v="61.599999999999994"/>
    <x v="3"/>
    <x v="3"/>
  </r>
  <r>
    <n v="100.8"/>
    <x v="4"/>
    <x v="9"/>
  </r>
  <r>
    <n v="52.7"/>
    <x v="0"/>
    <x v="6"/>
  </r>
  <r>
    <n v="55.7"/>
    <x v="12"/>
    <x v="6"/>
  </r>
  <r>
    <n v="50.4"/>
    <x v="13"/>
    <x v="4"/>
  </r>
  <r>
    <n v="65.7"/>
    <x v="4"/>
    <x v="6"/>
  </r>
  <r>
    <n v="74.2"/>
    <x v="11"/>
    <x v="22"/>
  </r>
  <r>
    <n v="62.099999999999994"/>
    <x v="9"/>
    <x v="11"/>
  </r>
  <r>
    <n v="31.1"/>
    <x v="11"/>
    <x v="11"/>
  </r>
  <r>
    <n v="56.9"/>
    <x v="0"/>
    <x v="5"/>
  </r>
  <r>
    <n v="78.400000000000006"/>
    <x v="7"/>
    <x v="4"/>
  </r>
  <r>
    <n v="66.400000000000006"/>
    <x v="3"/>
    <x v="4"/>
  </r>
  <r>
    <n v="76.7"/>
    <x v="1"/>
    <x v="6"/>
  </r>
  <r>
    <n v="83.7"/>
    <x v="13"/>
    <x v="6"/>
  </r>
  <r>
    <n v="71.5"/>
    <x v="13"/>
    <x v="8"/>
  </r>
  <r>
    <n v="97.1"/>
    <x v="3"/>
    <x v="11"/>
  </r>
  <r>
    <n v="36.200000000000003"/>
    <x v="10"/>
    <x v="0"/>
  </r>
  <r>
    <n v="45.9"/>
    <x v="5"/>
    <x v="5"/>
  </r>
  <r>
    <n v="53"/>
    <x v="8"/>
    <x v="1"/>
  </r>
  <r>
    <n v="69.2"/>
    <x v="12"/>
    <x v="34"/>
  </r>
  <r>
    <n v="51"/>
    <x v="7"/>
    <x v="2"/>
  </r>
  <r>
    <n v="51.3"/>
    <x v="13"/>
    <x v="7"/>
  </r>
  <r>
    <n v="69.2"/>
    <x v="1"/>
    <x v="0"/>
  </r>
  <r>
    <n v="90.5"/>
    <x v="7"/>
    <x v="15"/>
  </r>
  <r>
    <n v="72.099999999999994"/>
    <x v="1"/>
    <x v="11"/>
  </r>
  <r>
    <n v="31.700000000000003"/>
    <x v="3"/>
    <x v="6"/>
  </r>
  <r>
    <n v="67.7"/>
    <x v="12"/>
    <x v="6"/>
  </r>
  <r>
    <n v="56.9"/>
    <x v="7"/>
    <x v="5"/>
  </r>
  <r>
    <n v="66.599999999999994"/>
    <x v="9"/>
    <x v="29"/>
  </r>
  <r>
    <n v="86.7"/>
    <x v="13"/>
    <x v="19"/>
  </r>
  <r>
    <n v="32.700000000000003"/>
    <x v="3"/>
    <x v="6"/>
  </r>
  <r>
    <n v="84.7"/>
    <x v="12"/>
    <x v="6"/>
  </r>
  <r>
    <n v="42.3"/>
    <x v="8"/>
    <x v="7"/>
  </r>
  <r>
    <n v="30.700000000000003"/>
    <x v="2"/>
    <x v="6"/>
  </r>
  <r>
    <n v="98.6"/>
    <x v="13"/>
    <x v="3"/>
  </r>
  <r>
    <n v="57.2"/>
    <x v="10"/>
    <x v="22"/>
  </r>
  <r>
    <n v="45.5"/>
    <x v="4"/>
    <x v="8"/>
  </r>
  <r>
    <n v="55.8"/>
    <x v="1"/>
    <x v="13"/>
  </r>
  <r>
    <n v="63.3"/>
    <x v="6"/>
    <x v="7"/>
  </r>
  <r>
    <n v="86.1"/>
    <x v="6"/>
    <x v="11"/>
  </r>
  <r>
    <n v="89.5"/>
    <x v="1"/>
    <x v="8"/>
  </r>
  <r>
    <n v="76.3"/>
    <x v="13"/>
    <x v="7"/>
  </r>
  <r>
    <n v="51.7"/>
    <x v="5"/>
    <x v="6"/>
  </r>
  <r>
    <n v="56.9"/>
    <x v="13"/>
    <x v="18"/>
  </r>
  <r>
    <n v="67.599999999999994"/>
    <x v="5"/>
    <x v="3"/>
  </r>
  <r>
    <n v="83.5"/>
    <x v="8"/>
    <x v="8"/>
  </r>
  <r>
    <n v="99"/>
    <x v="12"/>
    <x v="1"/>
  </r>
  <r>
    <n v="46.6"/>
    <x v="13"/>
    <x v="3"/>
  </r>
  <r>
    <n v="95.7"/>
    <x v="2"/>
    <x v="6"/>
  </r>
  <r>
    <n v="72.3"/>
    <x v="10"/>
    <x v="27"/>
  </r>
  <r>
    <n v="88.9"/>
    <x v="5"/>
    <x v="5"/>
  </r>
  <r>
    <n v="43.1"/>
    <x v="2"/>
    <x v="11"/>
  </r>
  <r>
    <n v="45"/>
    <x v="7"/>
    <x v="1"/>
  </r>
  <r>
    <n v="87"/>
    <x v="2"/>
    <x v="2"/>
  </r>
  <r>
    <n v="55.1"/>
    <x v="12"/>
    <x v="11"/>
  </r>
  <r>
    <n v="94.5"/>
    <x v="12"/>
    <x v="8"/>
  </r>
  <r>
    <n v="69.5"/>
    <x v="4"/>
    <x v="8"/>
  </r>
  <r>
    <n v="83.2"/>
    <x v="9"/>
    <x v="0"/>
  </r>
  <r>
    <n v="76.599999999999994"/>
    <x v="13"/>
    <x v="29"/>
  </r>
  <r>
    <n v="38.4"/>
    <x v="5"/>
    <x v="4"/>
  </r>
  <r>
    <n v="43.3"/>
    <x v="2"/>
    <x v="7"/>
  </r>
  <r>
    <n v="84.3"/>
    <x v="8"/>
    <x v="7"/>
  </r>
  <r>
    <n v="46.5"/>
    <x v="0"/>
    <x v="8"/>
  </r>
  <r>
    <n v="98.4"/>
    <x v="2"/>
    <x v="12"/>
  </r>
  <r>
    <n v="67.400000000000006"/>
    <x v="6"/>
    <x v="4"/>
  </r>
  <r>
    <n v="80.599999999999994"/>
    <x v="7"/>
    <x v="3"/>
  </r>
  <r>
    <n v="43.8"/>
    <x v="1"/>
    <x v="9"/>
  </r>
  <r>
    <n v="36.799999999999997"/>
    <x v="0"/>
    <x v="9"/>
  </r>
  <r>
    <n v="98.8"/>
    <x v="5"/>
    <x v="9"/>
  </r>
  <r>
    <n v="73"/>
    <x v="12"/>
    <x v="2"/>
  </r>
  <r>
    <n v="63"/>
    <x v="6"/>
    <x v="1"/>
  </r>
  <r>
    <n v="63.2"/>
    <x v="9"/>
    <x v="22"/>
  </r>
  <r>
    <n v="73.599999999999994"/>
    <x v="10"/>
    <x v="3"/>
  </r>
  <r>
    <n v="93.7"/>
    <x v="0"/>
    <x v="6"/>
  </r>
  <r>
    <n v="62.1"/>
    <x v="5"/>
    <x v="11"/>
  </r>
  <r>
    <n v="37.6"/>
    <x v="5"/>
    <x v="3"/>
  </r>
  <r>
    <n v="96.8"/>
    <x v="1"/>
    <x v="9"/>
  </r>
  <r>
    <n v="98.4"/>
    <x v="13"/>
    <x v="4"/>
  </r>
  <r>
    <n v="88.5"/>
    <x v="13"/>
    <x v="15"/>
  </r>
  <r>
    <n v="43.4"/>
    <x v="6"/>
    <x v="4"/>
  </r>
  <r>
    <n v="79.7"/>
    <x v="13"/>
    <x v="17"/>
  </r>
  <r>
    <n v="49.1"/>
    <x v="7"/>
    <x v="11"/>
  </r>
  <r>
    <n v="47.1"/>
    <x v="12"/>
    <x v="11"/>
  </r>
  <r>
    <n v="90.7"/>
    <x v="6"/>
    <x v="6"/>
  </r>
  <r>
    <n v="64.7"/>
    <x v="13"/>
    <x v="6"/>
  </r>
  <r>
    <n v="67.5"/>
    <x v="10"/>
    <x v="8"/>
  </r>
  <r>
    <n v="61.7"/>
    <x v="12"/>
    <x v="6"/>
  </r>
  <r>
    <n v="62.599999999999994"/>
    <x v="8"/>
    <x v="3"/>
  </r>
  <r>
    <n v="69.7"/>
    <x v="12"/>
    <x v="17"/>
  </r>
  <r>
    <n v="37.700000000000003"/>
    <x v="0"/>
    <x v="6"/>
  </r>
  <r>
    <n v="80.400000000000006"/>
    <x v="1"/>
    <x v="4"/>
  </r>
  <r>
    <n v="79.400000000000006"/>
    <x v="1"/>
    <x v="32"/>
  </r>
  <r>
    <n v="56.4"/>
    <x v="2"/>
    <x v="12"/>
  </r>
  <r>
    <n v="107.6"/>
    <x v="12"/>
    <x v="29"/>
  </r>
  <r>
    <n v="54.9"/>
    <x v="13"/>
    <x v="18"/>
  </r>
  <r>
    <n v="91.7"/>
    <x v="2"/>
    <x v="17"/>
  </r>
  <r>
    <n v="89.4"/>
    <x v="7"/>
    <x v="4"/>
  </r>
  <r>
    <n v="96.3"/>
    <x v="13"/>
    <x v="7"/>
  </r>
  <r>
    <n v="74.599999999999994"/>
    <x v="5"/>
    <x v="3"/>
  </r>
  <r>
    <n v="85.5"/>
    <x v="13"/>
    <x v="15"/>
  </r>
  <r>
    <n v="65.2"/>
    <x v="11"/>
    <x v="0"/>
  </r>
  <r>
    <n v="40.200000000000003"/>
    <x v="5"/>
    <x v="0"/>
  </r>
  <r>
    <n v="48.5"/>
    <x v="1"/>
    <x v="15"/>
  </r>
  <r>
    <n v="81.7"/>
    <x v="6"/>
    <x v="6"/>
  </r>
  <r>
    <n v="54.1"/>
    <x v="8"/>
    <x v="11"/>
  </r>
  <r>
    <n v="82.7"/>
    <x v="10"/>
    <x v="6"/>
  </r>
  <r>
    <n v="74.7"/>
    <x v="13"/>
    <x v="6"/>
  </r>
  <r>
    <n v="45.4"/>
    <x v="13"/>
    <x v="4"/>
  </r>
  <r>
    <n v="62.599999999999994"/>
    <x v="3"/>
    <x v="3"/>
  </r>
  <r>
    <n v="37.799999999999997"/>
    <x v="1"/>
    <x v="9"/>
  </r>
  <r>
    <n v="78.900000000000006"/>
    <x v="12"/>
    <x v="5"/>
  </r>
  <r>
    <n v="69.5"/>
    <x v="5"/>
    <x v="8"/>
  </r>
  <r>
    <n v="41.4"/>
    <x v="5"/>
    <x v="4"/>
  </r>
  <r>
    <n v="47.3"/>
    <x v="4"/>
    <x v="7"/>
  </r>
  <r>
    <n v="66.5"/>
    <x v="12"/>
    <x v="8"/>
  </r>
  <r>
    <n v="60.8"/>
    <x v="1"/>
    <x v="13"/>
  </r>
  <r>
    <n v="46.3"/>
    <x v="12"/>
    <x v="7"/>
  </r>
  <r>
    <n v="79.7"/>
    <x v="4"/>
    <x v="6"/>
  </r>
  <r>
    <n v="50.4"/>
    <x v="10"/>
    <x v="4"/>
  </r>
  <r>
    <n v="36.700000000000003"/>
    <x v="6"/>
    <x v="6"/>
  </r>
  <r>
    <n v="80.2"/>
    <x v="3"/>
    <x v="22"/>
  </r>
  <r>
    <n v="36"/>
    <x v="10"/>
    <x v="1"/>
  </r>
  <r>
    <n v="79"/>
    <x v="13"/>
    <x v="1"/>
  </r>
  <r>
    <n v="62.5"/>
    <x v="13"/>
    <x v="8"/>
  </r>
  <r>
    <n v="89.2"/>
    <x v="6"/>
    <x v="0"/>
  </r>
  <r>
    <n v="50"/>
    <x v="12"/>
    <x v="1"/>
  </r>
  <r>
    <n v="78.3"/>
    <x v="5"/>
    <x v="27"/>
  </r>
  <r>
    <n v="68.7"/>
    <x v="7"/>
    <x v="19"/>
  </r>
  <r>
    <n v="89.1"/>
    <x v="5"/>
    <x v="11"/>
  </r>
  <r>
    <n v="67.099999999999994"/>
    <x v="7"/>
    <x v="11"/>
  </r>
  <r>
    <n v="64.599999999999994"/>
    <x v="12"/>
    <x v="3"/>
  </r>
  <r>
    <n v="105"/>
    <x v="4"/>
    <x v="23"/>
  </r>
  <r>
    <n v="36.1"/>
    <x v="7"/>
    <x v="11"/>
  </r>
  <r>
    <n v="86.6"/>
    <x v="10"/>
    <x v="3"/>
  </r>
  <r>
    <n v="63.1"/>
    <x v="6"/>
    <x v="20"/>
  </r>
  <r>
    <n v="52.8"/>
    <x v="1"/>
    <x v="9"/>
  </r>
  <r>
    <n v="49.2"/>
    <x v="5"/>
    <x v="0"/>
  </r>
  <r>
    <n v="83.7"/>
    <x v="3"/>
    <x v="6"/>
  </r>
  <r>
    <n v="31.9"/>
    <x v="11"/>
    <x v="5"/>
  </r>
  <r>
    <n v="37.700000000000003"/>
    <x v="7"/>
    <x v="6"/>
  </r>
  <r>
    <n v="51.4"/>
    <x v="0"/>
    <x v="4"/>
  </r>
  <r>
    <n v="50.4"/>
    <x v="12"/>
    <x v="14"/>
  </r>
  <r>
    <n v="45.7"/>
    <x v="12"/>
    <x v="6"/>
  </r>
  <r>
    <n v="76"/>
    <x v="10"/>
    <x v="2"/>
  </r>
  <r>
    <n v="32.1"/>
    <x v="13"/>
    <x v="11"/>
  </r>
  <r>
    <n v="40"/>
    <x v="1"/>
    <x v="2"/>
  </r>
  <r>
    <n v="38.5"/>
    <x v="13"/>
    <x v="8"/>
  </r>
  <r>
    <n v="75.5"/>
    <x v="1"/>
    <x v="15"/>
  </r>
  <r>
    <n v="92.6"/>
    <x v="13"/>
    <x v="3"/>
  </r>
  <r>
    <n v="73.599999999999994"/>
    <x v="0"/>
    <x v="3"/>
  </r>
  <r>
    <n v="97.9"/>
    <x v="1"/>
    <x v="5"/>
  </r>
  <r>
    <n v="99.3"/>
    <x v="1"/>
    <x v="7"/>
  </r>
  <r>
    <n v="60.4"/>
    <x v="4"/>
    <x v="12"/>
  </r>
  <r>
    <n v="32.700000000000003"/>
    <x v="12"/>
    <x v="6"/>
  </r>
  <r>
    <n v="88.6"/>
    <x v="13"/>
    <x v="3"/>
  </r>
  <r>
    <n v="96.6"/>
    <x v="4"/>
    <x v="29"/>
  </r>
  <r>
    <n v="58"/>
    <x v="1"/>
    <x v="23"/>
  </r>
  <r>
    <n v="66.400000000000006"/>
    <x v="8"/>
    <x v="4"/>
  </r>
  <r>
    <n v="73.5"/>
    <x v="5"/>
    <x v="8"/>
  </r>
  <r>
    <n v="85.7"/>
    <x v="6"/>
    <x v="19"/>
  </r>
  <r>
    <n v="68.400000000000006"/>
    <x v="6"/>
    <x v="4"/>
  </r>
  <r>
    <n v="70.5"/>
    <x v="12"/>
    <x v="8"/>
  </r>
  <r>
    <n v="57.5"/>
    <x v="1"/>
    <x v="8"/>
  </r>
  <r>
    <n v="62.3"/>
    <x v="1"/>
    <x v="7"/>
  </r>
  <r>
    <n v="97.1"/>
    <x v="5"/>
    <x v="11"/>
  </r>
  <r>
    <n v="65.900000000000006"/>
    <x v="12"/>
    <x v="5"/>
  </r>
  <r>
    <n v="56.7"/>
    <x v="1"/>
    <x v="6"/>
  </r>
  <r>
    <n v="81"/>
    <x v="10"/>
    <x v="1"/>
  </r>
  <r>
    <n v="41.9"/>
    <x v="1"/>
    <x v="5"/>
  </r>
  <r>
    <n v="36.1"/>
    <x v="0"/>
    <x v="11"/>
  </r>
  <r>
    <n v="80"/>
    <x v="12"/>
    <x v="2"/>
  </r>
  <r>
    <n v="75.5"/>
    <x v="9"/>
    <x v="8"/>
  </r>
  <r>
    <n v="41.7"/>
    <x v="8"/>
    <x v="6"/>
  </r>
  <r>
    <n v="73.400000000000006"/>
    <x v="13"/>
    <x v="4"/>
  </r>
  <r>
    <n v="56.2"/>
    <x v="1"/>
    <x v="0"/>
  </r>
  <r>
    <n v="57.8"/>
    <x v="7"/>
    <x v="9"/>
  </r>
  <r>
    <n v="74.2"/>
    <x v="6"/>
    <x v="0"/>
  </r>
  <r>
    <n v="103.5"/>
    <x v="12"/>
    <x v="8"/>
  </r>
  <r>
    <n v="52.7"/>
    <x v="13"/>
    <x v="19"/>
  </r>
  <r>
    <n v="100.6"/>
    <x v="4"/>
    <x v="29"/>
  </r>
  <r>
    <n v="53.7"/>
    <x v="8"/>
    <x v="17"/>
  </r>
  <r>
    <n v="49.2"/>
    <x v="5"/>
    <x v="0"/>
  </r>
  <r>
    <n v="63.6"/>
    <x v="1"/>
    <x v="3"/>
  </r>
  <r>
    <n v="51.8"/>
    <x v="13"/>
    <x v="9"/>
  </r>
  <r>
    <n v="74.7"/>
    <x v="10"/>
    <x v="6"/>
  </r>
  <r>
    <n v="87.6"/>
    <x v="4"/>
    <x v="3"/>
  </r>
  <r>
    <n v="79"/>
    <x v="7"/>
    <x v="1"/>
  </r>
  <r>
    <n v="87.7"/>
    <x v="9"/>
    <x v="6"/>
  </r>
  <r>
    <n v="48.9"/>
    <x v="12"/>
    <x v="5"/>
  </r>
  <r>
    <n v="106.1"/>
    <x v="13"/>
    <x v="20"/>
  </r>
  <r>
    <n v="48.4"/>
    <x v="1"/>
    <x v="4"/>
  </r>
  <r>
    <n v="87.8"/>
    <x v="4"/>
    <x v="9"/>
  </r>
  <r>
    <n v="76.7"/>
    <x v="7"/>
    <x v="6"/>
  </r>
  <r>
    <n v="95.5"/>
    <x v="5"/>
    <x v="8"/>
  </r>
  <r>
    <n v="61"/>
    <x v="4"/>
    <x v="1"/>
  </r>
  <r>
    <n v="54.7"/>
    <x v="13"/>
    <x v="6"/>
  </r>
  <r>
    <n v="80.099999999999994"/>
    <x v="0"/>
    <x v="11"/>
  </r>
  <r>
    <n v="65.8"/>
    <x v="13"/>
    <x v="13"/>
  </r>
  <r>
    <n v="88.4"/>
    <x v="13"/>
    <x v="4"/>
  </r>
  <r>
    <n v="95.2"/>
    <x v="8"/>
    <x v="0"/>
  </r>
  <r>
    <n v="54.9"/>
    <x v="7"/>
    <x v="5"/>
  </r>
  <r>
    <n v="67.5"/>
    <x v="3"/>
    <x v="8"/>
  </r>
  <r>
    <n v="43"/>
    <x v="8"/>
    <x v="2"/>
  </r>
  <r>
    <n v="87.2"/>
    <x v="7"/>
    <x v="34"/>
  </r>
  <r>
    <n v="74"/>
    <x v="13"/>
    <x v="2"/>
  </r>
  <r>
    <n v="102.5"/>
    <x v="4"/>
    <x v="8"/>
  </r>
  <r>
    <n v="95.7"/>
    <x v="5"/>
    <x v="6"/>
  </r>
  <r>
    <n v="63.8"/>
    <x v="6"/>
    <x v="9"/>
  </r>
  <r>
    <n v="62"/>
    <x v="1"/>
    <x v="2"/>
  </r>
  <r>
    <n v="31.4"/>
    <x v="6"/>
    <x v="4"/>
  </r>
  <r>
    <n v="82.2"/>
    <x v="5"/>
    <x v="0"/>
  </r>
  <r>
    <n v="54.8"/>
    <x v="13"/>
    <x v="9"/>
  </r>
  <r>
    <n v="93.9"/>
    <x v="11"/>
    <x v="5"/>
  </r>
  <r>
    <n v="97.7"/>
    <x v="12"/>
    <x v="6"/>
  </r>
  <r>
    <n v="89"/>
    <x v="13"/>
    <x v="1"/>
  </r>
  <r>
    <n v="64.900000000000006"/>
    <x v="12"/>
    <x v="5"/>
  </r>
  <r>
    <n v="56"/>
    <x v="13"/>
    <x v="1"/>
  </r>
  <r>
    <n v="46"/>
    <x v="4"/>
    <x v="23"/>
  </r>
  <r>
    <n v="44.4"/>
    <x v="12"/>
    <x v="4"/>
  </r>
  <r>
    <n v="64.2"/>
    <x v="5"/>
    <x v="0"/>
  </r>
  <r>
    <n v="81.8"/>
    <x v="12"/>
    <x v="9"/>
  </r>
  <r>
    <n v="54.7"/>
    <x v="11"/>
    <x v="19"/>
  </r>
  <r>
    <n v="78.400000000000006"/>
    <x v="12"/>
    <x v="4"/>
  </r>
  <r>
    <n v="38.6"/>
    <x v="8"/>
    <x v="3"/>
  </r>
  <r>
    <n v="76.900000000000006"/>
    <x v="9"/>
    <x v="5"/>
  </r>
  <r>
    <n v="69.8"/>
    <x v="5"/>
    <x v="13"/>
  </r>
  <r>
    <n v="87.5"/>
    <x v="7"/>
    <x v="8"/>
  </r>
  <r>
    <n v="59.8"/>
    <x v="7"/>
    <x v="9"/>
  </r>
  <r>
    <n v="65.7"/>
    <x v="8"/>
    <x v="19"/>
  </r>
  <r>
    <n v="55.7"/>
    <x v="0"/>
    <x v="6"/>
  </r>
  <r>
    <n v="82.1"/>
    <x v="3"/>
    <x v="20"/>
  </r>
  <r>
    <n v="43.3"/>
    <x v="9"/>
    <x v="7"/>
  </r>
  <r>
    <n v="56.5"/>
    <x v="6"/>
    <x v="8"/>
  </r>
  <r>
    <n v="79"/>
    <x v="5"/>
    <x v="1"/>
  </r>
  <r>
    <n v="91.7"/>
    <x v="11"/>
    <x v="6"/>
  </r>
  <r>
    <n v="99.1"/>
    <x v="12"/>
    <x v="11"/>
  </r>
  <r>
    <n v="92"/>
    <x v="12"/>
    <x v="1"/>
  </r>
  <r>
    <n v="79.2"/>
    <x v="8"/>
    <x v="0"/>
  </r>
  <r>
    <n v="103"/>
    <x v="4"/>
    <x v="1"/>
  </r>
  <r>
    <n v="52.2"/>
    <x v="5"/>
    <x v="0"/>
  </r>
  <r>
    <n v="101.6"/>
    <x v="12"/>
    <x v="3"/>
  </r>
  <r>
    <n v="85.7"/>
    <x v="1"/>
    <x v="6"/>
  </r>
  <r>
    <n v="53.7"/>
    <x v="6"/>
    <x v="19"/>
  </r>
  <r>
    <n v="76.7"/>
    <x v="1"/>
    <x v="6"/>
  </r>
  <r>
    <n v="79.5"/>
    <x v="1"/>
    <x v="8"/>
  </r>
  <r>
    <n v="81.2"/>
    <x v="10"/>
    <x v="0"/>
  </r>
  <r>
    <n v="76.7"/>
    <x v="13"/>
    <x v="6"/>
  </r>
  <r>
    <n v="91.9"/>
    <x v="6"/>
    <x v="5"/>
  </r>
  <r>
    <n v="89.7"/>
    <x v="7"/>
    <x v="6"/>
  </r>
  <r>
    <n v="103.4"/>
    <x v="5"/>
    <x v="14"/>
  </r>
  <r>
    <n v="83.3"/>
    <x v="0"/>
    <x v="7"/>
  </r>
  <r>
    <n v="52.7"/>
    <x v="10"/>
    <x v="6"/>
  </r>
  <r>
    <n v="47.7"/>
    <x v="7"/>
    <x v="6"/>
  </r>
  <r>
    <n v="68.7"/>
    <x v="0"/>
    <x v="6"/>
  </r>
  <r>
    <n v="53.6"/>
    <x v="2"/>
    <x v="3"/>
  </r>
  <r>
    <n v="105.8"/>
    <x v="0"/>
    <x v="25"/>
  </r>
  <r>
    <n v="55.099999999999994"/>
    <x v="8"/>
    <x v="26"/>
  </r>
  <r>
    <n v="46.4"/>
    <x v="7"/>
    <x v="4"/>
  </r>
  <r>
    <n v="40.700000000000003"/>
    <x v="7"/>
    <x v="19"/>
  </r>
  <r>
    <n v="83.1"/>
    <x v="14"/>
    <x v="11"/>
  </r>
  <r>
    <n v="98.3"/>
    <x v="0"/>
    <x v="30"/>
  </r>
  <r>
    <n v="73.3"/>
    <x v="13"/>
    <x v="7"/>
  </r>
  <r>
    <n v="53.7"/>
    <x v="5"/>
    <x v="19"/>
  </r>
  <r>
    <n v="41.8"/>
    <x v="2"/>
    <x v="9"/>
  </r>
  <r>
    <n v="109.5"/>
    <x v="13"/>
    <x v="10"/>
  </r>
  <r>
    <n v="63"/>
    <x v="12"/>
    <x v="1"/>
  </r>
  <r>
    <n v="63.099999999999994"/>
    <x v="10"/>
    <x v="11"/>
  </r>
  <r>
    <n v="73.7"/>
    <x v="3"/>
    <x v="6"/>
  </r>
  <r>
    <n v="70.7"/>
    <x v="1"/>
    <x v="17"/>
  </r>
  <r>
    <n v="59.2"/>
    <x v="10"/>
    <x v="22"/>
  </r>
  <r>
    <n v="80"/>
    <x v="13"/>
    <x v="1"/>
  </r>
  <r>
    <n v="48.4"/>
    <x v="8"/>
    <x v="4"/>
  </r>
  <r>
    <n v="44.9"/>
    <x v="6"/>
    <x v="5"/>
  </r>
  <r>
    <n v="72.599999999999994"/>
    <x v="10"/>
    <x v="3"/>
  </r>
  <r>
    <n v="38.9"/>
    <x v="2"/>
    <x v="5"/>
  </r>
  <r>
    <n v="86.1"/>
    <x v="5"/>
    <x v="11"/>
  </r>
  <r>
    <n v="41.4"/>
    <x v="13"/>
    <x v="4"/>
  </r>
  <r>
    <n v="63"/>
    <x v="4"/>
    <x v="1"/>
  </r>
  <r>
    <n v="83"/>
    <x v="5"/>
    <x v="2"/>
  </r>
  <r>
    <n v="102.3"/>
    <x v="3"/>
    <x v="27"/>
  </r>
  <r>
    <n v="89.4"/>
    <x v="13"/>
    <x v="4"/>
  </r>
  <r>
    <n v="86"/>
    <x v="6"/>
    <x v="1"/>
  </r>
  <r>
    <n v="96.5"/>
    <x v="1"/>
    <x v="8"/>
  </r>
  <r>
    <n v="54.3"/>
    <x v="1"/>
    <x v="7"/>
  </r>
  <r>
    <n v="67.900000000000006"/>
    <x v="12"/>
    <x v="5"/>
  </r>
  <r>
    <n v="48.9"/>
    <x v="7"/>
    <x v="5"/>
  </r>
  <r>
    <n v="61.3"/>
    <x v="1"/>
    <x v="7"/>
  </r>
  <r>
    <n v="40.1"/>
    <x v="10"/>
    <x v="11"/>
  </r>
  <r>
    <n v="55.5"/>
    <x v="3"/>
    <x v="8"/>
  </r>
  <r>
    <n v="64.599999999999994"/>
    <x v="11"/>
    <x v="3"/>
  </r>
  <r>
    <n v="96.3"/>
    <x v="2"/>
    <x v="7"/>
  </r>
  <r>
    <n v="37.6"/>
    <x v="6"/>
    <x v="3"/>
  </r>
  <r>
    <n v="59"/>
    <x v="8"/>
    <x v="1"/>
  </r>
  <r>
    <n v="53.3"/>
    <x v="12"/>
    <x v="27"/>
  </r>
  <r>
    <n v="51.1"/>
    <x v="2"/>
    <x v="11"/>
  </r>
  <r>
    <n v="91.1"/>
    <x v="12"/>
    <x v="11"/>
  </r>
  <r>
    <n v="46"/>
    <x v="10"/>
    <x v="23"/>
  </r>
  <r>
    <n v="71.3"/>
    <x v="13"/>
    <x v="27"/>
  </r>
  <r>
    <n v="103.9"/>
    <x v="12"/>
    <x v="5"/>
  </r>
  <r>
    <n v="76.8"/>
    <x v="13"/>
    <x v="9"/>
  </r>
  <r>
    <n v="92.3"/>
    <x v="1"/>
    <x v="7"/>
  </r>
  <r>
    <n v="104.3"/>
    <x v="7"/>
    <x v="7"/>
  </r>
  <r>
    <n v="72.3"/>
    <x v="6"/>
    <x v="7"/>
  </r>
  <r>
    <n v="88.3"/>
    <x v="0"/>
    <x v="7"/>
  </r>
  <r>
    <n v="102.1"/>
    <x v="10"/>
    <x v="26"/>
  </r>
  <r>
    <n v="35.9"/>
    <x v="5"/>
    <x v="5"/>
  </r>
  <r>
    <n v="73"/>
    <x v="5"/>
    <x v="1"/>
  </r>
  <r>
    <n v="69.099999999999994"/>
    <x v="5"/>
    <x v="11"/>
  </r>
  <r>
    <n v="55"/>
    <x v="8"/>
    <x v="1"/>
  </r>
  <r>
    <n v="90.8"/>
    <x v="13"/>
    <x v="9"/>
  </r>
  <r>
    <n v="93.5"/>
    <x v="12"/>
    <x v="15"/>
  </r>
  <r>
    <n v="61"/>
    <x v="6"/>
    <x v="1"/>
  </r>
  <r>
    <n v="98.7"/>
    <x v="4"/>
    <x v="6"/>
  </r>
  <r>
    <n v="85.5"/>
    <x v="12"/>
    <x v="8"/>
  </r>
  <r>
    <n v="97"/>
    <x v="7"/>
    <x v="2"/>
  </r>
  <r>
    <n v="66.3"/>
    <x v="13"/>
    <x v="7"/>
  </r>
  <r>
    <n v="47.2"/>
    <x v="4"/>
    <x v="0"/>
  </r>
  <r>
    <n v="93.3"/>
    <x v="3"/>
    <x v="27"/>
  </r>
  <r>
    <n v="76.3"/>
    <x v="8"/>
    <x v="27"/>
  </r>
  <r>
    <n v="95.5"/>
    <x v="12"/>
    <x v="8"/>
  </r>
  <r>
    <n v="97.4"/>
    <x v="5"/>
    <x v="12"/>
  </r>
  <r>
    <n v="91.6"/>
    <x v="6"/>
    <x v="3"/>
  </r>
  <r>
    <n v="90.7"/>
    <x v="5"/>
    <x v="6"/>
  </r>
  <r>
    <n v="64.8"/>
    <x v="0"/>
    <x v="9"/>
  </r>
  <r>
    <n v="59.8"/>
    <x v="5"/>
    <x v="9"/>
  </r>
  <r>
    <n v="107.8"/>
    <x v="12"/>
    <x v="13"/>
  </r>
  <r>
    <n v="51.5"/>
    <x v="1"/>
    <x v="8"/>
  </r>
  <r>
    <n v="100"/>
    <x v="11"/>
    <x v="1"/>
  </r>
  <r>
    <n v="42.5"/>
    <x v="0"/>
    <x v="8"/>
  </r>
  <r>
    <n v="54.8"/>
    <x v="5"/>
    <x v="9"/>
  </r>
  <r>
    <n v="74.2"/>
    <x v="9"/>
    <x v="0"/>
  </r>
  <r>
    <n v="53.2"/>
    <x v="11"/>
    <x v="0"/>
  </r>
  <r>
    <n v="64.5"/>
    <x v="13"/>
    <x v="8"/>
  </r>
  <r>
    <n v="33.1"/>
    <x v="3"/>
    <x v="11"/>
  </r>
  <r>
    <n v="75.2"/>
    <x v="1"/>
    <x v="0"/>
  </r>
  <r>
    <n v="95.1"/>
    <x v="5"/>
    <x v="11"/>
  </r>
  <r>
    <n v="57.5"/>
    <x v="0"/>
    <x v="8"/>
  </r>
  <r>
    <n v="82"/>
    <x v="10"/>
    <x v="23"/>
  </r>
  <r>
    <n v="97.2"/>
    <x v="11"/>
    <x v="0"/>
  </r>
  <r>
    <n v="51.6"/>
    <x v="11"/>
    <x v="3"/>
  </r>
  <r>
    <n v="38.799999999999997"/>
    <x v="7"/>
    <x v="9"/>
  </r>
  <r>
    <n v="45"/>
    <x v="13"/>
    <x v="23"/>
  </r>
  <r>
    <n v="57.5"/>
    <x v="6"/>
    <x v="8"/>
  </r>
  <r>
    <n v="96.1"/>
    <x v="13"/>
    <x v="11"/>
  </r>
  <r>
    <n v="61.4"/>
    <x v="5"/>
    <x v="4"/>
  </r>
  <r>
    <n v="83.1"/>
    <x v="12"/>
    <x v="11"/>
  </r>
  <r>
    <n v="104.9"/>
    <x v="5"/>
    <x v="5"/>
  </r>
  <r>
    <n v="58"/>
    <x v="13"/>
    <x v="1"/>
  </r>
  <r>
    <n v="99.8"/>
    <x v="13"/>
    <x v="9"/>
  </r>
  <r>
    <n v="84.6"/>
    <x v="8"/>
    <x v="3"/>
  </r>
  <r>
    <n v="68"/>
    <x v="7"/>
    <x v="23"/>
  </r>
  <r>
    <n v="77.3"/>
    <x v="3"/>
    <x v="7"/>
  </r>
  <r>
    <n v="85.9"/>
    <x v="12"/>
    <x v="5"/>
  </r>
  <r>
    <n v="97.5"/>
    <x v="0"/>
    <x v="8"/>
  </r>
  <r>
    <n v="50.7"/>
    <x v="1"/>
    <x v="6"/>
  </r>
  <r>
    <n v="75.099999999999994"/>
    <x v="6"/>
    <x v="11"/>
  </r>
  <r>
    <n v="95.1"/>
    <x v="13"/>
    <x v="11"/>
  </r>
  <r>
    <n v="93.8"/>
    <x v="7"/>
    <x v="9"/>
  </r>
  <r>
    <n v="34.700000000000003"/>
    <x v="13"/>
    <x v="6"/>
  </r>
  <r>
    <n v="94.5"/>
    <x v="4"/>
    <x v="8"/>
  </r>
  <r>
    <n v="44"/>
    <x v="13"/>
    <x v="1"/>
  </r>
  <r>
    <n v="100.1"/>
    <x v="13"/>
    <x v="11"/>
  </r>
  <r>
    <n v="78.2"/>
    <x v="6"/>
    <x v="0"/>
  </r>
  <r>
    <n v="70.099999999999994"/>
    <x v="5"/>
    <x v="11"/>
  </r>
  <r>
    <n v="88.2"/>
    <x v="7"/>
    <x v="0"/>
  </r>
  <r>
    <n v="92.1"/>
    <x v="13"/>
    <x v="11"/>
  </r>
  <r>
    <n v="96"/>
    <x v="12"/>
    <x v="23"/>
  </r>
  <r>
    <n v="40.5"/>
    <x v="2"/>
    <x v="8"/>
  </r>
  <r>
    <n v="99.8"/>
    <x v="6"/>
    <x v="9"/>
  </r>
  <r>
    <n v="89.5"/>
    <x v="5"/>
    <x v="8"/>
  </r>
  <r>
    <n v="87.8"/>
    <x v="14"/>
    <x v="9"/>
  </r>
  <r>
    <n v="86.6"/>
    <x v="13"/>
    <x v="3"/>
  </r>
  <r>
    <n v="40.1"/>
    <x v="4"/>
    <x v="20"/>
  </r>
  <r>
    <n v="56.9"/>
    <x v="1"/>
    <x v="5"/>
  </r>
  <r>
    <n v="49.7"/>
    <x v="2"/>
    <x v="6"/>
  </r>
  <r>
    <n v="107"/>
    <x v="6"/>
    <x v="1"/>
  </r>
  <r>
    <n v="94.9"/>
    <x v="2"/>
    <x v="5"/>
  </r>
  <r>
    <n v="98.1"/>
    <x v="1"/>
    <x v="11"/>
  </r>
  <r>
    <n v="90.4"/>
    <x v="10"/>
    <x v="4"/>
  </r>
  <r>
    <n v="52.1"/>
    <x v="3"/>
    <x v="11"/>
  </r>
  <r>
    <n v="97.4"/>
    <x v="12"/>
    <x v="4"/>
  </r>
  <r>
    <n v="53.4"/>
    <x v="4"/>
    <x v="4"/>
  </r>
  <r>
    <n v="61.3"/>
    <x v="13"/>
    <x v="7"/>
  </r>
  <r>
    <n v="87.5"/>
    <x v="12"/>
    <x v="8"/>
  </r>
  <r>
    <n v="93.5"/>
    <x v="5"/>
    <x v="8"/>
  </r>
  <r>
    <n v="45.3"/>
    <x v="13"/>
    <x v="7"/>
  </r>
  <r>
    <n v="98.1"/>
    <x v="13"/>
    <x v="11"/>
  </r>
  <r>
    <n v="70.099999999999994"/>
    <x v="6"/>
    <x v="11"/>
  </r>
  <r>
    <n v="52.5"/>
    <x v="6"/>
    <x v="8"/>
  </r>
  <r>
    <n v="56.8"/>
    <x v="12"/>
    <x v="9"/>
  </r>
  <r>
    <n v="90.1"/>
    <x v="1"/>
    <x v="20"/>
  </r>
  <r>
    <n v="97.4"/>
    <x v="13"/>
    <x v="4"/>
  </r>
  <r>
    <n v="82.4"/>
    <x v="12"/>
    <x v="12"/>
  </r>
  <r>
    <n v="79.7"/>
    <x v="6"/>
    <x v="6"/>
  </r>
  <r>
    <n v="64.7"/>
    <x v="12"/>
    <x v="6"/>
  </r>
  <r>
    <n v="101.4"/>
    <x v="12"/>
    <x v="12"/>
  </r>
  <r>
    <n v="40.6"/>
    <x v="13"/>
    <x v="3"/>
  </r>
  <r>
    <n v="80.8"/>
    <x v="5"/>
    <x v="13"/>
  </r>
  <r>
    <n v="94.1"/>
    <x v="4"/>
    <x v="11"/>
  </r>
  <r>
    <n v="54.5"/>
    <x v="13"/>
    <x v="8"/>
  </r>
  <r>
    <n v="45.5"/>
    <x v="0"/>
    <x v="15"/>
  </r>
  <r>
    <n v="76.7"/>
    <x v="13"/>
    <x v="6"/>
  </r>
  <r>
    <n v="84"/>
    <x v="0"/>
    <x v="2"/>
  </r>
  <r>
    <n v="78.7"/>
    <x v="1"/>
    <x v="6"/>
  </r>
  <r>
    <n v="82.4"/>
    <x v="2"/>
    <x v="4"/>
  </r>
  <r>
    <n v="84"/>
    <x v="6"/>
    <x v="1"/>
  </r>
  <r>
    <n v="49.5"/>
    <x v="1"/>
    <x v="8"/>
  </r>
  <r>
    <n v="27.1"/>
    <x v="8"/>
    <x v="11"/>
  </r>
  <r>
    <n v="85.5"/>
    <x v="6"/>
    <x v="8"/>
  </r>
  <r>
    <n v="76.5"/>
    <x v="11"/>
    <x v="8"/>
  </r>
  <r>
    <n v="38"/>
    <x v="5"/>
    <x v="2"/>
  </r>
  <r>
    <n v="72.7"/>
    <x v="5"/>
    <x v="6"/>
  </r>
  <r>
    <n v="57.8"/>
    <x v="1"/>
    <x v="9"/>
  </r>
  <r>
    <n v="45.1"/>
    <x v="5"/>
    <x v="11"/>
  </r>
  <r>
    <n v="99.1"/>
    <x v="4"/>
    <x v="11"/>
  </r>
  <r>
    <n v="101.6"/>
    <x v="12"/>
    <x v="3"/>
  </r>
  <r>
    <n v="64"/>
    <x v="3"/>
    <x v="2"/>
  </r>
  <r>
    <n v="67.5"/>
    <x v="6"/>
    <x v="8"/>
  </r>
  <r>
    <n v="96.8"/>
    <x v="12"/>
    <x v="13"/>
  </r>
  <r>
    <n v="106.3"/>
    <x v="5"/>
    <x v="7"/>
  </r>
  <r>
    <n v="46"/>
    <x v="12"/>
    <x v="23"/>
  </r>
  <r>
    <n v="33.4"/>
    <x v="13"/>
    <x v="4"/>
  </r>
  <r>
    <n v="60.1"/>
    <x v="6"/>
    <x v="20"/>
  </r>
  <r>
    <n v="98.7"/>
    <x v="5"/>
    <x v="19"/>
  </r>
  <r>
    <n v="99.8"/>
    <x v="6"/>
    <x v="9"/>
  </r>
  <r>
    <n v="89.5"/>
    <x v="13"/>
    <x v="8"/>
  </r>
  <r>
    <n v="66"/>
    <x v="3"/>
    <x v="1"/>
  </r>
  <r>
    <n v="37.9"/>
    <x v="13"/>
    <x v="5"/>
  </r>
  <r>
    <n v="105.4"/>
    <x v="11"/>
    <x v="32"/>
  </r>
  <r>
    <n v="57.7"/>
    <x v="0"/>
    <x v="19"/>
  </r>
  <r>
    <n v="68.7"/>
    <x v="4"/>
    <x v="6"/>
  </r>
  <r>
    <n v="54"/>
    <x v="12"/>
    <x v="1"/>
  </r>
  <r>
    <n v="43.9"/>
    <x v="12"/>
    <x v="5"/>
  </r>
  <r>
    <n v="47.5"/>
    <x v="1"/>
    <x v="8"/>
  </r>
  <r>
    <n v="100.5"/>
    <x v="1"/>
    <x v="8"/>
  </r>
  <r>
    <n v="49"/>
    <x v="3"/>
    <x v="23"/>
  </r>
  <r>
    <n v="52.6"/>
    <x v="5"/>
    <x v="3"/>
  </r>
  <r>
    <n v="84.5"/>
    <x v="2"/>
    <x v="15"/>
  </r>
  <r>
    <n v="47.7"/>
    <x v="2"/>
    <x v="17"/>
  </r>
  <r>
    <n v="57.7"/>
    <x v="1"/>
    <x v="6"/>
  </r>
  <r>
    <n v="68.400000000000006"/>
    <x v="11"/>
    <x v="4"/>
  </r>
  <r>
    <n v="73"/>
    <x v="6"/>
    <x v="1"/>
  </r>
  <r>
    <n v="101.5"/>
    <x v="1"/>
    <x v="8"/>
  </r>
  <r>
    <n v="71.900000000000006"/>
    <x v="5"/>
    <x v="5"/>
  </r>
  <r>
    <n v="67.099999999999994"/>
    <x v="8"/>
    <x v="11"/>
  </r>
  <r>
    <n v="101.6"/>
    <x v="4"/>
    <x v="3"/>
  </r>
  <r>
    <n v="91.7"/>
    <x v="12"/>
    <x v="6"/>
  </r>
  <r>
    <n v="47.4"/>
    <x v="4"/>
    <x v="4"/>
  </r>
  <r>
    <n v="71"/>
    <x v="6"/>
    <x v="1"/>
  </r>
  <r>
    <n v="75.2"/>
    <x v="12"/>
    <x v="0"/>
  </r>
  <r>
    <n v="70.099999999999994"/>
    <x v="4"/>
    <x v="11"/>
  </r>
  <r>
    <n v="35.799999999999997"/>
    <x v="6"/>
    <x v="9"/>
  </r>
  <r>
    <n v="64.7"/>
    <x v="11"/>
    <x v="6"/>
  </r>
  <r>
    <n v="101.1"/>
    <x v="6"/>
    <x v="26"/>
  </r>
  <r>
    <n v="84.5"/>
    <x v="12"/>
    <x v="8"/>
  </r>
  <r>
    <n v="66.2"/>
    <x v="12"/>
    <x v="0"/>
  </r>
  <r>
    <n v="70.599999999999994"/>
    <x v="13"/>
    <x v="3"/>
  </r>
  <r>
    <n v="35.700000000000003"/>
    <x v="7"/>
    <x v="6"/>
  </r>
  <r>
    <n v="85.2"/>
    <x v="1"/>
    <x v="28"/>
  </r>
  <r>
    <n v="46.4"/>
    <x v="13"/>
    <x v="4"/>
  </r>
  <r>
    <n v="89.7"/>
    <x v="6"/>
    <x v="6"/>
  </r>
  <r>
    <n v="86.3"/>
    <x v="13"/>
    <x v="7"/>
  </r>
  <r>
    <n v="92.1"/>
    <x v="4"/>
    <x v="11"/>
  </r>
  <r>
    <n v="73.7"/>
    <x v="13"/>
    <x v="6"/>
  </r>
  <r>
    <n v="89"/>
    <x v="11"/>
    <x v="1"/>
  </r>
  <r>
    <n v="49.5"/>
    <x v="11"/>
    <x v="8"/>
  </r>
  <r>
    <n v="42.9"/>
    <x v="1"/>
    <x v="5"/>
  </r>
  <r>
    <n v="91.2"/>
    <x v="5"/>
    <x v="0"/>
  </r>
  <r>
    <n v="54.7"/>
    <x v="2"/>
    <x v="6"/>
  </r>
  <r>
    <n v="46.4"/>
    <x v="13"/>
    <x v="4"/>
  </r>
  <r>
    <n v="77.099999999999994"/>
    <x v="11"/>
    <x v="11"/>
  </r>
  <r>
    <n v="93.7"/>
    <x v="12"/>
    <x v="6"/>
  </r>
  <r>
    <n v="53"/>
    <x v="5"/>
    <x v="1"/>
  </r>
  <r>
    <n v="97.6"/>
    <x v="5"/>
    <x v="3"/>
  </r>
  <r>
    <n v="87.5"/>
    <x v="1"/>
    <x v="8"/>
  </r>
  <r>
    <n v="91.2"/>
    <x v="6"/>
    <x v="0"/>
  </r>
  <r>
    <n v="63.7"/>
    <x v="1"/>
    <x v="6"/>
  </r>
  <r>
    <n v="74.2"/>
    <x v="6"/>
    <x v="34"/>
  </r>
  <r>
    <n v="46.7"/>
    <x v="0"/>
    <x v="6"/>
  </r>
  <r>
    <n v="82.8"/>
    <x v="0"/>
    <x v="9"/>
  </r>
  <r>
    <n v="57"/>
    <x v="8"/>
    <x v="35"/>
  </r>
  <r>
    <n v="37.1"/>
    <x v="13"/>
    <x v="11"/>
  </r>
  <r>
    <n v="41.4"/>
    <x v="11"/>
    <x v="14"/>
  </r>
  <r>
    <n v="52.2"/>
    <x v="1"/>
    <x v="0"/>
  </r>
  <r>
    <n v="52"/>
    <x v="9"/>
    <x v="1"/>
  </r>
  <r>
    <n v="59"/>
    <x v="1"/>
    <x v="1"/>
  </r>
  <r>
    <n v="57.5"/>
    <x v="6"/>
    <x v="8"/>
  </r>
  <r>
    <n v="73.099999999999994"/>
    <x v="0"/>
    <x v="11"/>
  </r>
  <r>
    <n v="48.3"/>
    <x v="6"/>
    <x v="7"/>
  </r>
  <r>
    <n v="90.3"/>
    <x v="5"/>
    <x v="7"/>
  </r>
  <r>
    <n v="80.900000000000006"/>
    <x v="5"/>
    <x v="5"/>
  </r>
  <r>
    <n v="71.900000000000006"/>
    <x v="6"/>
    <x v="5"/>
  </r>
  <r>
    <n v="59.2"/>
    <x v="6"/>
    <x v="22"/>
  </r>
  <r>
    <n v="42.5"/>
    <x v="13"/>
    <x v="8"/>
  </r>
  <r>
    <n v="98.4"/>
    <x v="7"/>
    <x v="4"/>
  </r>
  <r>
    <n v="65"/>
    <x v="8"/>
    <x v="2"/>
  </r>
  <r>
    <n v="101.5"/>
    <x v="4"/>
    <x v="8"/>
  </r>
  <r>
    <n v="83"/>
    <x v="6"/>
    <x v="1"/>
  </r>
  <r>
    <n v="92.6"/>
    <x v="1"/>
    <x v="29"/>
  </r>
  <r>
    <n v="61.8"/>
    <x v="6"/>
    <x v="13"/>
  </r>
  <r>
    <n v="87.8"/>
    <x v="5"/>
    <x v="9"/>
  </r>
  <r>
    <n v="87.3"/>
    <x v="13"/>
    <x v="7"/>
  </r>
  <r>
    <n v="66"/>
    <x v="7"/>
    <x v="1"/>
  </r>
  <r>
    <n v="52.5"/>
    <x v="0"/>
    <x v="8"/>
  </r>
  <r>
    <n v="64.099999999999994"/>
    <x v="7"/>
    <x v="20"/>
  </r>
  <r>
    <n v="76.599999999999994"/>
    <x v="13"/>
    <x v="3"/>
  </r>
  <r>
    <n v="81.8"/>
    <x v="11"/>
    <x v="9"/>
  </r>
  <r>
    <n v="39"/>
    <x v="10"/>
    <x v="1"/>
  </r>
  <r>
    <n v="90.4"/>
    <x v="1"/>
    <x v="4"/>
  </r>
  <r>
    <n v="55.4"/>
    <x v="0"/>
    <x v="4"/>
  </r>
  <r>
    <n v="31.200000000000003"/>
    <x v="10"/>
    <x v="0"/>
  </r>
  <r>
    <n v="88.1"/>
    <x v="12"/>
    <x v="11"/>
  </r>
  <r>
    <n v="89.8"/>
    <x v="5"/>
    <x v="9"/>
  </r>
  <r>
    <n v="70.8"/>
    <x v="3"/>
    <x v="9"/>
  </r>
  <r>
    <n v="45.5"/>
    <x v="7"/>
    <x v="8"/>
  </r>
  <r>
    <n v="44.1"/>
    <x v="13"/>
    <x v="11"/>
  </r>
  <r>
    <n v="81.900000000000006"/>
    <x v="13"/>
    <x v="5"/>
  </r>
  <r>
    <n v="69.5"/>
    <x v="12"/>
    <x v="8"/>
  </r>
  <r>
    <n v="74.8"/>
    <x v="6"/>
    <x v="9"/>
  </r>
  <r>
    <n v="59.8"/>
    <x v="13"/>
    <x v="13"/>
  </r>
  <r>
    <n v="32.4"/>
    <x v="6"/>
    <x v="4"/>
  </r>
  <r>
    <n v="73.7"/>
    <x v="13"/>
    <x v="19"/>
  </r>
  <r>
    <n v="79.8"/>
    <x v="4"/>
    <x v="9"/>
  </r>
  <r>
    <n v="46.5"/>
    <x v="3"/>
    <x v="15"/>
  </r>
  <r>
    <n v="35.1"/>
    <x v="4"/>
    <x v="11"/>
  </r>
  <r>
    <n v="82.5"/>
    <x v="13"/>
    <x v="8"/>
  </r>
  <r>
    <n v="98"/>
    <x v="1"/>
    <x v="1"/>
  </r>
  <r>
    <n v="74.8"/>
    <x v="6"/>
    <x v="13"/>
  </r>
  <r>
    <n v="38.700000000000003"/>
    <x v="3"/>
    <x v="19"/>
  </r>
  <r>
    <n v="99.1"/>
    <x v="1"/>
    <x v="20"/>
  </r>
  <r>
    <n v="45"/>
    <x v="0"/>
    <x v="1"/>
  </r>
  <r>
    <n v="97.2"/>
    <x v="1"/>
    <x v="0"/>
  </r>
  <r>
    <n v="51.3"/>
    <x v="6"/>
    <x v="7"/>
  </r>
  <r>
    <n v="74"/>
    <x v="12"/>
    <x v="1"/>
  </r>
  <r>
    <n v="70.400000000000006"/>
    <x v="0"/>
    <x v="4"/>
  </r>
  <r>
    <n v="44.8"/>
    <x v="5"/>
    <x v="9"/>
  </r>
  <r>
    <n v="49.1"/>
    <x v="1"/>
    <x v="11"/>
  </r>
  <r>
    <n v="41.6"/>
    <x v="5"/>
    <x v="3"/>
  </r>
  <r>
    <n v="76.400000000000006"/>
    <x v="11"/>
    <x v="4"/>
  </r>
  <r>
    <n v="55.4"/>
    <x v="5"/>
    <x v="4"/>
  </r>
  <r>
    <n v="35.200000000000003"/>
    <x v="0"/>
    <x v="0"/>
  </r>
  <r>
    <n v="82.1"/>
    <x v="12"/>
    <x v="11"/>
  </r>
  <r>
    <n v="40.4"/>
    <x v="9"/>
    <x v="4"/>
  </r>
  <r>
    <n v="91.5"/>
    <x v="10"/>
    <x v="8"/>
  </r>
  <r>
    <n v="87"/>
    <x v="1"/>
    <x v="2"/>
  </r>
  <r>
    <n v="50.8"/>
    <x v="1"/>
    <x v="9"/>
  </r>
  <r>
    <n v="96.3"/>
    <x v="3"/>
    <x v="7"/>
  </r>
  <r>
    <n v="95.7"/>
    <x v="12"/>
    <x v="6"/>
  </r>
  <r>
    <n v="80.900000000000006"/>
    <x v="1"/>
    <x v="5"/>
  </r>
  <r>
    <n v="96.8"/>
    <x v="1"/>
    <x v="9"/>
  </r>
  <r>
    <n v="67.5"/>
    <x v="4"/>
    <x v="15"/>
  </r>
  <r>
    <n v="92.7"/>
    <x v="7"/>
    <x v="6"/>
  </r>
  <r>
    <n v="88.8"/>
    <x v="12"/>
    <x v="13"/>
  </r>
  <r>
    <n v="35.200000000000003"/>
    <x v="5"/>
    <x v="0"/>
  </r>
  <r>
    <n v="42"/>
    <x v="6"/>
    <x v="1"/>
  </r>
  <r>
    <n v="96.1"/>
    <x v="10"/>
    <x v="11"/>
  </r>
  <r>
    <n v="96.6"/>
    <x v="0"/>
    <x v="3"/>
  </r>
  <r>
    <n v="77.5"/>
    <x v="3"/>
    <x v="8"/>
  </r>
  <r>
    <n v="75"/>
    <x v="8"/>
    <x v="1"/>
  </r>
  <r>
    <n v="65.5"/>
    <x v="5"/>
    <x v="8"/>
  </r>
  <r>
    <n v="42"/>
    <x v="7"/>
    <x v="1"/>
  </r>
  <r>
    <n v="46.5"/>
    <x v="13"/>
    <x v="8"/>
  </r>
  <r>
    <n v="60.1"/>
    <x v="5"/>
    <x v="20"/>
  </r>
  <r>
    <n v="90.1"/>
    <x v="7"/>
    <x v="36"/>
  </r>
  <r>
    <n v="58.7"/>
    <x v="6"/>
    <x v="6"/>
  </r>
  <r>
    <n v="98.1"/>
    <x v="5"/>
    <x v="36"/>
  </r>
  <r>
    <n v="64.099999999999994"/>
    <x v="12"/>
    <x v="11"/>
  </r>
  <r>
    <n v="62.7"/>
    <x v="1"/>
    <x v="17"/>
  </r>
  <r>
    <n v="59.5"/>
    <x v="6"/>
    <x v="8"/>
  </r>
  <r>
    <n v="72.5"/>
    <x v="1"/>
    <x v="8"/>
  </r>
  <r>
    <n v="62.1"/>
    <x v="5"/>
    <x v="11"/>
  </r>
  <r>
    <n v="87.7"/>
    <x v="11"/>
    <x v="6"/>
  </r>
  <r>
    <n v="95.2"/>
    <x v="5"/>
    <x v="0"/>
  </r>
  <r>
    <n v="41"/>
    <x v="7"/>
    <x v="1"/>
  </r>
  <r>
    <n v="53.9"/>
    <x v="4"/>
    <x v="5"/>
  </r>
  <r>
    <n v="40"/>
    <x v="6"/>
    <x v="1"/>
  </r>
  <r>
    <n v="87.7"/>
    <x v="5"/>
    <x v="6"/>
  </r>
  <r>
    <n v="76"/>
    <x v="0"/>
    <x v="1"/>
  </r>
  <r>
    <n v="92.4"/>
    <x v="8"/>
    <x v="4"/>
  </r>
  <r>
    <n v="34"/>
    <x v="7"/>
    <x v="2"/>
  </r>
  <r>
    <n v="53.1"/>
    <x v="12"/>
    <x v="11"/>
  </r>
  <r>
    <n v="33.5"/>
    <x v="1"/>
    <x v="8"/>
  </r>
  <r>
    <n v="78.3"/>
    <x v="8"/>
    <x v="7"/>
  </r>
  <r>
    <n v="82.8"/>
    <x v="1"/>
    <x v="9"/>
  </r>
  <r>
    <n v="102.7"/>
    <x v="12"/>
    <x v="17"/>
  </r>
  <r>
    <n v="59.5"/>
    <x v="13"/>
    <x v="8"/>
  </r>
  <r>
    <n v="84.3"/>
    <x v="12"/>
    <x v="7"/>
  </r>
  <r>
    <n v="60.4"/>
    <x v="1"/>
    <x v="4"/>
  </r>
  <r>
    <n v="68.8"/>
    <x v="12"/>
    <x v="9"/>
  </r>
  <r>
    <n v="54.5"/>
    <x v="13"/>
    <x v="8"/>
  </r>
  <r>
    <n v="71.2"/>
    <x v="5"/>
    <x v="0"/>
  </r>
  <r>
    <n v="53.4"/>
    <x v="12"/>
    <x v="4"/>
  </r>
  <r>
    <n v="67.099999999999994"/>
    <x v="2"/>
    <x v="11"/>
  </r>
  <r>
    <n v="98.9"/>
    <x v="6"/>
    <x v="5"/>
  </r>
  <r>
    <n v="95.5"/>
    <x v="0"/>
    <x v="8"/>
  </r>
  <r>
    <n v="69.7"/>
    <x v="4"/>
    <x v="19"/>
  </r>
  <r>
    <n v="83.5"/>
    <x v="4"/>
    <x v="8"/>
  </r>
  <r>
    <n v="69"/>
    <x v="0"/>
    <x v="2"/>
  </r>
  <r>
    <n v="79.2"/>
    <x v="6"/>
    <x v="0"/>
  </r>
  <r>
    <n v="70.7"/>
    <x v="1"/>
    <x v="6"/>
  </r>
  <r>
    <n v="91.7"/>
    <x v="7"/>
    <x v="6"/>
  </r>
  <r>
    <n v="62.9"/>
    <x v="4"/>
    <x v="5"/>
  </r>
  <r>
    <n v="69.900000000000006"/>
    <x v="1"/>
    <x v="5"/>
  </r>
  <r>
    <n v="55.7"/>
    <x v="14"/>
    <x v="6"/>
  </r>
  <r>
    <n v="33.700000000000003"/>
    <x v="9"/>
    <x v="6"/>
  </r>
  <r>
    <n v="60.5"/>
    <x v="5"/>
    <x v="8"/>
  </r>
  <r>
    <n v="60.7"/>
    <x v="7"/>
    <x v="6"/>
  </r>
  <r>
    <n v="96.3"/>
    <x v="1"/>
    <x v="7"/>
  </r>
  <r>
    <n v="97.5"/>
    <x v="4"/>
    <x v="8"/>
  </r>
  <r>
    <n v="92.5"/>
    <x v="3"/>
    <x v="15"/>
  </r>
  <r>
    <n v="57.1"/>
    <x v="0"/>
    <x v="11"/>
  </r>
  <r>
    <n v="103.3"/>
    <x v="1"/>
    <x v="7"/>
  </r>
  <r>
    <n v="33.4"/>
    <x v="6"/>
    <x v="4"/>
  </r>
  <r>
    <n v="31.7"/>
    <x v="7"/>
    <x v="6"/>
  </r>
  <r>
    <n v="43.5"/>
    <x v="7"/>
    <x v="8"/>
  </r>
  <r>
    <n v="74.7"/>
    <x v="0"/>
    <x v="6"/>
  </r>
  <r>
    <n v="99.4"/>
    <x v="6"/>
    <x v="12"/>
  </r>
  <r>
    <n v="54.4"/>
    <x v="1"/>
    <x v="4"/>
  </r>
  <r>
    <n v="49.5"/>
    <x v="12"/>
    <x v="8"/>
  </r>
  <r>
    <n v="42.4"/>
    <x v="10"/>
    <x v="4"/>
  </r>
  <r>
    <n v="93.4"/>
    <x v="10"/>
    <x v="12"/>
  </r>
  <r>
    <n v="97.5"/>
    <x v="8"/>
    <x v="8"/>
  </r>
  <r>
    <n v="96"/>
    <x v="1"/>
    <x v="1"/>
  </r>
  <r>
    <n v="86"/>
    <x v="2"/>
    <x v="1"/>
  </r>
  <r>
    <n v="97"/>
    <x v="12"/>
    <x v="1"/>
  </r>
  <r>
    <n v="85.5"/>
    <x v="6"/>
    <x v="8"/>
  </r>
  <r>
    <n v="67.8"/>
    <x v="7"/>
    <x v="9"/>
  </r>
  <r>
    <n v="99.4"/>
    <x v="6"/>
    <x v="4"/>
  </r>
  <r>
    <n v="101.8"/>
    <x v="13"/>
    <x v="9"/>
  </r>
  <r>
    <n v="95"/>
    <x v="13"/>
    <x v="2"/>
  </r>
  <r>
    <n v="94.9"/>
    <x v="6"/>
    <x v="5"/>
  </r>
  <r>
    <n v="107.7"/>
    <x v="13"/>
    <x v="19"/>
  </r>
  <r>
    <n v="97.9"/>
    <x v="13"/>
    <x v="5"/>
  </r>
  <r>
    <n v="65"/>
    <x v="1"/>
    <x v="1"/>
  </r>
  <r>
    <n v="84.4"/>
    <x v="1"/>
    <x v="4"/>
  </r>
  <r>
    <n v="54.1"/>
    <x v="6"/>
    <x v="11"/>
  </r>
  <r>
    <n v="87.1"/>
    <x v="4"/>
    <x v="11"/>
  </r>
  <r>
    <n v="91.4"/>
    <x v="14"/>
    <x v="14"/>
  </r>
  <r>
    <n v="68.900000000000006"/>
    <x v="5"/>
    <x v="5"/>
  </r>
  <r>
    <n v="67.5"/>
    <x v="0"/>
    <x v="8"/>
  </r>
  <r>
    <n v="72.3"/>
    <x v="4"/>
    <x v="7"/>
  </r>
  <r>
    <n v="55.5"/>
    <x v="6"/>
    <x v="8"/>
  </r>
  <r>
    <n v="99"/>
    <x v="5"/>
    <x v="1"/>
  </r>
  <r>
    <n v="63.2"/>
    <x v="12"/>
    <x v="22"/>
  </r>
  <r>
    <n v="94.5"/>
    <x v="5"/>
    <x v="8"/>
  </r>
  <r>
    <n v="102.4"/>
    <x v="10"/>
    <x v="14"/>
  </r>
  <r>
    <n v="51.9"/>
    <x v="4"/>
    <x v="5"/>
  </r>
  <r>
    <n v="72.900000000000006"/>
    <x v="1"/>
    <x v="5"/>
  </r>
  <r>
    <n v="70.099999999999994"/>
    <x v="12"/>
    <x v="11"/>
  </r>
  <r>
    <n v="69.099999999999994"/>
    <x v="7"/>
    <x v="11"/>
  </r>
  <r>
    <n v="74.8"/>
    <x v="9"/>
    <x v="9"/>
  </r>
  <r>
    <n v="49.5"/>
    <x v="1"/>
    <x v="8"/>
  </r>
  <r>
    <n v="83.4"/>
    <x v="2"/>
    <x v="4"/>
  </r>
  <r>
    <n v="33"/>
    <x v="4"/>
    <x v="2"/>
  </r>
  <r>
    <n v="89.7"/>
    <x v="5"/>
    <x v="6"/>
  </r>
  <r>
    <n v="52.4"/>
    <x v="3"/>
    <x v="4"/>
  </r>
  <r>
    <n v="72.599999999999994"/>
    <x v="1"/>
    <x v="3"/>
  </r>
  <r>
    <n v="68.7"/>
    <x v="9"/>
    <x v="6"/>
  </r>
  <r>
    <n v="96.9"/>
    <x v="12"/>
    <x v="5"/>
  </r>
  <r>
    <n v="51.5"/>
    <x v="11"/>
    <x v="8"/>
  </r>
  <r>
    <n v="47.7"/>
    <x v="4"/>
    <x v="19"/>
  </r>
  <r>
    <n v="79"/>
    <x v="13"/>
    <x v="2"/>
  </r>
  <r>
    <n v="42.2"/>
    <x v="6"/>
    <x v="0"/>
  </r>
  <r>
    <n v="65.400000000000006"/>
    <x v="6"/>
    <x v="4"/>
  </r>
  <r>
    <n v="88.3"/>
    <x v="1"/>
    <x v="7"/>
  </r>
  <r>
    <n v="45.1"/>
    <x v="12"/>
    <x v="11"/>
  </r>
  <r>
    <n v="97.9"/>
    <x v="13"/>
    <x v="5"/>
  </r>
  <r>
    <n v="81"/>
    <x v="13"/>
    <x v="2"/>
  </r>
  <r>
    <n v="78.400000000000006"/>
    <x v="3"/>
    <x v="4"/>
  </r>
  <r>
    <n v="58.3"/>
    <x v="13"/>
    <x v="27"/>
  </r>
  <r>
    <n v="42.3"/>
    <x v="12"/>
    <x v="7"/>
  </r>
  <r>
    <n v="87.7"/>
    <x v="5"/>
    <x v="6"/>
  </r>
  <r>
    <n v="92.2"/>
    <x v="6"/>
    <x v="22"/>
  </r>
  <r>
    <n v="106.4"/>
    <x v="12"/>
    <x v="14"/>
  </r>
  <r>
    <n v="68.7"/>
    <x v="0"/>
    <x v="6"/>
  </r>
  <r>
    <n v="69.599999999999994"/>
    <x v="5"/>
    <x v="3"/>
  </r>
  <r>
    <n v="81.900000000000006"/>
    <x v="5"/>
    <x v="5"/>
  </r>
  <r>
    <n v="42.4"/>
    <x v="5"/>
    <x v="4"/>
  </r>
  <r>
    <n v="101.5"/>
    <x v="6"/>
    <x v="8"/>
  </r>
  <r>
    <n v="78.7"/>
    <x v="13"/>
    <x v="6"/>
  </r>
  <r>
    <n v="89.7"/>
    <x v="6"/>
    <x v="6"/>
  </r>
  <r>
    <n v="70.7"/>
    <x v="3"/>
    <x v="6"/>
  </r>
  <r>
    <n v="65"/>
    <x v="3"/>
    <x v="1"/>
  </r>
  <r>
    <n v="96"/>
    <x v="4"/>
    <x v="1"/>
  </r>
  <r>
    <n v="62.5"/>
    <x v="8"/>
    <x v="8"/>
  </r>
  <r>
    <n v="61.1"/>
    <x v="5"/>
    <x v="11"/>
  </r>
  <r>
    <n v="76.5"/>
    <x v="0"/>
    <x v="8"/>
  </r>
  <r>
    <n v="41.1"/>
    <x v="0"/>
    <x v="11"/>
  </r>
  <r>
    <n v="99.3"/>
    <x v="4"/>
    <x v="7"/>
  </r>
  <r>
    <n v="101"/>
    <x v="6"/>
    <x v="1"/>
  </r>
  <r>
    <n v="111.3"/>
    <x v="13"/>
    <x v="27"/>
  </r>
  <r>
    <n v="85.7"/>
    <x v="11"/>
    <x v="6"/>
  </r>
  <r>
    <n v="94.6"/>
    <x v="7"/>
    <x v="3"/>
  </r>
  <r>
    <n v="73.400000000000006"/>
    <x v="5"/>
    <x v="14"/>
  </r>
  <r>
    <n v="79.400000000000006"/>
    <x v="13"/>
    <x v="4"/>
  </r>
  <r>
    <n v="83.5"/>
    <x v="3"/>
    <x v="8"/>
  </r>
  <r>
    <n v="99.8"/>
    <x v="4"/>
    <x v="9"/>
  </r>
  <r>
    <n v="35.799999999999997"/>
    <x v="6"/>
    <x v="9"/>
  </r>
  <r>
    <n v="57.5"/>
    <x v="13"/>
    <x v="8"/>
  </r>
  <r>
    <n v="92.1"/>
    <x v="1"/>
    <x v="20"/>
  </r>
  <r>
    <n v="84.5"/>
    <x v="3"/>
    <x v="8"/>
  </r>
  <r>
    <n v="72.8"/>
    <x v="10"/>
    <x v="9"/>
  </r>
  <r>
    <n v="63.4"/>
    <x v="7"/>
    <x v="4"/>
  </r>
  <r>
    <n v="65.900000000000006"/>
    <x v="5"/>
    <x v="5"/>
  </r>
  <r>
    <n v="46.8"/>
    <x v="5"/>
    <x v="9"/>
  </r>
  <r>
    <n v="50"/>
    <x v="1"/>
    <x v="1"/>
  </r>
  <r>
    <n v="41.9"/>
    <x v="11"/>
    <x v="5"/>
  </r>
  <r>
    <n v="45.7"/>
    <x v="12"/>
    <x v="6"/>
  </r>
  <r>
    <n v="34.1"/>
    <x v="12"/>
    <x v="11"/>
  </r>
  <r>
    <n v="44.5"/>
    <x v="7"/>
    <x v="8"/>
  </r>
  <r>
    <n v="91.5"/>
    <x v="2"/>
    <x v="15"/>
  </r>
  <r>
    <n v="80.400000000000006"/>
    <x v="0"/>
    <x v="4"/>
  </r>
  <r>
    <n v="69.599999999999994"/>
    <x v="5"/>
    <x v="3"/>
  </r>
  <r>
    <n v="89"/>
    <x v="5"/>
    <x v="2"/>
  </r>
  <r>
    <n v="94"/>
    <x v="13"/>
    <x v="1"/>
  </r>
  <r>
    <n v="67"/>
    <x v="0"/>
    <x v="23"/>
  </r>
  <r>
    <n v="67.7"/>
    <x v="8"/>
    <x v="6"/>
  </r>
  <r>
    <n v="44.8"/>
    <x v="11"/>
    <x v="9"/>
  </r>
  <r>
    <n v="74.5"/>
    <x v="5"/>
    <x v="8"/>
  </r>
  <r>
    <n v="45.5"/>
    <x v="4"/>
    <x v="8"/>
  </r>
  <r>
    <n v="72"/>
    <x v="10"/>
    <x v="2"/>
  </r>
  <r>
    <n v="58.7"/>
    <x v="12"/>
    <x v="6"/>
  </r>
  <r>
    <n v="74.5"/>
    <x v="1"/>
    <x v="8"/>
  </r>
  <r>
    <n v="52.5"/>
    <x v="5"/>
    <x v="8"/>
  </r>
  <r>
    <n v="45.8"/>
    <x v="8"/>
    <x v="9"/>
  </r>
  <r>
    <n v="69.5"/>
    <x v="4"/>
    <x v="8"/>
  </r>
  <r>
    <n v="41.8"/>
    <x v="4"/>
    <x v="13"/>
  </r>
  <r>
    <n v="44.6"/>
    <x v="6"/>
    <x v="3"/>
  </r>
  <r>
    <n v="99.9"/>
    <x v="7"/>
    <x v="5"/>
  </r>
  <r>
    <n v="92.5"/>
    <x v="1"/>
    <x v="8"/>
  </r>
  <r>
    <n v="37.5"/>
    <x v="13"/>
    <x v="8"/>
  </r>
  <r>
    <n v="55"/>
    <x v="6"/>
    <x v="1"/>
  </r>
  <r>
    <n v="34.799999999999997"/>
    <x v="7"/>
    <x v="9"/>
  </r>
  <r>
    <n v="59.7"/>
    <x v="6"/>
    <x v="6"/>
  </r>
  <r>
    <n v="57"/>
    <x v="14"/>
    <x v="1"/>
  </r>
  <r>
    <n v="48.9"/>
    <x v="5"/>
    <x v="5"/>
  </r>
  <r>
    <n v="56.7"/>
    <x v="13"/>
    <x v="6"/>
  </r>
  <r>
    <n v="65"/>
    <x v="10"/>
    <x v="1"/>
  </r>
  <r>
    <n v="62.400000000000006"/>
    <x v="8"/>
    <x v="4"/>
  </r>
  <r>
    <n v="69.8"/>
    <x v="12"/>
    <x v="9"/>
  </r>
  <r>
    <n v="42.3"/>
    <x v="13"/>
    <x v="7"/>
  </r>
  <r>
    <n v="37"/>
    <x v="1"/>
    <x v="1"/>
  </r>
  <r>
    <n v="87.2"/>
    <x v="8"/>
    <x v="0"/>
  </r>
  <r>
    <n v="73"/>
    <x v="11"/>
    <x v="1"/>
  </r>
  <r>
    <n v="54.7"/>
    <x v="9"/>
    <x v="6"/>
  </r>
  <r>
    <n v="91"/>
    <x v="13"/>
    <x v="23"/>
  </r>
  <r>
    <n v="51"/>
    <x v="7"/>
    <x v="23"/>
  </r>
  <r>
    <n v="47.7"/>
    <x v="1"/>
    <x v="19"/>
  </r>
  <r>
    <n v="75.5"/>
    <x v="11"/>
    <x v="8"/>
  </r>
  <r>
    <n v="47.8"/>
    <x v="5"/>
    <x v="9"/>
  </r>
  <r>
    <n v="81.5"/>
    <x v="1"/>
    <x v="8"/>
  </r>
  <r>
    <n v="80"/>
    <x v="1"/>
    <x v="1"/>
  </r>
  <r>
    <n v="99.7"/>
    <x v="7"/>
    <x v="19"/>
  </r>
  <r>
    <n v="83.4"/>
    <x v="1"/>
    <x v="4"/>
  </r>
  <r>
    <n v="84.4"/>
    <x v="4"/>
    <x v="12"/>
  </r>
  <r>
    <n v="53.4"/>
    <x v="2"/>
    <x v="4"/>
  </r>
  <r>
    <n v="95.9"/>
    <x v="12"/>
    <x v="18"/>
  </r>
  <r>
    <n v="59.7"/>
    <x v="5"/>
    <x v="6"/>
  </r>
  <r>
    <n v="96.5"/>
    <x v="5"/>
    <x v="15"/>
  </r>
  <r>
    <n v="55.4"/>
    <x v="7"/>
    <x v="4"/>
  </r>
  <r>
    <n v="77.599999999999994"/>
    <x v="6"/>
    <x v="3"/>
  </r>
  <r>
    <n v="32.799999999999997"/>
    <x v="9"/>
    <x v="9"/>
  </r>
  <r>
    <n v="79.5"/>
    <x v="12"/>
    <x v="8"/>
  </r>
  <r>
    <n v="107.1"/>
    <x v="6"/>
    <x v="20"/>
  </r>
  <r>
    <n v="39.4"/>
    <x v="2"/>
    <x v="4"/>
  </r>
  <r>
    <n v="65.099999999999994"/>
    <x v="1"/>
    <x v="11"/>
  </r>
  <r>
    <n v="55"/>
    <x v="13"/>
    <x v="1"/>
  </r>
  <r>
    <n v="96.3"/>
    <x v="14"/>
    <x v="7"/>
  </r>
  <r>
    <n v="53.2"/>
    <x v="5"/>
    <x v="0"/>
  </r>
  <r>
    <n v="83.7"/>
    <x v="12"/>
    <x v="6"/>
  </r>
  <r>
    <n v="69.400000000000006"/>
    <x v="1"/>
    <x v="4"/>
  </r>
  <r>
    <n v="56.9"/>
    <x v="5"/>
    <x v="5"/>
  </r>
  <r>
    <n v="111.6"/>
    <x v="6"/>
    <x v="29"/>
  </r>
  <r>
    <n v="57.8"/>
    <x v="13"/>
    <x v="13"/>
  </r>
  <r>
    <n v="48.2"/>
    <x v="0"/>
    <x v="22"/>
  </r>
  <r>
    <n v="83.5"/>
    <x v="2"/>
    <x v="8"/>
  </r>
  <r>
    <n v="46.3"/>
    <x v="12"/>
    <x v="7"/>
  </r>
  <r>
    <n v="39.799999999999997"/>
    <x v="8"/>
    <x v="9"/>
  </r>
  <r>
    <n v="54.4"/>
    <x v="0"/>
    <x v="4"/>
  </r>
  <r>
    <n v="91.2"/>
    <x v="13"/>
    <x v="0"/>
  </r>
  <r>
    <n v="33.700000000000003"/>
    <x v="7"/>
    <x v="6"/>
  </r>
  <r>
    <n v="100.3"/>
    <x v="12"/>
    <x v="7"/>
  </r>
  <r>
    <n v="99.8"/>
    <x v="13"/>
    <x v="9"/>
  </r>
  <r>
    <n v="66.099999999999994"/>
    <x v="7"/>
    <x v="20"/>
  </r>
  <r>
    <n v="32.4"/>
    <x v="0"/>
    <x v="4"/>
  </r>
  <r>
    <n v="71.400000000000006"/>
    <x v="13"/>
    <x v="14"/>
  </r>
  <r>
    <n v="79"/>
    <x v="13"/>
    <x v="1"/>
  </r>
  <r>
    <n v="74"/>
    <x v="6"/>
    <x v="23"/>
  </r>
  <r>
    <n v="100.6"/>
    <x v="6"/>
    <x v="3"/>
  </r>
  <r>
    <n v="98.5"/>
    <x v="6"/>
    <x v="15"/>
  </r>
  <r>
    <n v="60.5"/>
    <x v="12"/>
    <x v="8"/>
  </r>
  <r>
    <n v="80.8"/>
    <x v="5"/>
    <x v="9"/>
  </r>
  <r>
    <n v="32.299999999999997"/>
    <x v="8"/>
    <x v="7"/>
  </r>
  <r>
    <n v="107"/>
    <x v="12"/>
    <x v="1"/>
  </r>
  <r>
    <n v="98.2"/>
    <x v="5"/>
    <x v="0"/>
  </r>
  <r>
    <n v="104.2"/>
    <x v="6"/>
    <x v="0"/>
  </r>
  <r>
    <n v="53.5"/>
    <x v="6"/>
    <x v="8"/>
  </r>
  <r>
    <n v="53.4"/>
    <x v="5"/>
    <x v="4"/>
  </r>
  <r>
    <n v="82"/>
    <x v="8"/>
    <x v="1"/>
  </r>
  <r>
    <n v="101.5"/>
    <x v="12"/>
    <x v="8"/>
  </r>
  <r>
    <n v="64.8"/>
    <x v="4"/>
    <x v="9"/>
  </r>
  <r>
    <n v="43.8"/>
    <x v="8"/>
    <x v="9"/>
  </r>
  <r>
    <n v="76.5"/>
    <x v="1"/>
    <x v="8"/>
  </r>
  <r>
    <n v="36.1"/>
    <x v="2"/>
    <x v="11"/>
  </r>
  <r>
    <n v="74"/>
    <x v="13"/>
    <x v="23"/>
  </r>
  <r>
    <n v="80.3"/>
    <x v="13"/>
    <x v="7"/>
  </r>
  <r>
    <n v="32.799999999999997"/>
    <x v="13"/>
    <x v="9"/>
  </r>
  <r>
    <n v="44.5"/>
    <x v="1"/>
    <x v="8"/>
  </r>
  <r>
    <n v="46.9"/>
    <x v="5"/>
    <x v="5"/>
  </r>
  <r>
    <n v="86.2"/>
    <x v="0"/>
    <x v="0"/>
  </r>
  <r>
    <n v="69.3"/>
    <x v="5"/>
    <x v="7"/>
  </r>
  <r>
    <n v="84.8"/>
    <x v="1"/>
    <x v="9"/>
  </r>
  <r>
    <m/>
    <x v="15"/>
    <x v="37"/>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x v="0"/>
  </r>
  <r>
    <x v="1"/>
    <x v="1"/>
  </r>
  <r>
    <x v="0"/>
    <x v="0"/>
  </r>
  <r>
    <x v="1"/>
    <x v="0"/>
  </r>
  <r>
    <x v="1"/>
    <x v="1"/>
  </r>
  <r>
    <x v="1"/>
    <x v="1"/>
  </r>
  <r>
    <x v="1"/>
    <x v="0"/>
  </r>
  <r>
    <x v="1"/>
    <x v="1"/>
  </r>
  <r>
    <x v="1"/>
    <x v="1"/>
  </r>
  <r>
    <x v="1"/>
    <x v="1"/>
  </r>
  <r>
    <x v="1"/>
    <x v="1"/>
  </r>
  <r>
    <x v="1"/>
    <x v="0"/>
  </r>
  <r>
    <x v="1"/>
    <x v="1"/>
  </r>
  <r>
    <x v="1"/>
    <x v="1"/>
  </r>
  <r>
    <x v="0"/>
    <x v="0"/>
  </r>
  <r>
    <x v="1"/>
    <x v="1"/>
  </r>
  <r>
    <x v="1"/>
    <x v="0"/>
  </r>
  <r>
    <x v="1"/>
    <x v="0"/>
  </r>
  <r>
    <x v="1"/>
    <x v="1"/>
  </r>
  <r>
    <x v="1"/>
    <x v="0"/>
  </r>
  <r>
    <x v="1"/>
    <x v="1"/>
  </r>
  <r>
    <x v="0"/>
    <x v="1"/>
  </r>
  <r>
    <x v="1"/>
    <x v="1"/>
  </r>
  <r>
    <x v="1"/>
    <x v="1"/>
  </r>
  <r>
    <x v="0"/>
    <x v="1"/>
  </r>
  <r>
    <x v="1"/>
    <x v="1"/>
  </r>
  <r>
    <x v="0"/>
    <x v="0"/>
  </r>
  <r>
    <x v="1"/>
    <x v="1"/>
  </r>
  <r>
    <x v="1"/>
    <x v="1"/>
  </r>
  <r>
    <x v="1"/>
    <x v="1"/>
  </r>
  <r>
    <x v="1"/>
    <x v="1"/>
  </r>
  <r>
    <x v="1"/>
    <x v="0"/>
  </r>
  <r>
    <x v="1"/>
    <x v="1"/>
  </r>
  <r>
    <x v="0"/>
    <x v="1"/>
  </r>
  <r>
    <x v="0"/>
    <x v="0"/>
  </r>
  <r>
    <x v="1"/>
    <x v="1"/>
  </r>
  <r>
    <x v="0"/>
    <x v="0"/>
  </r>
  <r>
    <x v="1"/>
    <x v="1"/>
  </r>
  <r>
    <x v="1"/>
    <x v="0"/>
  </r>
  <r>
    <x v="1"/>
    <x v="1"/>
  </r>
  <r>
    <x v="1"/>
    <x v="1"/>
  </r>
  <r>
    <x v="1"/>
    <x v="1"/>
  </r>
  <r>
    <x v="0"/>
    <x v="1"/>
  </r>
  <r>
    <x v="1"/>
    <x v="1"/>
  </r>
  <r>
    <x v="1"/>
    <x v="1"/>
  </r>
  <r>
    <x v="0"/>
    <x v="1"/>
  </r>
  <r>
    <x v="1"/>
    <x v="1"/>
  </r>
  <r>
    <x v="1"/>
    <x v="1"/>
  </r>
  <r>
    <x v="1"/>
    <x v="0"/>
  </r>
  <r>
    <x v="1"/>
    <x v="1"/>
  </r>
  <r>
    <x v="0"/>
    <x v="0"/>
  </r>
  <r>
    <x v="0"/>
    <x v="0"/>
  </r>
  <r>
    <x v="1"/>
    <x v="0"/>
  </r>
  <r>
    <x v="1"/>
    <x v="0"/>
  </r>
  <r>
    <x v="1"/>
    <x v="0"/>
  </r>
  <r>
    <x v="1"/>
    <x v="0"/>
  </r>
  <r>
    <x v="1"/>
    <x v="1"/>
  </r>
  <r>
    <x v="1"/>
    <x v="0"/>
  </r>
  <r>
    <x v="1"/>
    <x v="1"/>
  </r>
  <r>
    <x v="1"/>
    <x v="1"/>
  </r>
  <r>
    <x v="1"/>
    <x v="0"/>
  </r>
  <r>
    <x v="1"/>
    <x v="1"/>
  </r>
  <r>
    <x v="1"/>
    <x v="0"/>
  </r>
  <r>
    <x v="1"/>
    <x v="1"/>
  </r>
  <r>
    <x v="1"/>
    <x v="1"/>
  </r>
  <r>
    <x v="1"/>
    <x v="0"/>
  </r>
  <r>
    <x v="1"/>
    <x v="1"/>
  </r>
  <r>
    <x v="1"/>
    <x v="1"/>
  </r>
  <r>
    <x v="1"/>
    <x v="1"/>
  </r>
  <r>
    <x v="0"/>
    <x v="0"/>
  </r>
  <r>
    <x v="1"/>
    <x v="1"/>
  </r>
  <r>
    <x v="1"/>
    <x v="1"/>
  </r>
  <r>
    <x v="1"/>
    <x v="1"/>
  </r>
  <r>
    <x v="1"/>
    <x v="1"/>
  </r>
  <r>
    <x v="1"/>
    <x v="1"/>
  </r>
  <r>
    <x v="1"/>
    <x v="1"/>
  </r>
  <r>
    <x v="1"/>
    <x v="1"/>
  </r>
  <r>
    <x v="1"/>
    <x v="0"/>
  </r>
  <r>
    <x v="1"/>
    <x v="1"/>
  </r>
  <r>
    <x v="1"/>
    <x v="0"/>
  </r>
  <r>
    <x v="1"/>
    <x v="0"/>
  </r>
  <r>
    <x v="1"/>
    <x v="1"/>
  </r>
  <r>
    <x v="1"/>
    <x v="1"/>
  </r>
  <r>
    <x v="1"/>
    <x v="0"/>
  </r>
  <r>
    <x v="1"/>
    <x v="1"/>
  </r>
  <r>
    <x v="1"/>
    <x v="1"/>
  </r>
  <r>
    <x v="1"/>
    <x v="1"/>
  </r>
  <r>
    <x v="1"/>
    <x v="1"/>
  </r>
  <r>
    <x v="1"/>
    <x v="1"/>
  </r>
  <r>
    <x v="0"/>
    <x v="1"/>
  </r>
  <r>
    <x v="1"/>
    <x v="1"/>
  </r>
  <r>
    <x v="1"/>
    <x v="0"/>
  </r>
  <r>
    <x v="1"/>
    <x v="0"/>
  </r>
  <r>
    <x v="1"/>
    <x v="0"/>
  </r>
  <r>
    <x v="1"/>
    <x v="1"/>
  </r>
  <r>
    <x v="1"/>
    <x v="1"/>
  </r>
  <r>
    <x v="1"/>
    <x v="1"/>
  </r>
  <r>
    <x v="1"/>
    <x v="1"/>
  </r>
  <r>
    <x v="1"/>
    <x v="1"/>
  </r>
  <r>
    <x v="1"/>
    <x v="1"/>
  </r>
  <r>
    <x v="0"/>
    <x v="0"/>
  </r>
  <r>
    <x v="1"/>
    <x v="1"/>
  </r>
  <r>
    <x v="0"/>
    <x v="0"/>
  </r>
  <r>
    <x v="1"/>
    <x v="1"/>
  </r>
  <r>
    <x v="1"/>
    <x v="1"/>
  </r>
  <r>
    <x v="1"/>
    <x v="1"/>
  </r>
  <r>
    <x v="1"/>
    <x v="0"/>
  </r>
  <r>
    <x v="0"/>
    <x v="0"/>
  </r>
  <r>
    <x v="1"/>
    <x v="1"/>
  </r>
  <r>
    <x v="1"/>
    <x v="1"/>
  </r>
  <r>
    <x v="1"/>
    <x v="1"/>
  </r>
  <r>
    <x v="0"/>
    <x v="0"/>
  </r>
  <r>
    <x v="1"/>
    <x v="0"/>
  </r>
  <r>
    <x v="1"/>
    <x v="1"/>
  </r>
  <r>
    <x v="1"/>
    <x v="1"/>
  </r>
  <r>
    <x v="1"/>
    <x v="1"/>
  </r>
  <r>
    <x v="1"/>
    <x v="1"/>
  </r>
  <r>
    <x v="1"/>
    <x v="1"/>
  </r>
  <r>
    <x v="1"/>
    <x v="1"/>
  </r>
  <r>
    <x v="1"/>
    <x v="0"/>
  </r>
  <r>
    <x v="1"/>
    <x v="1"/>
  </r>
  <r>
    <x v="1"/>
    <x v="1"/>
  </r>
  <r>
    <x v="0"/>
    <x v="0"/>
  </r>
  <r>
    <x v="1"/>
    <x v="1"/>
  </r>
  <r>
    <x v="0"/>
    <x v="0"/>
  </r>
  <r>
    <x v="1"/>
    <x v="1"/>
  </r>
  <r>
    <x v="0"/>
    <x v="1"/>
  </r>
  <r>
    <x v="0"/>
    <x v="0"/>
  </r>
  <r>
    <x v="1"/>
    <x v="1"/>
  </r>
  <r>
    <x v="1"/>
    <x v="1"/>
  </r>
  <r>
    <x v="1"/>
    <x v="1"/>
  </r>
  <r>
    <x v="1"/>
    <x v="1"/>
  </r>
  <r>
    <x v="0"/>
    <x v="0"/>
  </r>
  <r>
    <x v="1"/>
    <x v="0"/>
  </r>
  <r>
    <x v="1"/>
    <x v="1"/>
  </r>
  <r>
    <x v="1"/>
    <x v="1"/>
  </r>
  <r>
    <x v="0"/>
    <x v="1"/>
  </r>
  <r>
    <x v="1"/>
    <x v="1"/>
  </r>
  <r>
    <x v="1"/>
    <x v="1"/>
  </r>
  <r>
    <x v="1"/>
    <x v="0"/>
  </r>
  <r>
    <x v="0"/>
    <x v="1"/>
  </r>
  <r>
    <x v="1"/>
    <x v="1"/>
  </r>
  <r>
    <x v="1"/>
    <x v="0"/>
  </r>
  <r>
    <x v="1"/>
    <x v="1"/>
  </r>
  <r>
    <x v="1"/>
    <x v="1"/>
  </r>
  <r>
    <x v="1"/>
    <x v="1"/>
  </r>
  <r>
    <x v="1"/>
    <x v="1"/>
  </r>
  <r>
    <x v="1"/>
    <x v="1"/>
  </r>
  <r>
    <x v="1"/>
    <x v="1"/>
  </r>
  <r>
    <x v="1"/>
    <x v="1"/>
  </r>
  <r>
    <x v="1"/>
    <x v="1"/>
  </r>
  <r>
    <x v="1"/>
    <x v="1"/>
  </r>
  <r>
    <x v="1"/>
    <x v="0"/>
  </r>
  <r>
    <x v="1"/>
    <x v="1"/>
  </r>
  <r>
    <x v="1"/>
    <x v="1"/>
  </r>
  <r>
    <x v="1"/>
    <x v="1"/>
  </r>
  <r>
    <x v="1"/>
    <x v="1"/>
  </r>
  <r>
    <x v="1"/>
    <x v="0"/>
  </r>
  <r>
    <x v="1"/>
    <x v="1"/>
  </r>
  <r>
    <x v="1"/>
    <x v="1"/>
  </r>
  <r>
    <x v="1"/>
    <x v="1"/>
  </r>
  <r>
    <x v="1"/>
    <x v="1"/>
  </r>
  <r>
    <x v="1"/>
    <x v="1"/>
  </r>
  <r>
    <x v="1"/>
    <x v="0"/>
  </r>
  <r>
    <x v="1"/>
    <x v="0"/>
  </r>
  <r>
    <x v="1"/>
    <x v="1"/>
  </r>
  <r>
    <x v="1"/>
    <x v="1"/>
  </r>
  <r>
    <x v="1"/>
    <x v="1"/>
  </r>
  <r>
    <x v="1"/>
    <x v="1"/>
  </r>
  <r>
    <x v="1"/>
    <x v="1"/>
  </r>
  <r>
    <x v="1"/>
    <x v="0"/>
  </r>
  <r>
    <x v="0"/>
    <x v="1"/>
  </r>
  <r>
    <x v="1"/>
    <x v="1"/>
  </r>
  <r>
    <x v="1"/>
    <x v="1"/>
  </r>
  <r>
    <x v="1"/>
    <x v="0"/>
  </r>
  <r>
    <x v="1"/>
    <x v="0"/>
  </r>
  <r>
    <x v="1"/>
    <x v="1"/>
  </r>
  <r>
    <x v="0"/>
    <x v="1"/>
  </r>
  <r>
    <x v="1"/>
    <x v="1"/>
  </r>
  <r>
    <x v="1"/>
    <x v="1"/>
  </r>
  <r>
    <x v="1"/>
    <x v="0"/>
  </r>
  <r>
    <x v="1"/>
    <x v="1"/>
  </r>
  <r>
    <x v="0"/>
    <x v="0"/>
  </r>
  <r>
    <x v="1"/>
    <x v="1"/>
  </r>
  <r>
    <x v="1"/>
    <x v="1"/>
  </r>
  <r>
    <x v="1"/>
    <x v="1"/>
  </r>
  <r>
    <x v="1"/>
    <x v="1"/>
  </r>
  <r>
    <x v="1"/>
    <x v="1"/>
  </r>
  <r>
    <x v="1"/>
    <x v="1"/>
  </r>
  <r>
    <x v="1"/>
    <x v="1"/>
  </r>
  <r>
    <x v="1"/>
    <x v="1"/>
  </r>
  <r>
    <x v="1"/>
    <x v="1"/>
  </r>
  <r>
    <x v="0"/>
    <x v="0"/>
  </r>
  <r>
    <x v="1"/>
    <x v="1"/>
  </r>
  <r>
    <x v="1"/>
    <x v="1"/>
  </r>
  <r>
    <x v="1"/>
    <x v="0"/>
  </r>
  <r>
    <x v="1"/>
    <x v="1"/>
  </r>
  <r>
    <x v="1"/>
    <x v="1"/>
  </r>
  <r>
    <x v="1"/>
    <x v="1"/>
  </r>
  <r>
    <x v="1"/>
    <x v="1"/>
  </r>
  <r>
    <x v="1"/>
    <x v="1"/>
  </r>
  <r>
    <x v="1"/>
    <x v="0"/>
  </r>
  <r>
    <x v="1"/>
    <x v="0"/>
  </r>
  <r>
    <x v="1"/>
    <x v="0"/>
  </r>
  <r>
    <x v="0"/>
    <x v="0"/>
  </r>
  <r>
    <x v="0"/>
    <x v="1"/>
  </r>
  <r>
    <x v="1"/>
    <x v="0"/>
  </r>
  <r>
    <x v="1"/>
    <x v="1"/>
  </r>
  <r>
    <x v="1"/>
    <x v="1"/>
  </r>
  <r>
    <x v="1"/>
    <x v="1"/>
  </r>
  <r>
    <x v="0"/>
    <x v="1"/>
  </r>
  <r>
    <x v="1"/>
    <x v="1"/>
  </r>
  <r>
    <x v="1"/>
    <x v="1"/>
  </r>
  <r>
    <x v="1"/>
    <x v="1"/>
  </r>
  <r>
    <x v="0"/>
    <x v="0"/>
  </r>
  <r>
    <x v="1"/>
    <x v="0"/>
  </r>
  <r>
    <x v="0"/>
    <x v="1"/>
  </r>
  <r>
    <x v="0"/>
    <x v="1"/>
  </r>
  <r>
    <x v="1"/>
    <x v="1"/>
  </r>
  <r>
    <x v="1"/>
    <x v="1"/>
  </r>
  <r>
    <x v="1"/>
    <x v="1"/>
  </r>
  <r>
    <x v="1"/>
    <x v="1"/>
  </r>
  <r>
    <x v="1"/>
    <x v="0"/>
  </r>
  <r>
    <x v="1"/>
    <x v="1"/>
  </r>
  <r>
    <x v="1"/>
    <x v="1"/>
  </r>
  <r>
    <x v="1"/>
    <x v="1"/>
  </r>
  <r>
    <x v="1"/>
    <x v="1"/>
  </r>
  <r>
    <x v="1"/>
    <x v="1"/>
  </r>
  <r>
    <x v="1"/>
    <x v="1"/>
  </r>
  <r>
    <x v="0"/>
    <x v="0"/>
  </r>
  <r>
    <x v="1"/>
    <x v="1"/>
  </r>
  <r>
    <x v="1"/>
    <x v="1"/>
  </r>
  <r>
    <x v="1"/>
    <x v="1"/>
  </r>
  <r>
    <x v="1"/>
    <x v="1"/>
  </r>
  <r>
    <x v="0"/>
    <x v="0"/>
  </r>
  <r>
    <x v="1"/>
    <x v="0"/>
  </r>
  <r>
    <x v="0"/>
    <x v="1"/>
  </r>
  <r>
    <x v="1"/>
    <x v="0"/>
  </r>
  <r>
    <x v="1"/>
    <x v="1"/>
  </r>
  <r>
    <x v="0"/>
    <x v="0"/>
  </r>
  <r>
    <x v="1"/>
    <x v="1"/>
  </r>
  <r>
    <x v="1"/>
    <x v="1"/>
  </r>
  <r>
    <x v="1"/>
    <x v="1"/>
  </r>
  <r>
    <x v="1"/>
    <x v="1"/>
  </r>
  <r>
    <x v="1"/>
    <x v="1"/>
  </r>
  <r>
    <x v="1"/>
    <x v="1"/>
  </r>
  <r>
    <x v="1"/>
    <x v="1"/>
  </r>
  <r>
    <x v="1"/>
    <x v="1"/>
  </r>
  <r>
    <x v="1"/>
    <x v="1"/>
  </r>
  <r>
    <x v="1"/>
    <x v="1"/>
  </r>
  <r>
    <x v="0"/>
    <x v="1"/>
  </r>
  <r>
    <x v="1"/>
    <x v="1"/>
  </r>
  <r>
    <x v="1"/>
    <x v="1"/>
  </r>
  <r>
    <x v="1"/>
    <x v="0"/>
  </r>
  <r>
    <x v="1"/>
    <x v="1"/>
  </r>
  <r>
    <x v="1"/>
    <x v="1"/>
  </r>
  <r>
    <x v="1"/>
    <x v="0"/>
  </r>
  <r>
    <x v="1"/>
    <x v="1"/>
  </r>
  <r>
    <x v="1"/>
    <x v="1"/>
  </r>
  <r>
    <x v="0"/>
    <x v="1"/>
  </r>
  <r>
    <x v="1"/>
    <x v="1"/>
  </r>
  <r>
    <x v="1"/>
    <x v="1"/>
  </r>
  <r>
    <x v="1"/>
    <x v="1"/>
  </r>
  <r>
    <x v="1"/>
    <x v="0"/>
  </r>
  <r>
    <x v="0"/>
    <x v="1"/>
  </r>
  <r>
    <x v="1"/>
    <x v="1"/>
  </r>
  <r>
    <x v="1"/>
    <x v="1"/>
  </r>
  <r>
    <x v="1"/>
    <x v="1"/>
  </r>
  <r>
    <x v="1"/>
    <x v="0"/>
  </r>
  <r>
    <x v="1"/>
    <x v="1"/>
  </r>
  <r>
    <x v="1"/>
    <x v="0"/>
  </r>
  <r>
    <x v="0"/>
    <x v="0"/>
  </r>
  <r>
    <x v="1"/>
    <x v="1"/>
  </r>
  <r>
    <x v="1"/>
    <x v="1"/>
  </r>
  <r>
    <x v="1"/>
    <x v="1"/>
  </r>
  <r>
    <x v="1"/>
    <x v="0"/>
  </r>
  <r>
    <x v="1"/>
    <x v="1"/>
  </r>
  <r>
    <x v="1"/>
    <x v="0"/>
  </r>
  <r>
    <x v="1"/>
    <x v="1"/>
  </r>
  <r>
    <x v="1"/>
    <x v="1"/>
  </r>
  <r>
    <x v="1"/>
    <x v="0"/>
  </r>
  <r>
    <x v="1"/>
    <x v="1"/>
  </r>
  <r>
    <x v="1"/>
    <x v="1"/>
  </r>
  <r>
    <x v="1"/>
    <x v="0"/>
  </r>
  <r>
    <x v="1"/>
    <x v="0"/>
  </r>
  <r>
    <x v="1"/>
    <x v="1"/>
  </r>
  <r>
    <x v="0"/>
    <x v="0"/>
  </r>
  <r>
    <x v="1"/>
    <x v="1"/>
  </r>
  <r>
    <x v="0"/>
    <x v="0"/>
  </r>
  <r>
    <x v="1"/>
    <x v="1"/>
  </r>
  <r>
    <x v="1"/>
    <x v="0"/>
  </r>
  <r>
    <x v="1"/>
    <x v="1"/>
  </r>
  <r>
    <x v="1"/>
    <x v="1"/>
  </r>
  <r>
    <x v="0"/>
    <x v="0"/>
  </r>
  <r>
    <x v="1"/>
    <x v="0"/>
  </r>
  <r>
    <x v="1"/>
    <x v="1"/>
  </r>
  <r>
    <x v="0"/>
    <x v="1"/>
  </r>
  <r>
    <x v="1"/>
    <x v="1"/>
  </r>
  <r>
    <x v="1"/>
    <x v="1"/>
  </r>
  <r>
    <x v="1"/>
    <x v="1"/>
  </r>
  <r>
    <x v="1"/>
    <x v="1"/>
  </r>
  <r>
    <x v="1"/>
    <x v="1"/>
  </r>
  <r>
    <x v="1"/>
    <x v="1"/>
  </r>
  <r>
    <x v="1"/>
    <x v="1"/>
  </r>
  <r>
    <x v="1"/>
    <x v="1"/>
  </r>
  <r>
    <x v="1"/>
    <x v="1"/>
  </r>
  <r>
    <x v="1"/>
    <x v="1"/>
  </r>
  <r>
    <x v="1"/>
    <x v="1"/>
  </r>
  <r>
    <x v="1"/>
    <x v="0"/>
  </r>
  <r>
    <x v="1"/>
    <x v="0"/>
  </r>
  <r>
    <x v="1"/>
    <x v="1"/>
  </r>
  <r>
    <x v="1"/>
    <x v="1"/>
  </r>
  <r>
    <x v="1"/>
    <x v="0"/>
  </r>
  <r>
    <x v="1"/>
    <x v="1"/>
  </r>
  <r>
    <x v="1"/>
    <x v="0"/>
  </r>
  <r>
    <x v="1"/>
    <x v="1"/>
  </r>
  <r>
    <x v="1"/>
    <x v="0"/>
  </r>
  <r>
    <x v="0"/>
    <x v="1"/>
  </r>
  <r>
    <x v="1"/>
    <x v="0"/>
  </r>
  <r>
    <x v="1"/>
    <x v="0"/>
  </r>
  <r>
    <x v="1"/>
    <x v="0"/>
  </r>
  <r>
    <x v="1"/>
    <x v="1"/>
  </r>
  <r>
    <x v="1"/>
    <x v="1"/>
  </r>
  <r>
    <x v="0"/>
    <x v="0"/>
  </r>
  <r>
    <x v="1"/>
    <x v="1"/>
  </r>
  <r>
    <x v="1"/>
    <x v="1"/>
  </r>
  <r>
    <x v="1"/>
    <x v="1"/>
  </r>
  <r>
    <x v="0"/>
    <x v="0"/>
  </r>
  <r>
    <x v="1"/>
    <x v="1"/>
  </r>
  <r>
    <x v="1"/>
    <x v="1"/>
  </r>
  <r>
    <x v="1"/>
    <x v="1"/>
  </r>
  <r>
    <x v="1"/>
    <x v="0"/>
  </r>
  <r>
    <x v="1"/>
    <x v="1"/>
  </r>
  <r>
    <x v="1"/>
    <x v="1"/>
  </r>
  <r>
    <x v="1"/>
    <x v="1"/>
  </r>
  <r>
    <x v="1"/>
    <x v="0"/>
  </r>
  <r>
    <x v="0"/>
    <x v="0"/>
  </r>
  <r>
    <x v="1"/>
    <x v="1"/>
  </r>
  <r>
    <x v="1"/>
    <x v="1"/>
  </r>
  <r>
    <x v="1"/>
    <x v="1"/>
  </r>
  <r>
    <x v="1"/>
    <x v="1"/>
  </r>
  <r>
    <x v="1"/>
    <x v="0"/>
  </r>
  <r>
    <x v="1"/>
    <x v="0"/>
  </r>
  <r>
    <x v="1"/>
    <x v="0"/>
  </r>
  <r>
    <x v="1"/>
    <x v="1"/>
  </r>
  <r>
    <x v="1"/>
    <x v="1"/>
  </r>
  <r>
    <x v="1"/>
    <x v="0"/>
  </r>
  <r>
    <x v="1"/>
    <x v="1"/>
  </r>
  <r>
    <x v="1"/>
    <x v="1"/>
  </r>
  <r>
    <x v="1"/>
    <x v="1"/>
  </r>
  <r>
    <x v="1"/>
    <x v="0"/>
  </r>
  <r>
    <x v="1"/>
    <x v="1"/>
  </r>
  <r>
    <x v="1"/>
    <x v="1"/>
  </r>
  <r>
    <x v="1"/>
    <x v="0"/>
  </r>
  <r>
    <x v="1"/>
    <x v="0"/>
  </r>
  <r>
    <x v="1"/>
    <x v="1"/>
  </r>
  <r>
    <x v="1"/>
    <x v="1"/>
  </r>
  <r>
    <x v="0"/>
    <x v="0"/>
  </r>
  <r>
    <x v="1"/>
    <x v="1"/>
  </r>
  <r>
    <x v="1"/>
    <x v="1"/>
  </r>
  <r>
    <x v="1"/>
    <x v="1"/>
  </r>
  <r>
    <x v="1"/>
    <x v="0"/>
  </r>
  <r>
    <x v="1"/>
    <x v="1"/>
  </r>
  <r>
    <x v="0"/>
    <x v="0"/>
  </r>
  <r>
    <x v="1"/>
    <x v="1"/>
  </r>
  <r>
    <x v="1"/>
    <x v="1"/>
  </r>
  <r>
    <x v="0"/>
    <x v="1"/>
  </r>
  <r>
    <x v="1"/>
    <x v="1"/>
  </r>
  <r>
    <x v="0"/>
    <x v="0"/>
  </r>
  <r>
    <x v="1"/>
    <x v="0"/>
  </r>
  <r>
    <x v="0"/>
    <x v="1"/>
  </r>
  <r>
    <x v="1"/>
    <x v="1"/>
  </r>
  <r>
    <x v="1"/>
    <x v="1"/>
  </r>
  <r>
    <x v="1"/>
    <x v="1"/>
  </r>
  <r>
    <x v="1"/>
    <x v="1"/>
  </r>
  <r>
    <x v="1"/>
    <x v="1"/>
  </r>
  <r>
    <x v="1"/>
    <x v="1"/>
  </r>
  <r>
    <x v="1"/>
    <x v="1"/>
  </r>
  <r>
    <x v="0"/>
    <x v="0"/>
  </r>
  <r>
    <x v="1"/>
    <x v="0"/>
  </r>
  <r>
    <x v="1"/>
    <x v="0"/>
  </r>
  <r>
    <x v="1"/>
    <x v="1"/>
  </r>
  <r>
    <x v="0"/>
    <x v="1"/>
  </r>
  <r>
    <x v="1"/>
    <x v="1"/>
  </r>
  <r>
    <x v="1"/>
    <x v="1"/>
  </r>
  <r>
    <x v="0"/>
    <x v="0"/>
  </r>
  <r>
    <x v="1"/>
    <x v="1"/>
  </r>
  <r>
    <x v="1"/>
    <x v="1"/>
  </r>
  <r>
    <x v="1"/>
    <x v="1"/>
  </r>
  <r>
    <x v="1"/>
    <x v="0"/>
  </r>
  <r>
    <x v="1"/>
    <x v="1"/>
  </r>
  <r>
    <x v="1"/>
    <x v="1"/>
  </r>
  <r>
    <x v="1"/>
    <x v="1"/>
  </r>
  <r>
    <x v="1"/>
    <x v="1"/>
  </r>
  <r>
    <x v="1"/>
    <x v="1"/>
  </r>
  <r>
    <x v="1"/>
    <x v="1"/>
  </r>
  <r>
    <x v="1"/>
    <x v="0"/>
  </r>
  <r>
    <x v="1"/>
    <x v="0"/>
  </r>
  <r>
    <x v="1"/>
    <x v="0"/>
  </r>
  <r>
    <x v="1"/>
    <x v="1"/>
  </r>
  <r>
    <x v="1"/>
    <x v="0"/>
  </r>
  <r>
    <x v="1"/>
    <x v="1"/>
  </r>
  <r>
    <x v="1"/>
    <x v="1"/>
  </r>
  <r>
    <x v="1"/>
    <x v="1"/>
  </r>
  <r>
    <x v="1"/>
    <x v="1"/>
  </r>
  <r>
    <x v="0"/>
    <x v="1"/>
  </r>
  <r>
    <x v="1"/>
    <x v="0"/>
  </r>
  <r>
    <x v="1"/>
    <x v="1"/>
  </r>
  <r>
    <x v="1"/>
    <x v="1"/>
  </r>
  <r>
    <x v="1"/>
    <x v="1"/>
  </r>
  <r>
    <x v="1"/>
    <x v="1"/>
  </r>
  <r>
    <x v="1"/>
    <x v="1"/>
  </r>
  <r>
    <x v="1"/>
    <x v="1"/>
  </r>
  <r>
    <x v="1"/>
    <x v="1"/>
  </r>
  <r>
    <x v="0"/>
    <x v="0"/>
  </r>
  <r>
    <x v="0"/>
    <x v="1"/>
  </r>
  <r>
    <x v="1"/>
    <x v="0"/>
  </r>
  <r>
    <x v="1"/>
    <x v="1"/>
  </r>
  <r>
    <x v="1"/>
    <x v="1"/>
  </r>
  <r>
    <x v="1"/>
    <x v="1"/>
  </r>
  <r>
    <x v="1"/>
    <x v="1"/>
  </r>
  <r>
    <x v="0"/>
    <x v="1"/>
  </r>
  <r>
    <x v="0"/>
    <x v="1"/>
  </r>
  <r>
    <x v="1"/>
    <x v="1"/>
  </r>
  <r>
    <x v="1"/>
    <x v="1"/>
  </r>
  <r>
    <x v="1"/>
    <x v="1"/>
  </r>
  <r>
    <x v="1"/>
    <x v="1"/>
  </r>
  <r>
    <x v="1"/>
    <x v="1"/>
  </r>
  <r>
    <x v="1"/>
    <x v="1"/>
  </r>
  <r>
    <x v="1"/>
    <x v="1"/>
  </r>
  <r>
    <x v="1"/>
    <x v="1"/>
  </r>
  <r>
    <x v="1"/>
    <x v="1"/>
  </r>
  <r>
    <x v="1"/>
    <x v="1"/>
  </r>
  <r>
    <x v="1"/>
    <x v="0"/>
  </r>
  <r>
    <x v="1"/>
    <x v="1"/>
  </r>
  <r>
    <x v="0"/>
    <x v="0"/>
  </r>
  <r>
    <x v="0"/>
    <x v="1"/>
  </r>
  <r>
    <x v="1"/>
    <x v="1"/>
  </r>
  <r>
    <x v="1"/>
    <x v="0"/>
  </r>
  <r>
    <x v="0"/>
    <x v="1"/>
  </r>
  <r>
    <x v="0"/>
    <x v="0"/>
  </r>
  <r>
    <x v="1"/>
    <x v="1"/>
  </r>
  <r>
    <x v="1"/>
    <x v="1"/>
  </r>
  <r>
    <x v="0"/>
    <x v="1"/>
  </r>
  <r>
    <x v="1"/>
    <x v="1"/>
  </r>
  <r>
    <x v="1"/>
    <x v="1"/>
  </r>
  <r>
    <x v="1"/>
    <x v="1"/>
  </r>
  <r>
    <x v="1"/>
    <x v="1"/>
  </r>
  <r>
    <x v="1"/>
    <x v="1"/>
  </r>
  <r>
    <x v="1"/>
    <x v="1"/>
  </r>
  <r>
    <x v="1"/>
    <x v="0"/>
  </r>
  <r>
    <x v="1"/>
    <x v="0"/>
  </r>
  <r>
    <x v="1"/>
    <x v="1"/>
  </r>
  <r>
    <x v="0"/>
    <x v="0"/>
  </r>
  <r>
    <x v="1"/>
    <x v="1"/>
  </r>
  <r>
    <x v="1"/>
    <x v="1"/>
  </r>
  <r>
    <x v="1"/>
    <x v="1"/>
  </r>
  <r>
    <x v="0"/>
    <x v="0"/>
  </r>
  <r>
    <x v="1"/>
    <x v="1"/>
  </r>
  <r>
    <x v="1"/>
    <x v="0"/>
  </r>
  <r>
    <x v="1"/>
    <x v="1"/>
  </r>
  <r>
    <x v="1"/>
    <x v="1"/>
  </r>
  <r>
    <x v="1"/>
    <x v="1"/>
  </r>
  <r>
    <x v="0"/>
    <x v="0"/>
  </r>
  <r>
    <x v="1"/>
    <x v="1"/>
  </r>
  <r>
    <x v="1"/>
    <x v="1"/>
  </r>
  <r>
    <x v="1"/>
    <x v="1"/>
  </r>
  <r>
    <x v="1"/>
    <x v="1"/>
  </r>
  <r>
    <x v="1"/>
    <x v="0"/>
  </r>
  <r>
    <x v="0"/>
    <x v="1"/>
  </r>
  <r>
    <x v="1"/>
    <x v="1"/>
  </r>
  <r>
    <x v="1"/>
    <x v="1"/>
  </r>
  <r>
    <x v="1"/>
    <x v="1"/>
  </r>
  <r>
    <x v="1"/>
    <x v="0"/>
  </r>
  <r>
    <x v="1"/>
    <x v="0"/>
  </r>
  <r>
    <x v="1"/>
    <x v="1"/>
  </r>
  <r>
    <x v="1"/>
    <x v="1"/>
  </r>
  <r>
    <x v="1"/>
    <x v="1"/>
  </r>
  <r>
    <x v="1"/>
    <x v="1"/>
  </r>
  <r>
    <x v="0"/>
    <x v="0"/>
  </r>
  <r>
    <x v="0"/>
    <x v="1"/>
  </r>
  <r>
    <x v="1"/>
    <x v="0"/>
  </r>
  <r>
    <x v="0"/>
    <x v="1"/>
  </r>
  <r>
    <x v="1"/>
    <x v="1"/>
  </r>
  <r>
    <x v="1"/>
    <x v="1"/>
  </r>
  <r>
    <x v="1"/>
    <x v="1"/>
  </r>
  <r>
    <x v="1"/>
    <x v="0"/>
  </r>
  <r>
    <x v="1"/>
    <x v="1"/>
  </r>
  <r>
    <x v="1"/>
    <x v="1"/>
  </r>
  <r>
    <x v="1"/>
    <x v="0"/>
  </r>
  <r>
    <x v="1"/>
    <x v="1"/>
  </r>
  <r>
    <x v="1"/>
    <x v="0"/>
  </r>
  <r>
    <x v="1"/>
    <x v="1"/>
  </r>
  <r>
    <x v="1"/>
    <x v="1"/>
  </r>
  <r>
    <x v="1"/>
    <x v="0"/>
  </r>
  <r>
    <x v="0"/>
    <x v="1"/>
  </r>
  <r>
    <x v="1"/>
    <x v="1"/>
  </r>
  <r>
    <x v="1"/>
    <x v="0"/>
  </r>
  <r>
    <x v="1"/>
    <x v="1"/>
  </r>
  <r>
    <x v="1"/>
    <x v="1"/>
  </r>
  <r>
    <x v="1"/>
    <x v="0"/>
  </r>
  <r>
    <x v="1"/>
    <x v="1"/>
  </r>
  <r>
    <x v="1"/>
    <x v="1"/>
  </r>
  <r>
    <x v="1"/>
    <x v="1"/>
  </r>
  <r>
    <x v="0"/>
    <x v="1"/>
  </r>
  <r>
    <x v="1"/>
    <x v="0"/>
  </r>
  <r>
    <x v="1"/>
    <x v="1"/>
  </r>
  <r>
    <x v="1"/>
    <x v="1"/>
  </r>
  <r>
    <x v="1"/>
    <x v="1"/>
  </r>
  <r>
    <x v="1"/>
    <x v="1"/>
  </r>
  <r>
    <x v="1"/>
    <x v="1"/>
  </r>
  <r>
    <x v="1"/>
    <x v="0"/>
  </r>
  <r>
    <x v="1"/>
    <x v="1"/>
  </r>
  <r>
    <x v="0"/>
    <x v="0"/>
  </r>
  <r>
    <x v="0"/>
    <x v="0"/>
  </r>
  <r>
    <x v="1"/>
    <x v="1"/>
  </r>
  <r>
    <x v="1"/>
    <x v="1"/>
  </r>
  <r>
    <x v="1"/>
    <x v="1"/>
  </r>
  <r>
    <x v="1"/>
    <x v="1"/>
  </r>
  <r>
    <x v="1"/>
    <x v="1"/>
  </r>
  <r>
    <x v="1"/>
    <x v="1"/>
  </r>
  <r>
    <x v="1"/>
    <x v="0"/>
  </r>
  <r>
    <x v="1"/>
    <x v="1"/>
  </r>
  <r>
    <x v="1"/>
    <x v="0"/>
  </r>
  <r>
    <x v="1"/>
    <x v="1"/>
  </r>
  <r>
    <x v="0"/>
    <x v="1"/>
  </r>
  <r>
    <x v="1"/>
    <x v="1"/>
  </r>
  <r>
    <x v="1"/>
    <x v="1"/>
  </r>
  <r>
    <x v="0"/>
    <x v="0"/>
  </r>
  <r>
    <x v="1"/>
    <x v="1"/>
  </r>
  <r>
    <x v="1"/>
    <x v="1"/>
  </r>
  <r>
    <x v="1"/>
    <x v="1"/>
  </r>
  <r>
    <x v="1"/>
    <x v="1"/>
  </r>
  <r>
    <x v="1"/>
    <x v="0"/>
  </r>
  <r>
    <x v="1"/>
    <x v="1"/>
  </r>
  <r>
    <x v="1"/>
    <x v="1"/>
  </r>
  <r>
    <x v="1"/>
    <x v="1"/>
  </r>
  <r>
    <x v="1"/>
    <x v="1"/>
  </r>
  <r>
    <x v="1"/>
    <x v="1"/>
  </r>
  <r>
    <x v="1"/>
    <x v="1"/>
  </r>
  <r>
    <x v="0"/>
    <x v="0"/>
  </r>
  <r>
    <x v="1"/>
    <x v="1"/>
  </r>
  <r>
    <x v="1"/>
    <x v="0"/>
  </r>
  <r>
    <x v="1"/>
    <x v="1"/>
  </r>
  <r>
    <x v="1"/>
    <x v="0"/>
  </r>
  <r>
    <x v="1"/>
    <x v="1"/>
  </r>
  <r>
    <x v="1"/>
    <x v="1"/>
  </r>
  <r>
    <x v="0"/>
    <x v="0"/>
  </r>
  <r>
    <x v="1"/>
    <x v="1"/>
  </r>
  <r>
    <x v="1"/>
    <x v="1"/>
  </r>
  <r>
    <x v="1"/>
    <x v="1"/>
  </r>
  <r>
    <x v="1"/>
    <x v="1"/>
  </r>
  <r>
    <x v="1"/>
    <x v="1"/>
  </r>
  <r>
    <x v="1"/>
    <x v="0"/>
  </r>
  <r>
    <x v="1"/>
    <x v="1"/>
  </r>
  <r>
    <x v="1"/>
    <x v="1"/>
  </r>
  <r>
    <x v="1"/>
    <x v="1"/>
  </r>
  <r>
    <x v="1"/>
    <x v="1"/>
  </r>
  <r>
    <x v="1"/>
    <x v="1"/>
  </r>
  <r>
    <x v="1"/>
    <x v="0"/>
  </r>
  <r>
    <x v="1"/>
    <x v="1"/>
  </r>
  <r>
    <x v="1"/>
    <x v="1"/>
  </r>
  <r>
    <x v="0"/>
    <x v="0"/>
  </r>
  <r>
    <x v="1"/>
    <x v="1"/>
  </r>
  <r>
    <x v="1"/>
    <x v="1"/>
  </r>
  <r>
    <x v="1"/>
    <x v="1"/>
  </r>
  <r>
    <x v="0"/>
    <x v="0"/>
  </r>
  <r>
    <x v="1"/>
    <x v="1"/>
  </r>
  <r>
    <x v="0"/>
    <x v="0"/>
  </r>
  <r>
    <x v="1"/>
    <x v="1"/>
  </r>
  <r>
    <x v="1"/>
    <x v="1"/>
  </r>
  <r>
    <x v="1"/>
    <x v="1"/>
  </r>
  <r>
    <x v="1"/>
    <x v="1"/>
  </r>
  <r>
    <x v="0"/>
    <x v="1"/>
  </r>
  <r>
    <x v="1"/>
    <x v="1"/>
  </r>
  <r>
    <x v="1"/>
    <x v="0"/>
  </r>
  <r>
    <x v="1"/>
    <x v="1"/>
  </r>
  <r>
    <x v="1"/>
    <x v="0"/>
  </r>
  <r>
    <x v="1"/>
    <x v="0"/>
  </r>
  <r>
    <x v="1"/>
    <x v="1"/>
  </r>
  <r>
    <x v="1"/>
    <x v="1"/>
  </r>
  <r>
    <x v="1"/>
    <x v="1"/>
  </r>
  <r>
    <x v="1"/>
    <x v="1"/>
  </r>
  <r>
    <x v="1"/>
    <x v="1"/>
  </r>
  <r>
    <x v="1"/>
    <x v="1"/>
  </r>
  <r>
    <x v="0"/>
    <x v="0"/>
  </r>
  <r>
    <x v="1"/>
    <x v="1"/>
  </r>
  <r>
    <x v="1"/>
    <x v="1"/>
  </r>
  <r>
    <x v="1"/>
    <x v="1"/>
  </r>
  <r>
    <x v="0"/>
    <x v="0"/>
  </r>
  <r>
    <x v="1"/>
    <x v="1"/>
  </r>
  <r>
    <x v="0"/>
    <x v="1"/>
  </r>
  <r>
    <x v="1"/>
    <x v="0"/>
  </r>
  <r>
    <x v="1"/>
    <x v="1"/>
  </r>
  <r>
    <x v="1"/>
    <x v="1"/>
  </r>
  <r>
    <x v="0"/>
    <x v="0"/>
  </r>
  <r>
    <x v="1"/>
    <x v="1"/>
  </r>
  <r>
    <x v="1"/>
    <x v="0"/>
  </r>
  <r>
    <x v="0"/>
    <x v="1"/>
  </r>
  <r>
    <x v="1"/>
    <x v="1"/>
  </r>
  <r>
    <x v="1"/>
    <x v="1"/>
  </r>
  <r>
    <x v="1"/>
    <x v="1"/>
  </r>
  <r>
    <x v="1"/>
    <x v="0"/>
  </r>
  <r>
    <x v="1"/>
    <x v="1"/>
  </r>
  <r>
    <x v="1"/>
    <x v="1"/>
  </r>
  <r>
    <x v="1"/>
    <x v="1"/>
  </r>
  <r>
    <x v="1"/>
    <x v="1"/>
  </r>
  <r>
    <x v="0"/>
    <x v="1"/>
  </r>
  <r>
    <x v="0"/>
    <x v="1"/>
  </r>
  <r>
    <x v="1"/>
    <x v="1"/>
  </r>
  <r>
    <x v="1"/>
    <x v="0"/>
  </r>
  <r>
    <x v="1"/>
    <x v="1"/>
  </r>
  <r>
    <x v="1"/>
    <x v="0"/>
  </r>
  <r>
    <x v="1"/>
    <x v="1"/>
  </r>
  <r>
    <x v="0"/>
    <x v="0"/>
  </r>
  <r>
    <x v="1"/>
    <x v="1"/>
  </r>
  <r>
    <x v="1"/>
    <x v="1"/>
  </r>
  <r>
    <x v="1"/>
    <x v="1"/>
  </r>
  <r>
    <x v="1"/>
    <x v="1"/>
  </r>
  <r>
    <x v="1"/>
    <x v="1"/>
  </r>
  <r>
    <x v="1"/>
    <x v="1"/>
  </r>
  <r>
    <x v="1"/>
    <x v="0"/>
  </r>
  <r>
    <x v="1"/>
    <x v="1"/>
  </r>
  <r>
    <x v="1"/>
    <x v="1"/>
  </r>
  <r>
    <x v="1"/>
    <x v="0"/>
  </r>
  <r>
    <x v="1"/>
    <x v="0"/>
  </r>
  <r>
    <x v="1"/>
    <x v="1"/>
  </r>
  <r>
    <x v="1"/>
    <x v="1"/>
  </r>
  <r>
    <x v="1"/>
    <x v="1"/>
  </r>
  <r>
    <x v="1"/>
    <x v="1"/>
  </r>
  <r>
    <x v="1"/>
    <x v="1"/>
  </r>
  <r>
    <x v="1"/>
    <x v="0"/>
  </r>
  <r>
    <x v="1"/>
    <x v="0"/>
  </r>
  <r>
    <x v="1"/>
    <x v="1"/>
  </r>
  <r>
    <x v="1"/>
    <x v="0"/>
  </r>
  <r>
    <x v="1"/>
    <x v="0"/>
  </r>
  <r>
    <x v="0"/>
    <x v="0"/>
  </r>
  <r>
    <x v="1"/>
    <x v="1"/>
  </r>
  <r>
    <x v="1"/>
    <x v="1"/>
  </r>
  <r>
    <x v="1"/>
    <x v="1"/>
  </r>
  <r>
    <x v="1"/>
    <x v="1"/>
  </r>
  <r>
    <x v="1"/>
    <x v="1"/>
  </r>
  <r>
    <x v="1"/>
    <x v="1"/>
  </r>
  <r>
    <x v="1"/>
    <x v="0"/>
  </r>
  <r>
    <x v="1"/>
    <x v="0"/>
  </r>
  <r>
    <x v="0"/>
    <x v="0"/>
  </r>
  <r>
    <x v="1"/>
    <x v="1"/>
  </r>
  <r>
    <x v="1"/>
    <x v="1"/>
  </r>
  <r>
    <x v="1"/>
    <x v="1"/>
  </r>
  <r>
    <x v="1"/>
    <x v="1"/>
  </r>
  <r>
    <x v="1"/>
    <x v="1"/>
  </r>
  <r>
    <x v="1"/>
    <x v="0"/>
  </r>
  <r>
    <x v="1"/>
    <x v="0"/>
  </r>
  <r>
    <x v="1"/>
    <x v="1"/>
  </r>
  <r>
    <x v="1"/>
    <x v="1"/>
  </r>
  <r>
    <x v="1"/>
    <x v="0"/>
  </r>
  <r>
    <x v="0"/>
    <x v="0"/>
  </r>
  <r>
    <x v="1"/>
    <x v="1"/>
  </r>
  <r>
    <x v="1"/>
    <x v="0"/>
  </r>
  <r>
    <x v="1"/>
    <x v="1"/>
  </r>
  <r>
    <x v="0"/>
    <x v="0"/>
  </r>
  <r>
    <x v="1"/>
    <x v="1"/>
  </r>
  <r>
    <x v="0"/>
    <x v="1"/>
  </r>
  <r>
    <x v="0"/>
    <x v="1"/>
  </r>
  <r>
    <x v="1"/>
    <x v="0"/>
  </r>
  <r>
    <x v="1"/>
    <x v="0"/>
  </r>
  <r>
    <x v="0"/>
    <x v="0"/>
  </r>
  <r>
    <x v="0"/>
    <x v="0"/>
  </r>
  <r>
    <x v="1"/>
    <x v="1"/>
  </r>
  <r>
    <x v="0"/>
    <x v="0"/>
  </r>
  <r>
    <x v="1"/>
    <x v="1"/>
  </r>
  <r>
    <x v="1"/>
    <x v="1"/>
  </r>
  <r>
    <x v="1"/>
    <x v="1"/>
  </r>
  <r>
    <x v="1"/>
    <x v="0"/>
  </r>
  <r>
    <x v="1"/>
    <x v="0"/>
  </r>
  <r>
    <x v="1"/>
    <x v="1"/>
  </r>
  <r>
    <x v="1"/>
    <x v="0"/>
  </r>
  <r>
    <x v="1"/>
    <x v="1"/>
  </r>
  <r>
    <x v="1"/>
    <x v="1"/>
  </r>
  <r>
    <x v="1"/>
    <x v="1"/>
  </r>
  <r>
    <x v="1"/>
    <x v="1"/>
  </r>
  <r>
    <x v="1"/>
    <x v="1"/>
  </r>
  <r>
    <x v="1"/>
    <x v="1"/>
  </r>
  <r>
    <x v="0"/>
    <x v="0"/>
  </r>
  <r>
    <x v="1"/>
    <x v="1"/>
  </r>
  <r>
    <x v="1"/>
    <x v="1"/>
  </r>
  <r>
    <x v="1"/>
    <x v="0"/>
  </r>
  <r>
    <x v="1"/>
    <x v="1"/>
  </r>
  <r>
    <x v="0"/>
    <x v="0"/>
  </r>
  <r>
    <x v="0"/>
    <x v="1"/>
  </r>
  <r>
    <x v="1"/>
    <x v="0"/>
  </r>
  <r>
    <x v="1"/>
    <x v="0"/>
  </r>
  <r>
    <x v="1"/>
    <x v="1"/>
  </r>
  <r>
    <x v="0"/>
    <x v="0"/>
  </r>
  <r>
    <x v="1"/>
    <x v="1"/>
  </r>
  <r>
    <x v="0"/>
    <x v="1"/>
  </r>
  <r>
    <x v="1"/>
    <x v="1"/>
  </r>
  <r>
    <x v="1"/>
    <x v="1"/>
  </r>
  <r>
    <x v="1"/>
    <x v="1"/>
  </r>
  <r>
    <x v="1"/>
    <x v="1"/>
  </r>
  <r>
    <x v="0"/>
    <x v="1"/>
  </r>
  <r>
    <x v="1"/>
    <x v="1"/>
  </r>
  <r>
    <x v="1"/>
    <x v="1"/>
  </r>
  <r>
    <x v="1"/>
    <x v="0"/>
  </r>
  <r>
    <x v="1"/>
    <x v="1"/>
  </r>
  <r>
    <x v="1"/>
    <x v="1"/>
  </r>
  <r>
    <x v="0"/>
    <x v="0"/>
  </r>
  <r>
    <x v="1"/>
    <x v="0"/>
  </r>
  <r>
    <x v="1"/>
    <x v="1"/>
  </r>
  <r>
    <x v="0"/>
    <x v="0"/>
  </r>
  <r>
    <x v="1"/>
    <x v="1"/>
  </r>
  <r>
    <x v="0"/>
    <x v="0"/>
  </r>
  <r>
    <x v="1"/>
    <x v="1"/>
  </r>
  <r>
    <x v="1"/>
    <x v="1"/>
  </r>
  <r>
    <x v="1"/>
    <x v="1"/>
  </r>
  <r>
    <x v="1"/>
    <x v="0"/>
  </r>
  <r>
    <x v="1"/>
    <x v="1"/>
  </r>
  <r>
    <x v="1"/>
    <x v="1"/>
  </r>
  <r>
    <x v="1"/>
    <x v="0"/>
  </r>
  <r>
    <x v="1"/>
    <x v="0"/>
  </r>
  <r>
    <x v="0"/>
    <x v="0"/>
  </r>
  <r>
    <x v="1"/>
    <x v="0"/>
  </r>
  <r>
    <x v="1"/>
    <x v="1"/>
  </r>
  <r>
    <x v="1"/>
    <x v="1"/>
  </r>
  <r>
    <x v="1"/>
    <x v="1"/>
  </r>
  <r>
    <x v="0"/>
    <x v="0"/>
  </r>
  <r>
    <x v="1"/>
    <x v="1"/>
  </r>
  <r>
    <x v="1"/>
    <x v="1"/>
  </r>
  <r>
    <x v="1"/>
    <x v="1"/>
  </r>
  <r>
    <x v="1"/>
    <x v="0"/>
  </r>
  <r>
    <x v="1"/>
    <x v="0"/>
  </r>
  <r>
    <x v="0"/>
    <x v="0"/>
  </r>
  <r>
    <x v="0"/>
    <x v="1"/>
  </r>
  <r>
    <x v="1"/>
    <x v="1"/>
  </r>
  <r>
    <x v="1"/>
    <x v="1"/>
  </r>
  <r>
    <x v="1"/>
    <x v="1"/>
  </r>
  <r>
    <x v="1"/>
    <x v="1"/>
  </r>
  <r>
    <x v="1"/>
    <x v="1"/>
  </r>
  <r>
    <x v="1"/>
    <x v="1"/>
  </r>
  <r>
    <x v="1"/>
    <x v="1"/>
  </r>
  <r>
    <x v="1"/>
    <x v="1"/>
  </r>
  <r>
    <x v="1"/>
    <x v="1"/>
  </r>
  <r>
    <x v="1"/>
    <x v="1"/>
  </r>
  <r>
    <x v="1"/>
    <x v="0"/>
  </r>
  <r>
    <x v="0"/>
    <x v="1"/>
  </r>
  <r>
    <x v="1"/>
    <x v="0"/>
  </r>
  <r>
    <x v="1"/>
    <x v="1"/>
  </r>
  <r>
    <x v="1"/>
    <x v="0"/>
  </r>
  <r>
    <x v="0"/>
    <x v="1"/>
  </r>
  <r>
    <x v="0"/>
    <x v="1"/>
  </r>
  <r>
    <x v="1"/>
    <x v="0"/>
  </r>
  <r>
    <x v="1"/>
    <x v="1"/>
  </r>
  <r>
    <x v="0"/>
    <x v="1"/>
  </r>
  <r>
    <x v="1"/>
    <x v="0"/>
  </r>
  <r>
    <x v="1"/>
    <x v="1"/>
  </r>
  <r>
    <x v="1"/>
    <x v="1"/>
  </r>
  <r>
    <x v="1"/>
    <x v="1"/>
  </r>
  <r>
    <x v="1"/>
    <x v="1"/>
  </r>
  <r>
    <x v="1"/>
    <x v="0"/>
  </r>
  <r>
    <x v="1"/>
    <x v="1"/>
  </r>
  <r>
    <x v="1"/>
    <x v="1"/>
  </r>
  <r>
    <x v="0"/>
    <x v="1"/>
  </r>
  <r>
    <x v="0"/>
    <x v="0"/>
  </r>
  <r>
    <x v="1"/>
    <x v="0"/>
  </r>
  <r>
    <x v="1"/>
    <x v="1"/>
  </r>
  <r>
    <x v="1"/>
    <x v="1"/>
  </r>
  <r>
    <x v="1"/>
    <x v="0"/>
  </r>
  <r>
    <x v="1"/>
    <x v="1"/>
  </r>
  <r>
    <x v="1"/>
    <x v="1"/>
  </r>
  <r>
    <x v="1"/>
    <x v="1"/>
  </r>
  <r>
    <x v="1"/>
    <x v="1"/>
  </r>
  <r>
    <x v="1"/>
    <x v="1"/>
  </r>
  <r>
    <x v="1"/>
    <x v="1"/>
  </r>
  <r>
    <x v="1"/>
    <x v="1"/>
  </r>
  <r>
    <x v="1"/>
    <x v="1"/>
  </r>
  <r>
    <x v="1"/>
    <x v="1"/>
  </r>
  <r>
    <x v="0"/>
    <x v="0"/>
  </r>
  <r>
    <x v="0"/>
    <x v="1"/>
  </r>
  <r>
    <x v="1"/>
    <x v="0"/>
  </r>
  <r>
    <x v="0"/>
    <x v="0"/>
  </r>
  <r>
    <x v="0"/>
    <x v="1"/>
  </r>
  <r>
    <x v="1"/>
    <x v="1"/>
  </r>
  <r>
    <x v="1"/>
    <x v="1"/>
  </r>
  <r>
    <x v="1"/>
    <x v="1"/>
  </r>
  <r>
    <x v="1"/>
    <x v="1"/>
  </r>
  <r>
    <x v="1"/>
    <x v="1"/>
  </r>
  <r>
    <x v="1"/>
    <x v="1"/>
  </r>
  <r>
    <x v="1"/>
    <x v="1"/>
  </r>
  <r>
    <x v="1"/>
    <x v="1"/>
  </r>
  <r>
    <x v="0"/>
    <x v="1"/>
  </r>
  <r>
    <x v="1"/>
    <x v="1"/>
  </r>
  <r>
    <x v="0"/>
    <x v="0"/>
  </r>
  <r>
    <x v="0"/>
    <x v="1"/>
  </r>
  <r>
    <x v="1"/>
    <x v="1"/>
  </r>
  <r>
    <x v="1"/>
    <x v="1"/>
  </r>
  <r>
    <x v="1"/>
    <x v="0"/>
  </r>
  <r>
    <x v="0"/>
    <x v="0"/>
  </r>
  <r>
    <x v="0"/>
    <x v="1"/>
  </r>
  <r>
    <x v="0"/>
    <x v="0"/>
  </r>
  <r>
    <x v="1"/>
    <x v="1"/>
  </r>
  <r>
    <x v="0"/>
    <x v="1"/>
  </r>
  <r>
    <x v="0"/>
    <x v="0"/>
  </r>
  <r>
    <x v="1"/>
    <x v="1"/>
  </r>
  <r>
    <x v="1"/>
    <x v="1"/>
  </r>
  <r>
    <x v="1"/>
    <x v="1"/>
  </r>
  <r>
    <x v="1"/>
    <x v="1"/>
  </r>
  <r>
    <x v="1"/>
    <x v="1"/>
  </r>
  <r>
    <x v="1"/>
    <x v="0"/>
  </r>
  <r>
    <x v="1"/>
    <x v="1"/>
  </r>
  <r>
    <x v="1"/>
    <x v="1"/>
  </r>
  <r>
    <x v="1"/>
    <x v="1"/>
  </r>
  <r>
    <x v="1"/>
    <x v="1"/>
  </r>
  <r>
    <x v="1"/>
    <x v="1"/>
  </r>
  <r>
    <x v="0"/>
    <x v="1"/>
  </r>
  <r>
    <x v="1"/>
    <x v="1"/>
  </r>
  <r>
    <x v="1"/>
    <x v="0"/>
  </r>
  <r>
    <x v="1"/>
    <x v="1"/>
  </r>
  <r>
    <x v="1"/>
    <x v="1"/>
  </r>
  <r>
    <x v="1"/>
    <x v="1"/>
  </r>
  <r>
    <x v="1"/>
    <x v="1"/>
  </r>
  <r>
    <x v="1"/>
    <x v="1"/>
  </r>
  <r>
    <x v="1"/>
    <x v="1"/>
  </r>
  <r>
    <x v="1"/>
    <x v="1"/>
  </r>
  <r>
    <x v="1"/>
    <x v="1"/>
  </r>
  <r>
    <x v="1"/>
    <x v="1"/>
  </r>
  <r>
    <x v="1"/>
    <x v="0"/>
  </r>
  <r>
    <x v="1"/>
    <x v="1"/>
  </r>
  <r>
    <x v="1"/>
    <x v="0"/>
  </r>
  <r>
    <x v="0"/>
    <x v="1"/>
  </r>
  <r>
    <x v="0"/>
    <x v="0"/>
  </r>
  <r>
    <x v="1"/>
    <x v="0"/>
  </r>
  <r>
    <x v="0"/>
    <x v="1"/>
  </r>
  <r>
    <x v="1"/>
    <x v="1"/>
  </r>
  <r>
    <x v="1"/>
    <x v="1"/>
  </r>
  <r>
    <x v="1"/>
    <x v="1"/>
  </r>
  <r>
    <x v="1"/>
    <x v="1"/>
  </r>
  <r>
    <x v="0"/>
    <x v="1"/>
  </r>
  <r>
    <x v="1"/>
    <x v="1"/>
  </r>
  <r>
    <x v="0"/>
    <x v="0"/>
  </r>
  <r>
    <x v="1"/>
    <x v="1"/>
  </r>
  <r>
    <x v="1"/>
    <x v="1"/>
  </r>
  <r>
    <x v="1"/>
    <x v="1"/>
  </r>
  <r>
    <x v="0"/>
    <x v="0"/>
  </r>
  <r>
    <x v="1"/>
    <x v="1"/>
  </r>
  <r>
    <x v="1"/>
    <x v="1"/>
  </r>
  <r>
    <x v="1"/>
    <x v="0"/>
  </r>
  <r>
    <x v="1"/>
    <x v="1"/>
  </r>
  <r>
    <x v="1"/>
    <x v="1"/>
  </r>
  <r>
    <x v="1"/>
    <x v="1"/>
  </r>
  <r>
    <x v="0"/>
    <x v="1"/>
  </r>
  <r>
    <x v="1"/>
    <x v="1"/>
  </r>
  <r>
    <x v="1"/>
    <x v="1"/>
  </r>
  <r>
    <x v="1"/>
    <x v="1"/>
  </r>
  <r>
    <x v="1"/>
    <x v="1"/>
  </r>
  <r>
    <x v="1"/>
    <x v="0"/>
  </r>
  <r>
    <x v="1"/>
    <x v="1"/>
  </r>
  <r>
    <x v="1"/>
    <x v="1"/>
  </r>
  <r>
    <x v="0"/>
    <x v="0"/>
  </r>
  <r>
    <x v="1"/>
    <x v="1"/>
  </r>
  <r>
    <x v="1"/>
    <x v="0"/>
  </r>
  <r>
    <x v="0"/>
    <x v="0"/>
  </r>
  <r>
    <x v="1"/>
    <x v="1"/>
  </r>
  <r>
    <x v="1"/>
    <x v="1"/>
  </r>
  <r>
    <x v="1"/>
    <x v="1"/>
  </r>
  <r>
    <x v="0"/>
    <x v="1"/>
  </r>
  <r>
    <x v="1"/>
    <x v="1"/>
  </r>
  <r>
    <x v="1"/>
    <x v="1"/>
  </r>
  <r>
    <x v="1"/>
    <x v="1"/>
  </r>
  <r>
    <x v="1"/>
    <x v="1"/>
  </r>
  <r>
    <x v="1"/>
    <x v="1"/>
  </r>
  <r>
    <x v="1"/>
    <x v="0"/>
  </r>
  <r>
    <x v="0"/>
    <x v="1"/>
  </r>
  <r>
    <x v="1"/>
    <x v="1"/>
  </r>
  <r>
    <x v="1"/>
    <x v="1"/>
  </r>
  <r>
    <x v="1"/>
    <x v="1"/>
  </r>
  <r>
    <x v="1"/>
    <x v="1"/>
  </r>
  <r>
    <x v="1"/>
    <x v="1"/>
  </r>
  <r>
    <x v="1"/>
    <x v="1"/>
  </r>
  <r>
    <x v="1"/>
    <x v="1"/>
  </r>
  <r>
    <x v="1"/>
    <x v="0"/>
  </r>
  <r>
    <x v="1"/>
    <x v="1"/>
  </r>
  <r>
    <x v="1"/>
    <x v="0"/>
  </r>
  <r>
    <x v="1"/>
    <x v="0"/>
  </r>
  <r>
    <x v="1"/>
    <x v="1"/>
  </r>
  <r>
    <x v="1"/>
    <x v="1"/>
  </r>
  <r>
    <x v="1"/>
    <x v="1"/>
  </r>
  <r>
    <x v="1"/>
    <x v="0"/>
  </r>
  <r>
    <x v="1"/>
    <x v="0"/>
  </r>
  <r>
    <x v="1"/>
    <x v="0"/>
  </r>
  <r>
    <x v="1"/>
    <x v="0"/>
  </r>
  <r>
    <x v="1"/>
    <x v="1"/>
  </r>
  <r>
    <x v="1"/>
    <x v="1"/>
  </r>
  <r>
    <x v="0"/>
    <x v="0"/>
  </r>
  <r>
    <x v="1"/>
    <x v="1"/>
  </r>
  <r>
    <x v="1"/>
    <x v="1"/>
  </r>
  <r>
    <x v="1"/>
    <x v="0"/>
  </r>
  <r>
    <x v="1"/>
    <x v="1"/>
  </r>
  <r>
    <x v="1"/>
    <x v="1"/>
  </r>
  <r>
    <x v="1"/>
    <x v="1"/>
  </r>
  <r>
    <x v="1"/>
    <x v="1"/>
  </r>
  <r>
    <x v="1"/>
    <x v="1"/>
  </r>
  <r>
    <x v="1"/>
    <x v="1"/>
  </r>
  <r>
    <x v="1"/>
    <x v="1"/>
  </r>
  <r>
    <x v="1"/>
    <x v="0"/>
  </r>
  <r>
    <x v="1"/>
    <x v="1"/>
  </r>
  <r>
    <x v="1"/>
    <x v="1"/>
  </r>
  <r>
    <x v="1"/>
    <x v="1"/>
  </r>
  <r>
    <x v="1"/>
    <x v="1"/>
  </r>
  <r>
    <x v="1"/>
    <x v="0"/>
  </r>
  <r>
    <x v="1"/>
    <x v="0"/>
  </r>
  <r>
    <x v="1"/>
    <x v="1"/>
  </r>
  <r>
    <x v="0"/>
    <x v="0"/>
  </r>
  <r>
    <x v="1"/>
    <x v="0"/>
  </r>
  <r>
    <x v="0"/>
    <x v="0"/>
  </r>
  <r>
    <x v="1"/>
    <x v="0"/>
  </r>
  <r>
    <x v="0"/>
    <x v="1"/>
  </r>
  <r>
    <x v="1"/>
    <x v="1"/>
  </r>
  <r>
    <x v="1"/>
    <x v="0"/>
  </r>
  <r>
    <x v="1"/>
    <x v="0"/>
  </r>
  <r>
    <x v="1"/>
    <x v="1"/>
  </r>
  <r>
    <x v="1"/>
    <x v="1"/>
  </r>
  <r>
    <x v="1"/>
    <x v="0"/>
  </r>
  <r>
    <x v="1"/>
    <x v="1"/>
  </r>
  <r>
    <x v="1"/>
    <x v="1"/>
  </r>
  <r>
    <x v="1"/>
    <x v="0"/>
  </r>
  <r>
    <x v="1"/>
    <x v="0"/>
  </r>
  <r>
    <x v="1"/>
    <x v="1"/>
  </r>
  <r>
    <x v="1"/>
    <x v="0"/>
  </r>
  <r>
    <x v="0"/>
    <x v="1"/>
  </r>
  <r>
    <x v="1"/>
    <x v="0"/>
  </r>
  <r>
    <x v="1"/>
    <x v="1"/>
  </r>
  <r>
    <x v="1"/>
    <x v="0"/>
  </r>
  <r>
    <x v="0"/>
    <x v="0"/>
  </r>
  <r>
    <x v="1"/>
    <x v="1"/>
  </r>
  <r>
    <x v="1"/>
    <x v="1"/>
  </r>
  <r>
    <x v="1"/>
    <x v="1"/>
  </r>
  <r>
    <x v="1"/>
    <x v="1"/>
  </r>
  <r>
    <x v="1"/>
    <x v="0"/>
  </r>
  <r>
    <x v="1"/>
    <x v="1"/>
  </r>
  <r>
    <x v="0"/>
    <x v="1"/>
  </r>
  <r>
    <x v="0"/>
    <x v="1"/>
  </r>
  <r>
    <x v="1"/>
    <x v="1"/>
  </r>
  <r>
    <x v="1"/>
    <x v="1"/>
  </r>
  <r>
    <x v="1"/>
    <x v="1"/>
  </r>
  <r>
    <x v="1"/>
    <x v="1"/>
  </r>
  <r>
    <x v="1"/>
    <x v="0"/>
  </r>
  <r>
    <x v="0"/>
    <x v="0"/>
  </r>
  <r>
    <x v="0"/>
    <x v="0"/>
  </r>
  <r>
    <x v="1"/>
    <x v="0"/>
  </r>
  <r>
    <x v="1"/>
    <x v="1"/>
  </r>
  <r>
    <x v="1"/>
    <x v="0"/>
  </r>
  <r>
    <x v="1"/>
    <x v="1"/>
  </r>
  <r>
    <x v="0"/>
    <x v="0"/>
  </r>
  <r>
    <x v="0"/>
    <x v="1"/>
  </r>
  <r>
    <x v="1"/>
    <x v="0"/>
  </r>
  <r>
    <x v="1"/>
    <x v="1"/>
  </r>
  <r>
    <x v="1"/>
    <x v="1"/>
  </r>
  <r>
    <x v="1"/>
    <x v="1"/>
  </r>
  <r>
    <x v="1"/>
    <x v="1"/>
  </r>
  <r>
    <x v="1"/>
    <x v="1"/>
  </r>
  <r>
    <x v="1"/>
    <x v="1"/>
  </r>
  <r>
    <x v="1"/>
    <x v="0"/>
  </r>
  <r>
    <x v="1"/>
    <x v="0"/>
  </r>
  <r>
    <x v="1"/>
    <x v="1"/>
  </r>
  <r>
    <x v="1"/>
    <x v="1"/>
  </r>
  <r>
    <x v="1"/>
    <x v="1"/>
  </r>
  <r>
    <x v="0"/>
    <x v="0"/>
  </r>
  <r>
    <x v="1"/>
    <x v="1"/>
  </r>
  <r>
    <x v="1"/>
    <x v="1"/>
  </r>
  <r>
    <x v="1"/>
    <x v="1"/>
  </r>
  <r>
    <x v="1"/>
    <x v="1"/>
  </r>
  <r>
    <x v="1"/>
    <x v="1"/>
  </r>
  <r>
    <x v="1"/>
    <x v="1"/>
  </r>
  <r>
    <x v="1"/>
    <x v="1"/>
  </r>
  <r>
    <x v="1"/>
    <x v="1"/>
  </r>
  <r>
    <x v="0"/>
    <x v="0"/>
  </r>
  <r>
    <x v="1"/>
    <x v="0"/>
  </r>
  <r>
    <x v="1"/>
    <x v="1"/>
  </r>
  <r>
    <x v="1"/>
    <x v="1"/>
  </r>
  <r>
    <x v="1"/>
    <x v="1"/>
  </r>
  <r>
    <x v="0"/>
    <x v="1"/>
  </r>
  <r>
    <x v="0"/>
    <x v="0"/>
  </r>
  <r>
    <x v="1"/>
    <x v="1"/>
  </r>
  <r>
    <x v="1"/>
    <x v="1"/>
  </r>
  <r>
    <x v="1"/>
    <x v="1"/>
  </r>
  <r>
    <x v="0"/>
    <x v="0"/>
  </r>
  <r>
    <x v="1"/>
    <x v="0"/>
  </r>
  <r>
    <x v="1"/>
    <x v="1"/>
  </r>
  <r>
    <x v="1"/>
    <x v="0"/>
  </r>
  <r>
    <x v="1"/>
    <x v="0"/>
  </r>
  <r>
    <x v="1"/>
    <x v="1"/>
  </r>
  <r>
    <x v="1"/>
    <x v="0"/>
  </r>
  <r>
    <x v="1"/>
    <x v="1"/>
  </r>
  <r>
    <x v="1"/>
    <x v="1"/>
  </r>
  <r>
    <x v="1"/>
    <x v="0"/>
  </r>
  <r>
    <x v="1"/>
    <x v="0"/>
  </r>
  <r>
    <x v="1"/>
    <x v="0"/>
  </r>
  <r>
    <x v="0"/>
    <x v="0"/>
  </r>
  <r>
    <x v="1"/>
    <x v="1"/>
  </r>
  <r>
    <x v="1"/>
    <x v="1"/>
  </r>
  <r>
    <x v="1"/>
    <x v="1"/>
  </r>
  <r>
    <x v="1"/>
    <x v="1"/>
  </r>
  <r>
    <x v="1"/>
    <x v="1"/>
  </r>
  <r>
    <x v="1"/>
    <x v="1"/>
  </r>
  <r>
    <x v="1"/>
    <x v="1"/>
  </r>
  <r>
    <x v="1"/>
    <x v="1"/>
  </r>
  <r>
    <x v="0"/>
    <x v="1"/>
  </r>
  <r>
    <x v="0"/>
    <x v="0"/>
  </r>
  <r>
    <x v="1"/>
    <x v="1"/>
  </r>
  <r>
    <x v="1"/>
    <x v="0"/>
  </r>
  <r>
    <x v="1"/>
    <x v="1"/>
  </r>
  <r>
    <x v="1"/>
    <x v="0"/>
  </r>
  <r>
    <x v="0"/>
    <x v="1"/>
  </r>
  <r>
    <x v="1"/>
    <x v="1"/>
  </r>
  <r>
    <x v="1"/>
    <x v="1"/>
  </r>
  <r>
    <x v="1"/>
    <x v="1"/>
  </r>
  <r>
    <x v="0"/>
    <x v="1"/>
  </r>
  <r>
    <x v="1"/>
    <x v="1"/>
  </r>
  <r>
    <x v="1"/>
    <x v="1"/>
  </r>
  <r>
    <x v="1"/>
    <x v="1"/>
  </r>
  <r>
    <x v="1"/>
    <x v="1"/>
  </r>
  <r>
    <x v="0"/>
    <x v="1"/>
  </r>
  <r>
    <x v="1"/>
    <x v="1"/>
  </r>
  <r>
    <x v="1"/>
    <x v="1"/>
  </r>
  <r>
    <x v="1"/>
    <x v="1"/>
  </r>
  <r>
    <x v="1"/>
    <x v="0"/>
  </r>
  <r>
    <x v="1"/>
    <x v="1"/>
  </r>
  <r>
    <x v="1"/>
    <x v="1"/>
  </r>
  <r>
    <x v="1"/>
    <x v="0"/>
  </r>
  <r>
    <x v="1"/>
    <x v="1"/>
  </r>
  <r>
    <x v="1"/>
    <x v="1"/>
  </r>
  <r>
    <x v="0"/>
    <x v="1"/>
  </r>
  <r>
    <x v="0"/>
    <x v="0"/>
  </r>
  <r>
    <x v="0"/>
    <x v="1"/>
  </r>
  <r>
    <x v="1"/>
    <x v="0"/>
  </r>
  <r>
    <x v="1"/>
    <x v="1"/>
  </r>
  <r>
    <x v="0"/>
    <x v="0"/>
  </r>
  <r>
    <x v="1"/>
    <x v="0"/>
  </r>
  <r>
    <x v="1"/>
    <x v="1"/>
  </r>
  <r>
    <x v="0"/>
    <x v="1"/>
  </r>
  <r>
    <x v="1"/>
    <x v="1"/>
  </r>
  <r>
    <x v="1"/>
    <x v="1"/>
  </r>
  <r>
    <x v="1"/>
    <x v="1"/>
  </r>
  <r>
    <x v="1"/>
    <x v="1"/>
  </r>
  <r>
    <x v="1"/>
    <x v="1"/>
  </r>
  <r>
    <x v="1"/>
    <x v="1"/>
  </r>
  <r>
    <x v="1"/>
    <x v="1"/>
  </r>
  <r>
    <x v="1"/>
    <x v="1"/>
  </r>
  <r>
    <x v="1"/>
    <x v="1"/>
  </r>
  <r>
    <x v="1"/>
    <x v="1"/>
  </r>
  <r>
    <x v="1"/>
    <x v="1"/>
  </r>
  <r>
    <x v="1"/>
    <x v="1"/>
  </r>
  <r>
    <x v="1"/>
    <x v="1"/>
  </r>
  <r>
    <x v="1"/>
    <x v="1"/>
  </r>
  <r>
    <x v="1"/>
    <x v="1"/>
  </r>
  <r>
    <x v="1"/>
    <x v="1"/>
  </r>
  <r>
    <x v="0"/>
    <x v="1"/>
  </r>
  <r>
    <x v="0"/>
    <x v="1"/>
  </r>
  <r>
    <x v="0"/>
    <x v="0"/>
  </r>
  <r>
    <x v="1"/>
    <x v="1"/>
  </r>
  <r>
    <x v="0"/>
    <x v="0"/>
  </r>
  <r>
    <x v="1"/>
    <x v="1"/>
  </r>
  <r>
    <x v="1"/>
    <x v="0"/>
  </r>
  <r>
    <x v="1"/>
    <x v="1"/>
  </r>
  <r>
    <x v="1"/>
    <x v="1"/>
  </r>
  <r>
    <x v="1"/>
    <x v="0"/>
  </r>
  <r>
    <x v="1"/>
    <x v="1"/>
  </r>
  <r>
    <x v="1"/>
    <x v="0"/>
  </r>
  <r>
    <x v="0"/>
    <x v="1"/>
  </r>
  <r>
    <x v="1"/>
    <x v="1"/>
  </r>
  <r>
    <x v="1"/>
    <x v="1"/>
  </r>
  <r>
    <x v="1"/>
    <x v="1"/>
  </r>
  <r>
    <x v="1"/>
    <x v="1"/>
  </r>
  <r>
    <x v="1"/>
    <x v="1"/>
  </r>
  <r>
    <x v="1"/>
    <x v="0"/>
  </r>
  <r>
    <x v="1"/>
    <x v="1"/>
  </r>
  <r>
    <x v="1"/>
    <x v="1"/>
  </r>
  <r>
    <x v="0"/>
    <x v="1"/>
  </r>
  <r>
    <x v="1"/>
    <x v="1"/>
  </r>
  <r>
    <x v="1"/>
    <x v="1"/>
  </r>
  <r>
    <x v="1"/>
    <x v="1"/>
  </r>
  <r>
    <x v="1"/>
    <x v="1"/>
  </r>
  <r>
    <x v="1"/>
    <x v="1"/>
  </r>
  <r>
    <x v="0"/>
    <x v="1"/>
  </r>
  <r>
    <x v="1"/>
    <x v="0"/>
  </r>
  <r>
    <x v="0"/>
    <x v="1"/>
  </r>
  <r>
    <x v="1"/>
    <x v="0"/>
  </r>
  <r>
    <x v="1"/>
    <x v="0"/>
  </r>
  <r>
    <x v="1"/>
    <x v="1"/>
  </r>
  <r>
    <x v="1"/>
    <x v="1"/>
  </r>
  <r>
    <x v="1"/>
    <x v="1"/>
  </r>
  <r>
    <x v="1"/>
    <x v="1"/>
  </r>
  <r>
    <x v="1"/>
    <x v="1"/>
  </r>
  <r>
    <x v="1"/>
    <x v="0"/>
  </r>
  <r>
    <x v="1"/>
    <x v="1"/>
  </r>
  <r>
    <x v="1"/>
    <x v="0"/>
  </r>
  <r>
    <x v="1"/>
    <x v="0"/>
  </r>
  <r>
    <x v="1"/>
    <x v="1"/>
  </r>
  <r>
    <x v="1"/>
    <x v="0"/>
  </r>
  <r>
    <x v="1"/>
    <x v="1"/>
  </r>
  <r>
    <x v="1"/>
    <x v="1"/>
  </r>
  <r>
    <x v="1"/>
    <x v="1"/>
  </r>
  <r>
    <x v="1"/>
    <x v="0"/>
  </r>
  <r>
    <x v="1"/>
    <x v="1"/>
  </r>
  <r>
    <x v="1"/>
    <x v="1"/>
  </r>
  <r>
    <x v="1"/>
    <x v="1"/>
  </r>
  <r>
    <x v="0"/>
    <x v="1"/>
  </r>
  <r>
    <x v="1"/>
    <x v="1"/>
  </r>
  <r>
    <x v="1"/>
    <x v="1"/>
  </r>
  <r>
    <x v="1"/>
    <x v="1"/>
  </r>
  <r>
    <x v="0"/>
    <x v="0"/>
  </r>
  <r>
    <x v="0"/>
    <x v="1"/>
  </r>
  <r>
    <x v="0"/>
    <x v="1"/>
  </r>
  <r>
    <x v="1"/>
    <x v="1"/>
  </r>
  <r>
    <x v="1"/>
    <x v="1"/>
  </r>
  <r>
    <x v="1"/>
    <x v="1"/>
  </r>
  <r>
    <x v="1"/>
    <x v="1"/>
  </r>
  <r>
    <x v="1"/>
    <x v="1"/>
  </r>
  <r>
    <x v="1"/>
    <x v="1"/>
  </r>
  <r>
    <x v="1"/>
    <x v="1"/>
  </r>
  <r>
    <x v="1"/>
    <x v="1"/>
  </r>
  <r>
    <x v="1"/>
    <x v="1"/>
  </r>
  <r>
    <x v="1"/>
    <x v="0"/>
  </r>
  <r>
    <x v="1"/>
    <x v="0"/>
  </r>
  <r>
    <x v="1"/>
    <x v="1"/>
  </r>
  <r>
    <x v="1"/>
    <x v="1"/>
  </r>
  <r>
    <x v="1"/>
    <x v="0"/>
  </r>
  <r>
    <x v="1"/>
    <x v="1"/>
  </r>
  <r>
    <x v="1"/>
    <x v="0"/>
  </r>
  <r>
    <x v="1"/>
    <x v="1"/>
  </r>
  <r>
    <x v="1"/>
    <x v="1"/>
  </r>
  <r>
    <x v="1"/>
    <x v="1"/>
  </r>
  <r>
    <x v="1"/>
    <x v="1"/>
  </r>
  <r>
    <x v="1"/>
    <x v="1"/>
  </r>
  <r>
    <x v="1"/>
    <x v="1"/>
  </r>
  <r>
    <x v="1"/>
    <x v="1"/>
  </r>
  <r>
    <x v="0"/>
    <x v="0"/>
  </r>
  <r>
    <x v="1"/>
    <x v="0"/>
  </r>
  <r>
    <x v="1"/>
    <x v="0"/>
  </r>
  <r>
    <x v="1"/>
    <x v="1"/>
  </r>
  <r>
    <x v="1"/>
    <x v="0"/>
  </r>
  <r>
    <x v="1"/>
    <x v="1"/>
  </r>
  <r>
    <x v="1"/>
    <x v="0"/>
  </r>
  <r>
    <x v="1"/>
    <x v="1"/>
  </r>
  <r>
    <x v="1"/>
    <x v="1"/>
  </r>
  <r>
    <x v="1"/>
    <x v="0"/>
  </r>
  <r>
    <x v="1"/>
    <x v="1"/>
  </r>
  <r>
    <x v="1"/>
    <x v="1"/>
  </r>
  <r>
    <x v="1"/>
    <x v="1"/>
  </r>
  <r>
    <x v="1"/>
    <x v="1"/>
  </r>
  <r>
    <x v="1"/>
    <x v="1"/>
  </r>
  <r>
    <x v="1"/>
    <x v="1"/>
  </r>
  <r>
    <x v="1"/>
    <x v="1"/>
  </r>
  <r>
    <x v="0"/>
    <x v="0"/>
  </r>
  <r>
    <x v="1"/>
    <x v="1"/>
  </r>
  <r>
    <x v="1"/>
    <x v="1"/>
  </r>
  <r>
    <x v="1"/>
    <x v="1"/>
  </r>
  <r>
    <x v="1"/>
    <x v="1"/>
  </r>
  <r>
    <x v="1"/>
    <x v="1"/>
  </r>
  <r>
    <x v="1"/>
    <x v="1"/>
  </r>
  <r>
    <x v="1"/>
    <x v="1"/>
  </r>
  <r>
    <x v="1"/>
    <x v="0"/>
  </r>
  <r>
    <x v="0"/>
    <x v="1"/>
  </r>
  <r>
    <x v="1"/>
    <x v="1"/>
  </r>
  <r>
    <x v="1"/>
    <x v="0"/>
  </r>
  <r>
    <x v="1"/>
    <x v="0"/>
  </r>
  <r>
    <x v="1"/>
    <x v="1"/>
  </r>
  <r>
    <x v="0"/>
    <x v="0"/>
  </r>
  <r>
    <x v="1"/>
    <x v="0"/>
  </r>
  <r>
    <x v="1"/>
    <x v="1"/>
  </r>
  <r>
    <x v="1"/>
    <x v="1"/>
  </r>
  <r>
    <x v="0"/>
    <x v="0"/>
  </r>
  <r>
    <x v="1"/>
    <x v="1"/>
  </r>
  <r>
    <x v="1"/>
    <x v="1"/>
  </r>
  <r>
    <x v="1"/>
    <x v="1"/>
  </r>
  <r>
    <x v="1"/>
    <x v="1"/>
  </r>
  <r>
    <x v="1"/>
    <x v="1"/>
  </r>
  <r>
    <x v="1"/>
    <x v="1"/>
  </r>
  <r>
    <x v="1"/>
    <x v="1"/>
  </r>
  <r>
    <x v="1"/>
    <x v="1"/>
  </r>
  <r>
    <x v="1"/>
    <x v="1"/>
  </r>
  <r>
    <x v="1"/>
    <x v="0"/>
  </r>
  <r>
    <x v="1"/>
    <x v="1"/>
  </r>
  <r>
    <x v="1"/>
    <x v="1"/>
  </r>
  <r>
    <x v="1"/>
    <x v="1"/>
  </r>
  <r>
    <x v="1"/>
    <x v="1"/>
  </r>
  <r>
    <x v="0"/>
    <x v="0"/>
  </r>
  <r>
    <x v="1"/>
    <x v="1"/>
  </r>
  <r>
    <x v="1"/>
    <x v="0"/>
  </r>
  <r>
    <x v="1"/>
    <x v="1"/>
  </r>
  <r>
    <x v="1"/>
    <x v="1"/>
  </r>
  <r>
    <x v="1"/>
    <x v="1"/>
  </r>
  <r>
    <x v="1"/>
    <x v="0"/>
  </r>
  <r>
    <x v="1"/>
    <x v="1"/>
  </r>
  <r>
    <x v="1"/>
    <x v="1"/>
  </r>
  <r>
    <x v="1"/>
    <x v="1"/>
  </r>
  <r>
    <x v="1"/>
    <x v="0"/>
  </r>
  <r>
    <x v="1"/>
    <x v="1"/>
  </r>
  <r>
    <x v="1"/>
    <x v="0"/>
  </r>
  <r>
    <x v="1"/>
    <x v="1"/>
  </r>
  <r>
    <x v="1"/>
    <x v="0"/>
  </r>
  <r>
    <x v="0"/>
    <x v="0"/>
  </r>
  <r>
    <x v="1"/>
    <x v="1"/>
  </r>
  <r>
    <x v="1"/>
    <x v="1"/>
  </r>
  <r>
    <x v="0"/>
    <x v="0"/>
  </r>
  <r>
    <x v="0"/>
    <x v="1"/>
  </r>
  <r>
    <x v="1"/>
    <x v="1"/>
  </r>
  <r>
    <x v="1"/>
    <x v="1"/>
  </r>
  <r>
    <x v="1"/>
    <x v="1"/>
  </r>
  <r>
    <x v="1"/>
    <x v="1"/>
  </r>
  <r>
    <x v="1"/>
    <x v="1"/>
  </r>
  <r>
    <x v="1"/>
    <x v="1"/>
  </r>
  <r>
    <x v="1"/>
    <x v="1"/>
  </r>
  <r>
    <x v="0"/>
    <x v="0"/>
  </r>
  <r>
    <x v="1"/>
    <x v="0"/>
  </r>
  <r>
    <x v="1"/>
    <x v="0"/>
  </r>
  <r>
    <x v="1"/>
    <x v="0"/>
  </r>
  <r>
    <x v="1"/>
    <x v="1"/>
  </r>
  <r>
    <x v="1"/>
    <x v="1"/>
  </r>
  <r>
    <x v="1"/>
    <x v="1"/>
  </r>
  <r>
    <x v="1"/>
    <x v="1"/>
  </r>
  <r>
    <x v="1"/>
    <x v="1"/>
  </r>
  <r>
    <x v="0"/>
    <x v="1"/>
  </r>
  <r>
    <x v="0"/>
    <x v="1"/>
  </r>
  <r>
    <x v="1"/>
    <x v="1"/>
  </r>
  <r>
    <x v="1"/>
    <x v="1"/>
  </r>
  <r>
    <x v="1"/>
    <x v="1"/>
  </r>
  <r>
    <x v="1"/>
    <x v="1"/>
  </r>
  <r>
    <x v="1"/>
    <x v="1"/>
  </r>
  <r>
    <x v="1"/>
    <x v="0"/>
  </r>
  <r>
    <x v="1"/>
    <x v="1"/>
  </r>
  <r>
    <x v="1"/>
    <x v="1"/>
  </r>
  <r>
    <x v="1"/>
    <x v="1"/>
  </r>
  <r>
    <x v="1"/>
    <x v="1"/>
  </r>
  <r>
    <x v="1"/>
    <x v="1"/>
  </r>
  <r>
    <x v="1"/>
    <x v="0"/>
  </r>
  <r>
    <x v="0"/>
    <x v="0"/>
  </r>
  <r>
    <x v="0"/>
    <x v="1"/>
  </r>
  <r>
    <x v="1"/>
    <x v="1"/>
  </r>
  <r>
    <x v="1"/>
    <x v="1"/>
  </r>
  <r>
    <x v="1"/>
    <x v="0"/>
  </r>
  <r>
    <x v="1"/>
    <x v="1"/>
  </r>
  <r>
    <x v="1"/>
    <x v="1"/>
  </r>
  <r>
    <x v="1"/>
    <x v="1"/>
  </r>
  <r>
    <x v="1"/>
    <x v="1"/>
  </r>
  <r>
    <x v="1"/>
    <x v="1"/>
  </r>
  <r>
    <x v="0"/>
    <x v="1"/>
  </r>
  <r>
    <x v="1"/>
    <x v="1"/>
  </r>
  <r>
    <x v="1"/>
    <x v="1"/>
  </r>
  <r>
    <x v="0"/>
    <x v="1"/>
  </r>
  <r>
    <x v="1"/>
    <x v="0"/>
  </r>
  <r>
    <x v="1"/>
    <x v="1"/>
  </r>
  <r>
    <x v="1"/>
    <x v="0"/>
  </r>
  <r>
    <x v="1"/>
    <x v="1"/>
  </r>
  <r>
    <x v="1"/>
    <x v="1"/>
  </r>
  <r>
    <x v="0"/>
    <x v="0"/>
  </r>
  <r>
    <x v="1"/>
    <x v="1"/>
  </r>
  <r>
    <x v="0"/>
    <x v="1"/>
  </r>
  <r>
    <x v="1"/>
    <x v="1"/>
  </r>
  <r>
    <x v="1"/>
    <x v="1"/>
  </r>
  <r>
    <x v="1"/>
    <x v="1"/>
  </r>
  <r>
    <x v="1"/>
    <x v="0"/>
  </r>
  <r>
    <x v="0"/>
    <x v="0"/>
  </r>
  <r>
    <x v="1"/>
    <x v="1"/>
  </r>
  <r>
    <x v="1"/>
    <x v="1"/>
  </r>
  <r>
    <x v="1"/>
    <x v="1"/>
  </r>
  <r>
    <x v="1"/>
    <x v="1"/>
  </r>
  <r>
    <x v="1"/>
    <x v="0"/>
  </r>
  <r>
    <x v="1"/>
    <x v="0"/>
  </r>
  <r>
    <x v="1"/>
    <x v="1"/>
  </r>
  <r>
    <x v="1"/>
    <x v="1"/>
  </r>
  <r>
    <x v="0"/>
    <x v="1"/>
  </r>
  <r>
    <x v="1"/>
    <x v="1"/>
  </r>
  <r>
    <x v="0"/>
    <x v="0"/>
  </r>
  <r>
    <x v="1"/>
    <x v="1"/>
  </r>
  <r>
    <x v="1"/>
    <x v="1"/>
  </r>
  <r>
    <x v="1"/>
    <x v="1"/>
  </r>
  <r>
    <x v="1"/>
    <x v="0"/>
  </r>
  <r>
    <x v="1"/>
    <x v="0"/>
  </r>
  <r>
    <x v="0"/>
    <x v="0"/>
  </r>
  <r>
    <x v="1"/>
    <x v="1"/>
  </r>
  <r>
    <x v="0"/>
    <x v="0"/>
  </r>
  <r>
    <x v="1"/>
    <x v="1"/>
  </r>
  <r>
    <x v="1"/>
    <x v="1"/>
  </r>
  <r>
    <x v="1"/>
    <x v="1"/>
  </r>
  <r>
    <x v="1"/>
    <x v="1"/>
  </r>
  <r>
    <x v="1"/>
    <x v="1"/>
  </r>
  <r>
    <x v="1"/>
    <x v="1"/>
  </r>
  <r>
    <x v="1"/>
    <x v="1"/>
  </r>
  <r>
    <x v="1"/>
    <x v="1"/>
  </r>
  <r>
    <x v="0"/>
    <x v="1"/>
  </r>
  <r>
    <x v="0"/>
    <x v="1"/>
  </r>
  <r>
    <x v="1"/>
    <x v="1"/>
  </r>
  <r>
    <x v="1"/>
    <x v="1"/>
  </r>
  <r>
    <x v="1"/>
    <x v="1"/>
  </r>
  <r>
    <x v="1"/>
    <x v="0"/>
  </r>
  <r>
    <x v="1"/>
    <x v="1"/>
  </r>
  <r>
    <x v="0"/>
    <x v="0"/>
  </r>
  <r>
    <x v="0"/>
    <x v="1"/>
  </r>
  <r>
    <x v="1"/>
    <x v="1"/>
  </r>
  <r>
    <x v="1"/>
    <x v="1"/>
  </r>
  <r>
    <x v="1"/>
    <x v="1"/>
  </r>
  <r>
    <x v="1"/>
    <x v="1"/>
  </r>
  <r>
    <x v="1"/>
    <x v="0"/>
  </r>
  <r>
    <x v="1"/>
    <x v="1"/>
  </r>
  <r>
    <x v="1"/>
    <x v="1"/>
  </r>
  <r>
    <x v="1"/>
    <x v="1"/>
  </r>
  <r>
    <x v="1"/>
    <x v="1"/>
  </r>
  <r>
    <x v="1"/>
    <x v="0"/>
  </r>
  <r>
    <x v="1"/>
    <x v="1"/>
  </r>
  <r>
    <x v="1"/>
    <x v="0"/>
  </r>
  <r>
    <x v="1"/>
    <x v="1"/>
  </r>
  <r>
    <x v="0"/>
    <x v="1"/>
  </r>
  <r>
    <x v="0"/>
    <x v="0"/>
  </r>
  <r>
    <x v="1"/>
    <x v="1"/>
  </r>
  <r>
    <x v="1"/>
    <x v="0"/>
  </r>
  <r>
    <x v="1"/>
    <x v="1"/>
  </r>
  <r>
    <x v="1"/>
    <x v="0"/>
  </r>
  <r>
    <x v="1"/>
    <x v="1"/>
  </r>
  <r>
    <x v="1"/>
    <x v="1"/>
  </r>
  <r>
    <x v="1"/>
    <x v="1"/>
  </r>
  <r>
    <x v="1"/>
    <x v="1"/>
  </r>
  <r>
    <x v="1"/>
    <x v="1"/>
  </r>
  <r>
    <x v="1"/>
    <x v="1"/>
  </r>
  <r>
    <x v="1"/>
    <x v="1"/>
  </r>
  <r>
    <x v="1"/>
    <x v="1"/>
  </r>
  <r>
    <x v="0"/>
    <x v="0"/>
  </r>
  <r>
    <x v="1"/>
    <x v="1"/>
  </r>
  <r>
    <x v="1"/>
    <x v="1"/>
  </r>
  <r>
    <x v="1"/>
    <x v="1"/>
  </r>
  <r>
    <x v="1"/>
    <x v="1"/>
  </r>
  <r>
    <x v="1"/>
    <x v="1"/>
  </r>
  <r>
    <x v="0"/>
    <x v="0"/>
  </r>
  <r>
    <x v="0"/>
    <x v="1"/>
  </r>
  <r>
    <x v="1"/>
    <x v="1"/>
  </r>
  <r>
    <x v="1"/>
    <x v="1"/>
  </r>
  <r>
    <x v="1"/>
    <x v="1"/>
  </r>
  <r>
    <x v="1"/>
    <x v="1"/>
  </r>
  <r>
    <x v="0"/>
    <x v="1"/>
  </r>
  <r>
    <x v="0"/>
    <x v="0"/>
  </r>
  <r>
    <x v="1"/>
    <x v="0"/>
  </r>
  <r>
    <x v="1"/>
    <x v="1"/>
  </r>
  <r>
    <x v="1"/>
    <x v="0"/>
  </r>
  <r>
    <x v="1"/>
    <x v="1"/>
  </r>
  <r>
    <x v="1"/>
    <x v="0"/>
  </r>
  <r>
    <x v="1"/>
    <x v="0"/>
  </r>
  <r>
    <x v="1"/>
    <x v="1"/>
  </r>
  <r>
    <x v="1"/>
    <x v="1"/>
  </r>
  <r>
    <x v="1"/>
    <x v="1"/>
  </r>
  <r>
    <x v="1"/>
    <x v="0"/>
  </r>
  <r>
    <x v="1"/>
    <x v="1"/>
  </r>
  <r>
    <x v="1"/>
    <x v="1"/>
  </r>
  <r>
    <x v="1"/>
    <x v="1"/>
  </r>
  <r>
    <x v="0"/>
    <x v="0"/>
  </r>
  <r>
    <x v="0"/>
    <x v="1"/>
  </r>
  <r>
    <x v="1"/>
    <x v="1"/>
  </r>
  <r>
    <x v="1"/>
    <x v="1"/>
  </r>
  <r>
    <x v="1"/>
    <x v="1"/>
  </r>
  <r>
    <x v="1"/>
    <x v="0"/>
  </r>
  <r>
    <x v="1"/>
    <x v="0"/>
  </r>
  <r>
    <x v="1"/>
    <x v="1"/>
  </r>
  <r>
    <x v="1"/>
    <x v="1"/>
  </r>
  <r>
    <x v="1"/>
    <x v="1"/>
  </r>
  <r>
    <x v="1"/>
    <x v="1"/>
  </r>
  <r>
    <x v="1"/>
    <x v="0"/>
  </r>
  <r>
    <x v="0"/>
    <x v="1"/>
  </r>
  <r>
    <x v="1"/>
    <x v="1"/>
  </r>
  <r>
    <x v="1"/>
    <x v="1"/>
  </r>
  <r>
    <x v="1"/>
    <x v="0"/>
  </r>
  <r>
    <x v="0"/>
    <x v="0"/>
  </r>
  <r>
    <x v="1"/>
    <x v="1"/>
  </r>
  <r>
    <x v="1"/>
    <x v="1"/>
  </r>
  <r>
    <x v="1"/>
    <x v="1"/>
  </r>
  <r>
    <x v="1"/>
    <x v="0"/>
  </r>
  <r>
    <x v="1"/>
    <x v="0"/>
  </r>
  <r>
    <x v="0"/>
    <x v="0"/>
  </r>
  <r>
    <x v="1"/>
    <x v="1"/>
  </r>
  <r>
    <x v="1"/>
    <x v="1"/>
  </r>
  <r>
    <x v="1"/>
    <x v="0"/>
  </r>
  <r>
    <x v="0"/>
    <x v="1"/>
  </r>
  <r>
    <x v="1"/>
    <x v="1"/>
  </r>
  <r>
    <x v="1"/>
    <x v="1"/>
  </r>
  <r>
    <x v="1"/>
    <x v="0"/>
  </r>
  <r>
    <x v="1"/>
    <x v="1"/>
  </r>
  <r>
    <x v="1"/>
    <x v="1"/>
  </r>
  <r>
    <x v="1"/>
    <x v="1"/>
  </r>
  <r>
    <x v="1"/>
    <x v="1"/>
  </r>
  <r>
    <x v="1"/>
    <x v="1"/>
  </r>
  <r>
    <x v="1"/>
    <x v="1"/>
  </r>
  <r>
    <x v="1"/>
    <x v="1"/>
  </r>
  <r>
    <x v="0"/>
    <x v="1"/>
  </r>
  <r>
    <x v="1"/>
    <x v="1"/>
  </r>
  <r>
    <x v="1"/>
    <x v="0"/>
  </r>
  <r>
    <x v="1"/>
    <x v="1"/>
  </r>
  <r>
    <x v="1"/>
    <x v="1"/>
  </r>
  <r>
    <x v="0"/>
    <x v="0"/>
  </r>
  <r>
    <x v="0"/>
    <x v="0"/>
  </r>
  <r>
    <x v="1"/>
    <x v="1"/>
  </r>
  <r>
    <x v="1"/>
    <x v="1"/>
  </r>
  <r>
    <x v="1"/>
    <x v="1"/>
  </r>
  <r>
    <x v="1"/>
    <x v="0"/>
  </r>
  <r>
    <x v="1"/>
    <x v="0"/>
  </r>
  <r>
    <x v="1"/>
    <x v="0"/>
  </r>
  <r>
    <x v="1"/>
    <x v="1"/>
  </r>
  <r>
    <x v="1"/>
    <x v="1"/>
  </r>
  <r>
    <x v="1"/>
    <x v="1"/>
  </r>
  <r>
    <x v="1"/>
    <x v="0"/>
  </r>
  <r>
    <x v="1"/>
    <x v="1"/>
  </r>
  <r>
    <x v="1"/>
    <x v="1"/>
  </r>
  <r>
    <x v="1"/>
    <x v="1"/>
  </r>
  <r>
    <x v="1"/>
    <x v="1"/>
  </r>
  <r>
    <x v="1"/>
    <x v="1"/>
  </r>
  <r>
    <x v="1"/>
    <x v="1"/>
  </r>
  <r>
    <x v="1"/>
    <x v="0"/>
  </r>
  <r>
    <x v="1"/>
    <x v="1"/>
  </r>
  <r>
    <x v="1"/>
    <x v="1"/>
  </r>
  <r>
    <x v="1"/>
    <x v="1"/>
  </r>
  <r>
    <x v="1"/>
    <x v="1"/>
  </r>
  <r>
    <x v="1"/>
    <x v="1"/>
  </r>
  <r>
    <x v="1"/>
    <x v="0"/>
  </r>
  <r>
    <x v="1"/>
    <x v="1"/>
  </r>
  <r>
    <x v="1"/>
    <x v="1"/>
  </r>
  <r>
    <x v="1"/>
    <x v="0"/>
  </r>
  <r>
    <x v="1"/>
    <x v="1"/>
  </r>
  <r>
    <x v="1"/>
    <x v="1"/>
  </r>
  <r>
    <x v="1"/>
    <x v="0"/>
  </r>
  <r>
    <x v="1"/>
    <x v="1"/>
  </r>
  <r>
    <x v="1"/>
    <x v="1"/>
  </r>
  <r>
    <x v="1"/>
    <x v="1"/>
  </r>
  <r>
    <x v="1"/>
    <x v="1"/>
  </r>
  <r>
    <x v="1"/>
    <x v="1"/>
  </r>
  <r>
    <x v="1"/>
    <x v="1"/>
  </r>
  <r>
    <x v="1"/>
    <x v="0"/>
  </r>
  <r>
    <x v="1"/>
    <x v="0"/>
  </r>
  <r>
    <x v="1"/>
    <x v="1"/>
  </r>
  <r>
    <x v="1"/>
    <x v="0"/>
  </r>
  <r>
    <x v="1"/>
    <x v="0"/>
  </r>
  <r>
    <x v="1"/>
    <x v="1"/>
  </r>
  <r>
    <x v="0"/>
    <x v="1"/>
  </r>
  <r>
    <x v="1"/>
    <x v="1"/>
  </r>
  <r>
    <x v="1"/>
    <x v="1"/>
  </r>
  <r>
    <x v="1"/>
    <x v="1"/>
  </r>
  <r>
    <x v="0"/>
    <x v="0"/>
  </r>
  <r>
    <x v="1"/>
    <x v="1"/>
  </r>
  <r>
    <x v="0"/>
    <x v="1"/>
  </r>
  <r>
    <x v="1"/>
    <x v="1"/>
  </r>
  <r>
    <x v="1"/>
    <x v="1"/>
  </r>
  <r>
    <x v="1"/>
    <x v="1"/>
  </r>
  <r>
    <x v="1"/>
    <x v="1"/>
  </r>
  <r>
    <x v="1"/>
    <x v="1"/>
  </r>
  <r>
    <x v="1"/>
    <x v="0"/>
  </r>
  <r>
    <x v="1"/>
    <x v="1"/>
  </r>
  <r>
    <x v="0"/>
    <x v="1"/>
  </r>
  <r>
    <x v="1"/>
    <x v="1"/>
  </r>
  <r>
    <x v="1"/>
    <x v="1"/>
  </r>
  <r>
    <x v="1"/>
    <x v="1"/>
  </r>
  <r>
    <x v="1"/>
    <x v="0"/>
  </r>
  <r>
    <x v="1"/>
    <x v="1"/>
  </r>
  <r>
    <x v="1"/>
    <x v="1"/>
  </r>
  <r>
    <x v="1"/>
    <x v="0"/>
  </r>
  <r>
    <x v="1"/>
    <x v="1"/>
  </r>
  <r>
    <x v="0"/>
    <x v="0"/>
  </r>
  <r>
    <x v="1"/>
    <x v="1"/>
  </r>
  <r>
    <x v="1"/>
    <x v="1"/>
  </r>
  <r>
    <x v="1"/>
    <x v="1"/>
  </r>
  <r>
    <x v="1"/>
    <x v="1"/>
  </r>
  <r>
    <x v="1"/>
    <x v="1"/>
  </r>
  <r>
    <x v="1"/>
    <x v="0"/>
  </r>
  <r>
    <x v="1"/>
    <x v="1"/>
  </r>
  <r>
    <x v="1"/>
    <x v="1"/>
  </r>
  <r>
    <x v="2"/>
    <x v="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n v="1"/>
    <x v="0"/>
  </r>
  <r>
    <x v="1"/>
    <n v="3"/>
    <x v="1"/>
  </r>
  <r>
    <x v="2"/>
    <n v="3"/>
    <x v="1"/>
  </r>
  <r>
    <x v="3"/>
    <n v="3"/>
    <x v="1"/>
  </r>
  <r>
    <x v="4"/>
    <n v="3"/>
    <x v="1"/>
  </r>
  <r>
    <x v="5"/>
    <n v="2"/>
    <x v="2"/>
  </r>
  <r>
    <x v="6"/>
    <n v="2"/>
    <x v="2"/>
  </r>
  <r>
    <x v="7"/>
    <n v="3"/>
    <x v="1"/>
  </r>
  <r>
    <x v="8"/>
    <n v="3"/>
    <x v="1"/>
  </r>
  <r>
    <x v="9"/>
    <n v="2"/>
    <x v="2"/>
  </r>
  <r>
    <x v="10"/>
    <n v="3"/>
    <x v="1"/>
  </r>
  <r>
    <x v="11"/>
    <n v="3"/>
    <x v="1"/>
  </r>
  <r>
    <x v="12"/>
    <n v="2"/>
    <x v="2"/>
  </r>
  <r>
    <x v="13"/>
    <n v="3"/>
    <x v="1"/>
  </r>
  <r>
    <x v="14"/>
    <n v="3"/>
    <x v="1"/>
  </r>
  <r>
    <x v="11"/>
    <n v="3"/>
    <x v="1"/>
  </r>
  <r>
    <x v="5"/>
    <n v="2"/>
    <x v="2"/>
  </r>
  <r>
    <x v="15"/>
    <n v="2"/>
    <x v="2"/>
  </r>
  <r>
    <x v="16"/>
    <n v="3"/>
    <x v="1"/>
  </r>
  <r>
    <x v="8"/>
    <n v="3"/>
    <x v="1"/>
  </r>
  <r>
    <x v="17"/>
    <n v="2"/>
    <x v="2"/>
  </r>
  <r>
    <x v="9"/>
    <n v="3"/>
    <x v="1"/>
  </r>
  <r>
    <x v="13"/>
    <n v="3"/>
    <x v="1"/>
  </r>
  <r>
    <x v="18"/>
    <n v="3"/>
    <x v="1"/>
  </r>
  <r>
    <x v="13"/>
    <n v="3"/>
    <x v="1"/>
  </r>
  <r>
    <x v="16"/>
    <n v="2"/>
    <x v="2"/>
  </r>
  <r>
    <x v="5"/>
    <n v="3"/>
    <x v="1"/>
  </r>
  <r>
    <x v="19"/>
    <n v="3"/>
    <x v="1"/>
  </r>
  <r>
    <x v="20"/>
    <n v="3"/>
    <x v="1"/>
  </r>
  <r>
    <x v="21"/>
    <n v="2"/>
    <x v="2"/>
  </r>
  <r>
    <x v="3"/>
    <n v="3"/>
    <x v="1"/>
  </r>
  <r>
    <x v="20"/>
    <n v="4"/>
    <x v="3"/>
  </r>
  <r>
    <x v="7"/>
    <n v="3"/>
    <x v="1"/>
  </r>
  <r>
    <x v="22"/>
    <n v="4"/>
    <x v="3"/>
  </r>
  <r>
    <x v="17"/>
    <n v="2"/>
    <x v="2"/>
  </r>
  <r>
    <x v="23"/>
    <n v="2"/>
    <x v="2"/>
  </r>
  <r>
    <x v="24"/>
    <n v="3"/>
    <x v="1"/>
  </r>
  <r>
    <x v="10"/>
    <n v="3"/>
    <x v="1"/>
  </r>
  <r>
    <x v="9"/>
    <n v="4"/>
    <x v="3"/>
  </r>
  <r>
    <x v="3"/>
    <n v="3"/>
    <x v="1"/>
  </r>
  <r>
    <x v="10"/>
    <n v="3"/>
    <x v="1"/>
  </r>
  <r>
    <x v="4"/>
    <n v="3"/>
    <x v="1"/>
  </r>
  <r>
    <x v="25"/>
    <n v="2"/>
    <x v="2"/>
  </r>
  <r>
    <x v="4"/>
    <n v="3"/>
    <x v="1"/>
  </r>
  <r>
    <x v="7"/>
    <n v="3"/>
    <x v="1"/>
  </r>
  <r>
    <x v="0"/>
    <n v="3"/>
    <x v="1"/>
  </r>
  <r>
    <x v="13"/>
    <n v="3"/>
    <x v="1"/>
  </r>
  <r>
    <x v="2"/>
    <n v="3"/>
    <x v="1"/>
  </r>
  <r>
    <x v="21"/>
    <n v="3"/>
    <x v="1"/>
  </r>
  <r>
    <x v="10"/>
    <n v="3"/>
    <x v="1"/>
  </r>
  <r>
    <x v="26"/>
    <n v="3"/>
    <x v="1"/>
  </r>
  <r>
    <x v="14"/>
    <n v="2"/>
    <x v="2"/>
  </r>
  <r>
    <x v="20"/>
    <n v="2"/>
    <x v="2"/>
  </r>
  <r>
    <x v="10"/>
    <n v="3"/>
    <x v="1"/>
  </r>
  <r>
    <x v="25"/>
    <n v="2"/>
    <x v="2"/>
  </r>
  <r>
    <x v="3"/>
    <n v="3"/>
    <x v="1"/>
  </r>
  <r>
    <x v="10"/>
    <n v="2"/>
    <x v="2"/>
  </r>
  <r>
    <x v="10"/>
    <n v="3"/>
    <x v="1"/>
  </r>
  <r>
    <x v="12"/>
    <n v="2"/>
    <x v="2"/>
  </r>
  <r>
    <x v="2"/>
    <n v="4"/>
    <x v="3"/>
  </r>
  <r>
    <x v="5"/>
    <n v="3"/>
    <x v="1"/>
  </r>
  <r>
    <x v="8"/>
    <n v="3"/>
    <x v="1"/>
  </r>
  <r>
    <x v="24"/>
    <n v="2"/>
    <x v="2"/>
  </r>
  <r>
    <x v="6"/>
    <n v="2"/>
    <x v="2"/>
  </r>
  <r>
    <x v="9"/>
    <n v="3"/>
    <x v="1"/>
  </r>
  <r>
    <x v="27"/>
    <n v="3"/>
    <x v="1"/>
  </r>
  <r>
    <x v="9"/>
    <n v="3"/>
    <x v="1"/>
  </r>
  <r>
    <x v="28"/>
    <n v="3"/>
    <x v="1"/>
  </r>
  <r>
    <x v="10"/>
    <n v="2"/>
    <x v="2"/>
  </r>
  <r>
    <x v="9"/>
    <n v="2"/>
    <x v="2"/>
  </r>
  <r>
    <x v="6"/>
    <n v="2"/>
    <x v="2"/>
  </r>
  <r>
    <x v="11"/>
    <n v="3"/>
    <x v="1"/>
  </r>
  <r>
    <x v="12"/>
    <n v="3"/>
    <x v="1"/>
  </r>
  <r>
    <x v="5"/>
    <n v="3"/>
    <x v="1"/>
  </r>
  <r>
    <x v="9"/>
    <n v="3"/>
    <x v="1"/>
  </r>
  <r>
    <x v="12"/>
    <n v="3"/>
    <x v="1"/>
  </r>
  <r>
    <x v="10"/>
    <n v="3"/>
    <x v="1"/>
  </r>
  <r>
    <x v="28"/>
    <n v="4"/>
    <x v="3"/>
  </r>
  <r>
    <x v="2"/>
    <n v="4"/>
    <x v="3"/>
  </r>
  <r>
    <x v="21"/>
    <n v="3"/>
    <x v="1"/>
  </r>
  <r>
    <x v="7"/>
    <n v="2"/>
    <x v="2"/>
  </r>
  <r>
    <x v="10"/>
    <n v="3"/>
    <x v="1"/>
  </r>
  <r>
    <x v="27"/>
    <n v="3"/>
    <x v="1"/>
  </r>
  <r>
    <x v="8"/>
    <n v="3"/>
    <x v="1"/>
  </r>
  <r>
    <x v="13"/>
    <n v="3"/>
    <x v="1"/>
  </r>
  <r>
    <x v="29"/>
    <n v="2"/>
    <x v="2"/>
  </r>
  <r>
    <x v="30"/>
    <n v="3"/>
    <x v="1"/>
  </r>
  <r>
    <x v="31"/>
    <n v="3"/>
    <x v="1"/>
  </r>
  <r>
    <x v="7"/>
    <n v="3"/>
    <x v="1"/>
  </r>
  <r>
    <x v="21"/>
    <n v="3"/>
    <x v="1"/>
  </r>
  <r>
    <x v="32"/>
    <n v="2"/>
    <x v="2"/>
  </r>
  <r>
    <x v="31"/>
    <n v="1"/>
    <x v="0"/>
  </r>
  <r>
    <x v="7"/>
    <n v="2"/>
    <x v="2"/>
  </r>
  <r>
    <x v="21"/>
    <n v="2"/>
    <x v="2"/>
  </r>
  <r>
    <x v="5"/>
    <n v="3"/>
    <x v="1"/>
  </r>
  <r>
    <x v="33"/>
    <n v="1"/>
    <x v="0"/>
  </r>
  <r>
    <x v="17"/>
    <n v="2"/>
    <x v="2"/>
  </r>
  <r>
    <x v="14"/>
    <n v="4"/>
    <x v="3"/>
  </r>
  <r>
    <x v="34"/>
    <n v="2"/>
    <x v="2"/>
  </r>
  <r>
    <x v="20"/>
    <n v="4"/>
    <x v="3"/>
  </r>
  <r>
    <x v="2"/>
    <n v="3"/>
    <x v="1"/>
  </r>
  <r>
    <x v="5"/>
    <n v="3"/>
    <x v="1"/>
  </r>
  <r>
    <x v="35"/>
    <n v="3"/>
    <x v="1"/>
  </r>
  <r>
    <x v="13"/>
    <n v="3"/>
    <x v="1"/>
  </r>
  <r>
    <x v="2"/>
    <n v="4"/>
    <x v="3"/>
  </r>
  <r>
    <x v="6"/>
    <n v="3"/>
    <x v="1"/>
  </r>
  <r>
    <x v="24"/>
    <n v="2"/>
    <x v="2"/>
  </r>
  <r>
    <x v="36"/>
    <n v="3"/>
    <x v="1"/>
  </r>
  <r>
    <x v="36"/>
    <n v="3"/>
    <x v="1"/>
  </r>
  <r>
    <x v="15"/>
    <n v="3"/>
    <x v="1"/>
  </r>
  <r>
    <x v="31"/>
    <n v="2"/>
    <x v="2"/>
  </r>
  <r>
    <x v="13"/>
    <n v="3"/>
    <x v="1"/>
  </r>
  <r>
    <x v="33"/>
    <n v="3"/>
    <x v="1"/>
  </r>
  <r>
    <x v="17"/>
    <n v="3"/>
    <x v="1"/>
  </r>
  <r>
    <x v="13"/>
    <n v="3"/>
    <x v="1"/>
  </r>
  <r>
    <x v="2"/>
    <n v="3"/>
    <x v="1"/>
  </r>
  <r>
    <x v="13"/>
    <n v="3"/>
    <x v="1"/>
  </r>
  <r>
    <x v="9"/>
    <n v="3"/>
    <x v="1"/>
  </r>
  <r>
    <x v="9"/>
    <n v="3"/>
    <x v="1"/>
  </r>
  <r>
    <x v="23"/>
    <n v="4"/>
    <x v="3"/>
  </r>
  <r>
    <x v="7"/>
    <n v="2"/>
    <x v="2"/>
  </r>
  <r>
    <x v="3"/>
    <n v="4"/>
    <x v="3"/>
  </r>
  <r>
    <x v="29"/>
    <n v="3"/>
    <x v="1"/>
  </r>
  <r>
    <x v="31"/>
    <n v="3"/>
    <x v="1"/>
  </r>
  <r>
    <x v="12"/>
    <n v="2"/>
    <x v="2"/>
  </r>
  <r>
    <x v="25"/>
    <n v="2"/>
    <x v="2"/>
  </r>
  <r>
    <x v="34"/>
    <n v="2"/>
    <x v="2"/>
  </r>
  <r>
    <x v="37"/>
    <n v="2"/>
    <x v="2"/>
  </r>
  <r>
    <x v="15"/>
    <n v="3"/>
    <x v="1"/>
  </r>
  <r>
    <x v="1"/>
    <n v="2"/>
    <x v="2"/>
  </r>
  <r>
    <x v="23"/>
    <n v="3"/>
    <x v="1"/>
  </r>
  <r>
    <x v="24"/>
    <n v="3"/>
    <x v="1"/>
  </r>
  <r>
    <x v="12"/>
    <n v="3"/>
    <x v="1"/>
  </r>
  <r>
    <x v="0"/>
    <n v="3"/>
    <x v="1"/>
  </r>
  <r>
    <x v="25"/>
    <n v="3"/>
    <x v="1"/>
  </r>
  <r>
    <x v="9"/>
    <n v="3"/>
    <x v="1"/>
  </r>
  <r>
    <x v="31"/>
    <n v="3"/>
    <x v="1"/>
  </r>
  <r>
    <x v="22"/>
    <n v="4"/>
    <x v="3"/>
  </r>
  <r>
    <x v="36"/>
    <n v="3"/>
    <x v="1"/>
  </r>
  <r>
    <x v="7"/>
    <n v="1"/>
    <x v="0"/>
  </r>
  <r>
    <x v="5"/>
    <n v="4"/>
    <x v="3"/>
  </r>
  <r>
    <x v="28"/>
    <n v="2"/>
    <x v="2"/>
  </r>
  <r>
    <x v="8"/>
    <n v="3"/>
    <x v="1"/>
  </r>
  <r>
    <x v="7"/>
    <n v="2"/>
    <x v="2"/>
  </r>
  <r>
    <x v="5"/>
    <n v="4"/>
    <x v="3"/>
  </r>
  <r>
    <x v="7"/>
    <n v="3"/>
    <x v="1"/>
  </r>
  <r>
    <x v="7"/>
    <n v="3"/>
    <x v="1"/>
  </r>
  <r>
    <x v="0"/>
    <n v="2"/>
    <x v="2"/>
  </r>
  <r>
    <x v="0"/>
    <n v="3"/>
    <x v="1"/>
  </r>
  <r>
    <x v="37"/>
    <n v="3"/>
    <x v="1"/>
  </r>
  <r>
    <x v="32"/>
    <n v="3"/>
    <x v="1"/>
  </r>
  <r>
    <x v="10"/>
    <n v="3"/>
    <x v="1"/>
  </r>
  <r>
    <x v="16"/>
    <n v="1"/>
    <x v="0"/>
  </r>
  <r>
    <x v="28"/>
    <n v="1"/>
    <x v="0"/>
  </r>
  <r>
    <x v="5"/>
    <n v="3"/>
    <x v="1"/>
  </r>
  <r>
    <x v="11"/>
    <n v="3"/>
    <x v="1"/>
  </r>
  <r>
    <x v="31"/>
    <n v="3"/>
    <x v="1"/>
  </r>
  <r>
    <x v="34"/>
    <n v="2"/>
    <x v="2"/>
  </r>
  <r>
    <x v="32"/>
    <n v="2"/>
    <x v="2"/>
  </r>
  <r>
    <x v="13"/>
    <n v="3"/>
    <x v="1"/>
  </r>
  <r>
    <x v="15"/>
    <n v="3"/>
    <x v="1"/>
  </r>
  <r>
    <x v="4"/>
    <n v="1"/>
    <x v="0"/>
  </r>
  <r>
    <x v="14"/>
    <n v="1"/>
    <x v="0"/>
  </r>
  <r>
    <x v="38"/>
    <n v="1"/>
    <x v="0"/>
  </r>
  <r>
    <x v="4"/>
    <n v="2"/>
    <x v="2"/>
  </r>
  <r>
    <x v="24"/>
    <n v="3"/>
    <x v="1"/>
  </r>
  <r>
    <x v="0"/>
    <n v="3"/>
    <x v="1"/>
  </r>
  <r>
    <x v="7"/>
    <n v="3"/>
    <x v="1"/>
  </r>
  <r>
    <x v="8"/>
    <n v="4"/>
    <x v="3"/>
  </r>
  <r>
    <x v="5"/>
    <n v="3"/>
    <x v="1"/>
  </r>
  <r>
    <x v="4"/>
    <n v="2"/>
    <x v="2"/>
  </r>
  <r>
    <x v="37"/>
    <n v="4"/>
    <x v="3"/>
  </r>
  <r>
    <x v="9"/>
    <n v="2"/>
    <x v="2"/>
  </r>
  <r>
    <x v="7"/>
    <n v="3"/>
    <x v="1"/>
  </r>
  <r>
    <x v="28"/>
    <n v="4"/>
    <x v="3"/>
  </r>
  <r>
    <x v="29"/>
    <n v="3"/>
    <x v="1"/>
  </r>
  <r>
    <x v="3"/>
    <n v="4"/>
    <x v="3"/>
  </r>
  <r>
    <x v="37"/>
    <n v="2"/>
    <x v="2"/>
  </r>
  <r>
    <x v="21"/>
    <n v="3"/>
    <x v="1"/>
  </r>
  <r>
    <x v="8"/>
    <n v="3"/>
    <x v="1"/>
  </r>
  <r>
    <x v="12"/>
    <n v="3"/>
    <x v="1"/>
  </r>
  <r>
    <x v="13"/>
    <n v="3"/>
    <x v="1"/>
  </r>
  <r>
    <x v="0"/>
    <n v="2"/>
    <x v="2"/>
  </r>
  <r>
    <x v="24"/>
    <n v="2"/>
    <x v="2"/>
  </r>
  <r>
    <x v="16"/>
    <n v="3"/>
    <x v="1"/>
  </r>
  <r>
    <x v="3"/>
    <n v="3"/>
    <x v="1"/>
  </r>
  <r>
    <x v="32"/>
    <n v="3"/>
    <x v="1"/>
  </r>
  <r>
    <x v="27"/>
    <n v="3"/>
    <x v="1"/>
  </r>
  <r>
    <x v="13"/>
    <n v="2"/>
    <x v="2"/>
  </r>
  <r>
    <x v="31"/>
    <n v="3"/>
    <x v="1"/>
  </r>
  <r>
    <x v="39"/>
    <n v="3"/>
    <x v="1"/>
  </r>
  <r>
    <x v="4"/>
    <n v="2"/>
    <x v="2"/>
  </r>
  <r>
    <x v="10"/>
    <n v="3"/>
    <x v="1"/>
  </r>
  <r>
    <x v="23"/>
    <n v="4"/>
    <x v="3"/>
  </r>
  <r>
    <x v="28"/>
    <n v="3"/>
    <x v="1"/>
  </r>
  <r>
    <x v="2"/>
    <n v="2"/>
    <x v="2"/>
  </r>
  <r>
    <x v="10"/>
    <n v="3"/>
    <x v="1"/>
  </r>
  <r>
    <x v="19"/>
    <n v="3"/>
    <x v="1"/>
  </r>
  <r>
    <x v="8"/>
    <n v="3"/>
    <x v="1"/>
  </r>
  <r>
    <x v="8"/>
    <n v="1"/>
    <x v="0"/>
  </r>
  <r>
    <x v="4"/>
    <n v="3"/>
    <x v="1"/>
  </r>
  <r>
    <x v="1"/>
    <n v="3"/>
    <x v="1"/>
  </r>
  <r>
    <x v="13"/>
    <n v="4"/>
    <x v="3"/>
  </r>
  <r>
    <x v="32"/>
    <n v="4"/>
    <x v="3"/>
  </r>
  <r>
    <x v="8"/>
    <n v="3"/>
    <x v="1"/>
  </r>
  <r>
    <x v="11"/>
    <n v="2"/>
    <x v="2"/>
  </r>
  <r>
    <x v="15"/>
    <n v="2"/>
    <x v="2"/>
  </r>
  <r>
    <x v="9"/>
    <n v="3"/>
    <x v="1"/>
  </r>
  <r>
    <x v="32"/>
    <n v="1"/>
    <x v="0"/>
  </r>
  <r>
    <x v="21"/>
    <n v="3"/>
    <x v="1"/>
  </r>
  <r>
    <x v="5"/>
    <n v="2"/>
    <x v="2"/>
  </r>
  <r>
    <x v="7"/>
    <n v="3"/>
    <x v="1"/>
  </r>
  <r>
    <x v="4"/>
    <n v="3"/>
    <x v="1"/>
  </r>
  <r>
    <x v="31"/>
    <n v="1"/>
    <x v="0"/>
  </r>
  <r>
    <x v="7"/>
    <n v="3"/>
    <x v="1"/>
  </r>
  <r>
    <x v="0"/>
    <n v="3"/>
    <x v="1"/>
  </r>
  <r>
    <x v="7"/>
    <n v="2"/>
    <x v="2"/>
  </r>
  <r>
    <x v="11"/>
    <n v="2"/>
    <x v="2"/>
  </r>
  <r>
    <x v="28"/>
    <n v="3"/>
    <x v="1"/>
  </r>
  <r>
    <x v="33"/>
    <n v="3"/>
    <x v="1"/>
  </r>
  <r>
    <x v="9"/>
    <n v="4"/>
    <x v="3"/>
  </r>
  <r>
    <x v="3"/>
    <n v="3"/>
    <x v="1"/>
  </r>
  <r>
    <x v="2"/>
    <n v="3"/>
    <x v="1"/>
  </r>
  <r>
    <x v="8"/>
    <n v="2"/>
    <x v="2"/>
  </r>
  <r>
    <x v="12"/>
    <n v="3"/>
    <x v="1"/>
  </r>
  <r>
    <x v="6"/>
    <n v="3"/>
    <x v="1"/>
  </r>
  <r>
    <x v="2"/>
    <n v="3"/>
    <x v="1"/>
  </r>
  <r>
    <x v="11"/>
    <n v="3"/>
    <x v="1"/>
  </r>
  <r>
    <x v="10"/>
    <n v="4"/>
    <x v="3"/>
  </r>
  <r>
    <x v="11"/>
    <n v="2"/>
    <x v="2"/>
  </r>
  <r>
    <x v="39"/>
    <n v="2"/>
    <x v="2"/>
  </r>
  <r>
    <x v="19"/>
    <n v="3"/>
    <x v="1"/>
  </r>
  <r>
    <x v="6"/>
    <n v="2"/>
    <x v="2"/>
  </r>
  <r>
    <x v="24"/>
    <n v="2"/>
    <x v="2"/>
  </r>
  <r>
    <x v="3"/>
    <n v="1"/>
    <x v="0"/>
  </r>
  <r>
    <x v="23"/>
    <n v="3"/>
    <x v="1"/>
  </r>
  <r>
    <x v="3"/>
    <n v="4"/>
    <x v="3"/>
  </r>
  <r>
    <x v="39"/>
    <n v="4"/>
    <x v="3"/>
  </r>
  <r>
    <x v="5"/>
    <n v="3"/>
    <x v="1"/>
  </r>
  <r>
    <x v="5"/>
    <n v="1"/>
    <x v="0"/>
  </r>
  <r>
    <x v="22"/>
    <n v="3"/>
    <x v="1"/>
  </r>
  <r>
    <x v="5"/>
    <n v="3"/>
    <x v="1"/>
  </r>
  <r>
    <x v="0"/>
    <n v="2"/>
    <x v="2"/>
  </r>
  <r>
    <x v="32"/>
    <n v="3"/>
    <x v="1"/>
  </r>
  <r>
    <x v="28"/>
    <n v="3"/>
    <x v="1"/>
  </r>
  <r>
    <x v="12"/>
    <n v="3"/>
    <x v="1"/>
  </r>
  <r>
    <x v="3"/>
    <n v="2"/>
    <x v="2"/>
  </r>
  <r>
    <x v="13"/>
    <n v="3"/>
    <x v="1"/>
  </r>
  <r>
    <x v="2"/>
    <n v="2"/>
    <x v="2"/>
  </r>
  <r>
    <x v="28"/>
    <n v="3"/>
    <x v="1"/>
  </r>
  <r>
    <x v="2"/>
    <n v="3"/>
    <x v="1"/>
  </r>
  <r>
    <x v="22"/>
    <n v="3"/>
    <x v="1"/>
  </r>
  <r>
    <x v="11"/>
    <n v="3"/>
    <x v="1"/>
  </r>
  <r>
    <x v="19"/>
    <n v="3"/>
    <x v="1"/>
  </r>
  <r>
    <x v="11"/>
    <n v="3"/>
    <x v="1"/>
  </r>
  <r>
    <x v="36"/>
    <n v="3"/>
    <x v="1"/>
  </r>
  <r>
    <x v="19"/>
    <n v="3"/>
    <x v="1"/>
  </r>
  <r>
    <x v="32"/>
    <n v="3"/>
    <x v="1"/>
  </r>
  <r>
    <x v="31"/>
    <n v="2"/>
    <x v="2"/>
  </r>
  <r>
    <x v="12"/>
    <n v="4"/>
    <x v="3"/>
  </r>
  <r>
    <x v="5"/>
    <n v="1"/>
    <x v="0"/>
  </r>
  <r>
    <x v="8"/>
    <n v="3"/>
    <x v="1"/>
  </r>
  <r>
    <x v="5"/>
    <n v="3"/>
    <x v="1"/>
  </r>
  <r>
    <x v="21"/>
    <n v="2"/>
    <x v="2"/>
  </r>
  <r>
    <x v="14"/>
    <n v="1"/>
    <x v="0"/>
  </r>
  <r>
    <x v="11"/>
    <n v="3"/>
    <x v="1"/>
  </r>
  <r>
    <x v="12"/>
    <n v="3"/>
    <x v="1"/>
  </r>
  <r>
    <x v="36"/>
    <n v="3"/>
    <x v="1"/>
  </r>
  <r>
    <x v="28"/>
    <n v="3"/>
    <x v="1"/>
  </r>
  <r>
    <x v="9"/>
    <n v="3"/>
    <x v="1"/>
  </r>
  <r>
    <x v="27"/>
    <n v="3"/>
    <x v="1"/>
  </r>
  <r>
    <x v="40"/>
    <n v="2"/>
    <x v="2"/>
  </r>
  <r>
    <x v="14"/>
    <n v="2"/>
    <x v="2"/>
  </r>
  <r>
    <x v="2"/>
    <n v="4"/>
    <x v="3"/>
  </r>
  <r>
    <x v="18"/>
    <n v="4"/>
    <x v="3"/>
  </r>
  <r>
    <x v="2"/>
    <n v="3"/>
    <x v="1"/>
  </r>
  <r>
    <x v="10"/>
    <n v="2"/>
    <x v="2"/>
  </r>
  <r>
    <x v="8"/>
    <n v="3"/>
    <x v="1"/>
  </r>
  <r>
    <x v="25"/>
    <n v="1"/>
    <x v="0"/>
  </r>
  <r>
    <x v="24"/>
    <n v="2"/>
    <x v="2"/>
  </r>
  <r>
    <x v="16"/>
    <n v="2"/>
    <x v="2"/>
  </r>
  <r>
    <x v="19"/>
    <n v="3"/>
    <x v="1"/>
  </r>
  <r>
    <x v="11"/>
    <n v="2"/>
    <x v="2"/>
  </r>
  <r>
    <x v="27"/>
    <n v="3"/>
    <x v="1"/>
  </r>
  <r>
    <x v="25"/>
    <n v="3"/>
    <x v="1"/>
  </r>
  <r>
    <x v="2"/>
    <n v="3"/>
    <x v="1"/>
  </r>
  <r>
    <x v="20"/>
    <n v="1"/>
    <x v="0"/>
  </r>
  <r>
    <x v="8"/>
    <n v="3"/>
    <x v="1"/>
  </r>
  <r>
    <x v="25"/>
    <n v="3"/>
    <x v="1"/>
  </r>
  <r>
    <x v="14"/>
    <n v="3"/>
    <x v="1"/>
  </r>
  <r>
    <x v="1"/>
    <n v="3"/>
    <x v="1"/>
  </r>
  <r>
    <x v="9"/>
    <n v="3"/>
    <x v="1"/>
  </r>
  <r>
    <x v="12"/>
    <n v="2"/>
    <x v="2"/>
  </r>
  <r>
    <x v="25"/>
    <n v="3"/>
    <x v="1"/>
  </r>
  <r>
    <x v="2"/>
    <n v="2"/>
    <x v="2"/>
  </r>
  <r>
    <x v="19"/>
    <n v="4"/>
    <x v="3"/>
  </r>
  <r>
    <x v="41"/>
    <n v="3"/>
    <x v="1"/>
  </r>
  <r>
    <x v="10"/>
    <n v="2"/>
    <x v="2"/>
  </r>
  <r>
    <x v="9"/>
    <n v="3"/>
    <x v="1"/>
  </r>
  <r>
    <x v="31"/>
    <n v="3"/>
    <x v="1"/>
  </r>
  <r>
    <x v="0"/>
    <n v="3"/>
    <x v="1"/>
  </r>
  <r>
    <x v="41"/>
    <n v="3"/>
    <x v="1"/>
  </r>
  <r>
    <x v="14"/>
    <n v="3"/>
    <x v="1"/>
  </r>
  <r>
    <x v="12"/>
    <n v="2"/>
    <x v="2"/>
  </r>
  <r>
    <x v="22"/>
    <n v="2"/>
    <x v="2"/>
  </r>
  <r>
    <x v="9"/>
    <n v="3"/>
    <x v="1"/>
  </r>
  <r>
    <x v="5"/>
    <n v="2"/>
    <x v="2"/>
  </r>
  <r>
    <x v="8"/>
    <n v="3"/>
    <x v="1"/>
  </r>
  <r>
    <x v="34"/>
    <n v="3"/>
    <x v="1"/>
  </r>
  <r>
    <x v="12"/>
    <n v="3"/>
    <x v="1"/>
  </r>
  <r>
    <x v="12"/>
    <n v="3"/>
    <x v="1"/>
  </r>
  <r>
    <x v="28"/>
    <n v="3"/>
    <x v="1"/>
  </r>
  <r>
    <x v="12"/>
    <n v="1"/>
    <x v="0"/>
  </r>
  <r>
    <x v="3"/>
    <n v="3"/>
    <x v="1"/>
  </r>
  <r>
    <x v="22"/>
    <n v="3"/>
    <x v="1"/>
  </r>
  <r>
    <x v="23"/>
    <n v="3"/>
    <x v="1"/>
  </r>
  <r>
    <x v="1"/>
    <n v="3"/>
    <x v="1"/>
  </r>
  <r>
    <x v="39"/>
    <n v="2"/>
    <x v="2"/>
  </r>
  <r>
    <x v="4"/>
    <n v="2"/>
    <x v="2"/>
  </r>
  <r>
    <x v="5"/>
    <n v="3"/>
    <x v="1"/>
  </r>
  <r>
    <x v="4"/>
    <n v="3"/>
    <x v="1"/>
  </r>
  <r>
    <x v="12"/>
    <n v="3"/>
    <x v="1"/>
  </r>
  <r>
    <x v="5"/>
    <n v="2"/>
    <x v="2"/>
  </r>
  <r>
    <x v="14"/>
    <n v="2"/>
    <x v="2"/>
  </r>
  <r>
    <x v="7"/>
    <n v="3"/>
    <x v="1"/>
  </r>
  <r>
    <x v="12"/>
    <n v="3"/>
    <x v="1"/>
  </r>
  <r>
    <x v="22"/>
    <n v="3"/>
    <x v="1"/>
  </r>
  <r>
    <x v="22"/>
    <n v="2"/>
    <x v="2"/>
  </r>
  <r>
    <x v="3"/>
    <n v="2"/>
    <x v="2"/>
  </r>
  <r>
    <x v="40"/>
    <n v="3"/>
    <x v="1"/>
  </r>
  <r>
    <x v="23"/>
    <n v="4"/>
    <x v="3"/>
  </r>
  <r>
    <x v="4"/>
    <n v="3"/>
    <x v="1"/>
  </r>
  <r>
    <x v="33"/>
    <n v="2"/>
    <x v="2"/>
  </r>
  <r>
    <x v="23"/>
    <n v="2"/>
    <x v="2"/>
  </r>
  <r>
    <x v="28"/>
    <n v="3"/>
    <x v="1"/>
  </r>
  <r>
    <x v="32"/>
    <n v="2"/>
    <x v="2"/>
  </r>
  <r>
    <x v="11"/>
    <n v="2"/>
    <x v="2"/>
  </r>
  <r>
    <x v="11"/>
    <n v="3"/>
    <x v="1"/>
  </r>
  <r>
    <x v="7"/>
    <n v="3"/>
    <x v="1"/>
  </r>
  <r>
    <x v="4"/>
    <n v="3"/>
    <x v="1"/>
  </r>
  <r>
    <x v="2"/>
    <n v="2"/>
    <x v="2"/>
  </r>
  <r>
    <x v="8"/>
    <n v="3"/>
    <x v="1"/>
  </r>
  <r>
    <x v="12"/>
    <n v="2"/>
    <x v="2"/>
  </r>
  <r>
    <x v="11"/>
    <n v="3"/>
    <x v="1"/>
  </r>
  <r>
    <x v="10"/>
    <n v="3"/>
    <x v="1"/>
  </r>
  <r>
    <x v="30"/>
    <n v="2"/>
    <x v="2"/>
  </r>
  <r>
    <x v="0"/>
    <n v="3"/>
    <x v="1"/>
  </r>
  <r>
    <x v="40"/>
    <n v="3"/>
    <x v="1"/>
  </r>
  <r>
    <x v="19"/>
    <n v="3"/>
    <x v="1"/>
  </r>
  <r>
    <x v="11"/>
    <n v="2"/>
    <x v="2"/>
  </r>
  <r>
    <x v="19"/>
    <n v="3"/>
    <x v="1"/>
  </r>
  <r>
    <x v="5"/>
    <n v="3"/>
    <x v="1"/>
  </r>
  <r>
    <x v="26"/>
    <n v="1"/>
    <x v="0"/>
  </r>
  <r>
    <x v="2"/>
    <n v="3"/>
    <x v="1"/>
  </r>
  <r>
    <x v="7"/>
    <n v="4"/>
    <x v="3"/>
  </r>
  <r>
    <x v="25"/>
    <n v="3"/>
    <x v="1"/>
  </r>
  <r>
    <x v="19"/>
    <n v="3"/>
    <x v="1"/>
  </r>
  <r>
    <x v="18"/>
    <n v="3"/>
    <x v="1"/>
  </r>
  <r>
    <x v="9"/>
    <n v="3"/>
    <x v="1"/>
  </r>
  <r>
    <x v="9"/>
    <n v="3"/>
    <x v="1"/>
  </r>
  <r>
    <x v="38"/>
    <n v="3"/>
    <x v="1"/>
  </r>
  <r>
    <x v="32"/>
    <n v="3"/>
    <x v="1"/>
  </r>
  <r>
    <x v="18"/>
    <n v="2"/>
    <x v="2"/>
  </r>
  <r>
    <x v="3"/>
    <n v="3"/>
    <x v="1"/>
  </r>
  <r>
    <x v="2"/>
    <n v="3"/>
    <x v="1"/>
  </r>
  <r>
    <x v="21"/>
    <n v="4"/>
    <x v="3"/>
  </r>
  <r>
    <x v="0"/>
    <n v="3"/>
    <x v="1"/>
  </r>
  <r>
    <x v="24"/>
    <n v="3"/>
    <x v="1"/>
  </r>
  <r>
    <x v="32"/>
    <n v="3"/>
    <x v="1"/>
  </r>
  <r>
    <x v="12"/>
    <n v="3"/>
    <x v="1"/>
  </r>
  <r>
    <x v="18"/>
    <n v="3"/>
    <x v="1"/>
  </r>
  <r>
    <x v="11"/>
    <n v="3"/>
    <x v="1"/>
  </r>
  <r>
    <x v="10"/>
    <n v="3"/>
    <x v="1"/>
  </r>
  <r>
    <x v="4"/>
    <n v="3"/>
    <x v="1"/>
  </r>
  <r>
    <x v="14"/>
    <n v="3"/>
    <x v="1"/>
  </r>
  <r>
    <x v="1"/>
    <n v="3"/>
    <x v="1"/>
  </r>
  <r>
    <x v="31"/>
    <n v="2"/>
    <x v="2"/>
  </r>
  <r>
    <x v="9"/>
    <n v="3"/>
    <x v="1"/>
  </r>
  <r>
    <x v="13"/>
    <n v="2"/>
    <x v="2"/>
  </r>
  <r>
    <x v="27"/>
    <n v="3"/>
    <x v="1"/>
  </r>
  <r>
    <x v="17"/>
    <n v="4"/>
    <x v="3"/>
  </r>
  <r>
    <x v="7"/>
    <n v="3"/>
    <x v="1"/>
  </r>
  <r>
    <x v="25"/>
    <n v="3"/>
    <x v="1"/>
  </r>
  <r>
    <x v="15"/>
    <n v="3"/>
    <x v="1"/>
  </r>
  <r>
    <x v="9"/>
    <n v="3"/>
    <x v="1"/>
  </r>
  <r>
    <x v="7"/>
    <n v="3"/>
    <x v="1"/>
  </r>
  <r>
    <x v="2"/>
    <n v="2"/>
    <x v="2"/>
  </r>
  <r>
    <x v="32"/>
    <n v="3"/>
    <x v="1"/>
  </r>
  <r>
    <x v="19"/>
    <n v="3"/>
    <x v="1"/>
  </r>
  <r>
    <x v="2"/>
    <n v="2"/>
    <x v="2"/>
  </r>
  <r>
    <x v="23"/>
    <n v="3"/>
    <x v="1"/>
  </r>
  <r>
    <x v="32"/>
    <n v="3"/>
    <x v="1"/>
  </r>
  <r>
    <x v="33"/>
    <n v="2"/>
    <x v="2"/>
  </r>
  <r>
    <x v="13"/>
    <n v="3"/>
    <x v="1"/>
  </r>
  <r>
    <x v="12"/>
    <n v="1"/>
    <x v="0"/>
  </r>
  <r>
    <x v="23"/>
    <n v="3"/>
    <x v="1"/>
  </r>
  <r>
    <x v="23"/>
    <n v="3"/>
    <x v="1"/>
  </r>
  <r>
    <x v="36"/>
    <n v="3"/>
    <x v="1"/>
  </r>
  <r>
    <x v="2"/>
    <n v="3"/>
    <x v="1"/>
  </r>
  <r>
    <x v="12"/>
    <n v="3"/>
    <x v="1"/>
  </r>
  <r>
    <x v="22"/>
    <n v="3"/>
    <x v="1"/>
  </r>
  <r>
    <x v="29"/>
    <n v="2"/>
    <x v="2"/>
  </r>
  <r>
    <x v="7"/>
    <n v="3"/>
    <x v="1"/>
  </r>
  <r>
    <x v="0"/>
    <n v="3"/>
    <x v="1"/>
  </r>
  <r>
    <x v="14"/>
    <n v="3"/>
    <x v="1"/>
  </r>
  <r>
    <x v="36"/>
    <n v="3"/>
    <x v="1"/>
  </r>
  <r>
    <x v="39"/>
    <n v="3"/>
    <x v="1"/>
  </r>
  <r>
    <x v="28"/>
    <n v="2"/>
    <x v="2"/>
  </r>
  <r>
    <x v="39"/>
    <n v="1"/>
    <x v="0"/>
  </r>
  <r>
    <x v="19"/>
    <n v="3"/>
    <x v="1"/>
  </r>
  <r>
    <x v="7"/>
    <n v="3"/>
    <x v="1"/>
  </r>
  <r>
    <x v="42"/>
    <n v="1"/>
    <x v="0"/>
  </r>
  <r>
    <x v="21"/>
    <n v="2"/>
    <x v="2"/>
  </r>
  <r>
    <x v="19"/>
    <n v="4"/>
    <x v="3"/>
  </r>
  <r>
    <x v="17"/>
    <n v="3"/>
    <x v="1"/>
  </r>
  <r>
    <x v="13"/>
    <n v="2"/>
    <x v="2"/>
  </r>
  <r>
    <x v="8"/>
    <n v="3"/>
    <x v="1"/>
  </r>
  <r>
    <x v="32"/>
    <n v="3"/>
    <x v="1"/>
  </r>
  <r>
    <x v="25"/>
    <n v="1"/>
    <x v="0"/>
  </r>
  <r>
    <x v="7"/>
    <n v="1"/>
    <x v="0"/>
  </r>
  <r>
    <x v="11"/>
    <n v="3"/>
    <x v="1"/>
  </r>
  <r>
    <x v="11"/>
    <n v="4"/>
    <x v="3"/>
  </r>
  <r>
    <x v="37"/>
    <n v="4"/>
    <x v="3"/>
  </r>
  <r>
    <x v="7"/>
    <n v="3"/>
    <x v="1"/>
  </r>
  <r>
    <x v="38"/>
    <n v="2"/>
    <x v="2"/>
  </r>
  <r>
    <x v="24"/>
    <n v="3"/>
    <x v="1"/>
  </r>
  <r>
    <x v="7"/>
    <n v="2"/>
    <x v="2"/>
  </r>
  <r>
    <x v="42"/>
    <n v="4"/>
    <x v="3"/>
  </r>
  <r>
    <x v="40"/>
    <n v="3"/>
    <x v="1"/>
  </r>
  <r>
    <x v="21"/>
    <n v="1"/>
    <x v="0"/>
  </r>
  <r>
    <x v="10"/>
    <n v="3"/>
    <x v="1"/>
  </r>
  <r>
    <x v="33"/>
    <n v="3"/>
    <x v="1"/>
  </r>
  <r>
    <x v="13"/>
    <n v="3"/>
    <x v="1"/>
  </r>
  <r>
    <x v="21"/>
    <n v="3"/>
    <x v="1"/>
  </r>
  <r>
    <x v="12"/>
    <n v="4"/>
    <x v="3"/>
  </r>
  <r>
    <x v="3"/>
    <n v="4"/>
    <x v="3"/>
  </r>
  <r>
    <x v="3"/>
    <n v="3"/>
    <x v="1"/>
  </r>
  <r>
    <x v="7"/>
    <n v="3"/>
    <x v="1"/>
  </r>
  <r>
    <x v="10"/>
    <n v="3"/>
    <x v="1"/>
  </r>
  <r>
    <x v="12"/>
    <n v="3"/>
    <x v="1"/>
  </r>
  <r>
    <x v="13"/>
    <n v="3"/>
    <x v="1"/>
  </r>
  <r>
    <x v="19"/>
    <n v="3"/>
    <x v="1"/>
  </r>
  <r>
    <x v="9"/>
    <n v="2"/>
    <x v="2"/>
  </r>
  <r>
    <x v="15"/>
    <n v="3"/>
    <x v="1"/>
  </r>
  <r>
    <x v="26"/>
    <n v="3"/>
    <x v="1"/>
  </r>
  <r>
    <x v="27"/>
    <n v="3"/>
    <x v="1"/>
  </r>
  <r>
    <x v="0"/>
    <n v="3"/>
    <x v="1"/>
  </r>
  <r>
    <x v="10"/>
    <n v="3"/>
    <x v="1"/>
  </r>
  <r>
    <x v="32"/>
    <n v="3"/>
    <x v="1"/>
  </r>
  <r>
    <x v="22"/>
    <n v="3"/>
    <x v="1"/>
  </r>
  <r>
    <x v="12"/>
    <n v="4"/>
    <x v="3"/>
  </r>
  <r>
    <x v="19"/>
    <n v="2"/>
    <x v="2"/>
  </r>
  <r>
    <x v="28"/>
    <n v="4"/>
    <x v="3"/>
  </r>
  <r>
    <x v="25"/>
    <n v="2"/>
    <x v="2"/>
  </r>
  <r>
    <x v="11"/>
    <n v="4"/>
    <x v="3"/>
  </r>
  <r>
    <x v="3"/>
    <n v="3"/>
    <x v="1"/>
  </r>
  <r>
    <x v="12"/>
    <n v="2"/>
    <x v="2"/>
  </r>
  <r>
    <x v="41"/>
    <n v="3"/>
    <x v="1"/>
  </r>
  <r>
    <x v="32"/>
    <n v="3"/>
    <x v="1"/>
  </r>
  <r>
    <x v="0"/>
    <n v="3"/>
    <x v="1"/>
  </r>
  <r>
    <x v="25"/>
    <n v="3"/>
    <x v="1"/>
  </r>
  <r>
    <x v="10"/>
    <n v="3"/>
    <x v="1"/>
  </r>
  <r>
    <x v="13"/>
    <n v="3"/>
    <x v="1"/>
  </r>
  <r>
    <x v="25"/>
    <n v="1"/>
    <x v="0"/>
  </r>
  <r>
    <x v="2"/>
    <n v="4"/>
    <x v="3"/>
  </r>
  <r>
    <x v="21"/>
    <n v="2"/>
    <x v="2"/>
  </r>
  <r>
    <x v="0"/>
    <n v="3"/>
    <x v="1"/>
  </r>
  <r>
    <x v="2"/>
    <n v="3"/>
    <x v="1"/>
  </r>
  <r>
    <x v="39"/>
    <n v="3"/>
    <x v="1"/>
  </r>
  <r>
    <x v="5"/>
    <n v="3"/>
    <x v="1"/>
  </r>
  <r>
    <x v="17"/>
    <n v="3"/>
    <x v="1"/>
  </r>
  <r>
    <x v="8"/>
    <n v="3"/>
    <x v="1"/>
  </r>
  <r>
    <x v="2"/>
    <n v="2"/>
    <x v="2"/>
  </r>
  <r>
    <x v="1"/>
    <n v="3"/>
    <x v="1"/>
  </r>
  <r>
    <x v="17"/>
    <n v="3"/>
    <x v="1"/>
  </r>
  <r>
    <x v="25"/>
    <n v="4"/>
    <x v="3"/>
  </r>
  <r>
    <x v="17"/>
    <n v="3"/>
    <x v="1"/>
  </r>
  <r>
    <x v="24"/>
    <n v="3"/>
    <x v="1"/>
  </r>
  <r>
    <x v="36"/>
    <n v="3"/>
    <x v="1"/>
  </r>
  <r>
    <x v="17"/>
    <n v="3"/>
    <x v="1"/>
  </r>
  <r>
    <x v="7"/>
    <n v="4"/>
    <x v="3"/>
  </r>
  <r>
    <x v="13"/>
    <n v="3"/>
    <x v="1"/>
  </r>
  <r>
    <x v="12"/>
    <n v="1"/>
    <x v="0"/>
  </r>
  <r>
    <x v="10"/>
    <n v="3"/>
    <x v="1"/>
  </r>
  <r>
    <x v="12"/>
    <n v="4"/>
    <x v="3"/>
  </r>
  <r>
    <x v="4"/>
    <n v="2"/>
    <x v="2"/>
  </r>
  <r>
    <x v="2"/>
    <n v="2"/>
    <x v="2"/>
  </r>
  <r>
    <x v="35"/>
    <n v="4"/>
    <x v="3"/>
  </r>
  <r>
    <x v="19"/>
    <n v="3"/>
    <x v="1"/>
  </r>
  <r>
    <x v="23"/>
    <n v="2"/>
    <x v="2"/>
  </r>
  <r>
    <x v="8"/>
    <n v="2"/>
    <x v="2"/>
  </r>
  <r>
    <x v="23"/>
    <n v="3"/>
    <x v="1"/>
  </r>
  <r>
    <x v="26"/>
    <n v="1"/>
    <x v="0"/>
  </r>
  <r>
    <x v="20"/>
    <n v="4"/>
    <x v="3"/>
  </r>
  <r>
    <x v="13"/>
    <n v="3"/>
    <x v="1"/>
  </r>
  <r>
    <x v="4"/>
    <n v="3"/>
    <x v="1"/>
  </r>
  <r>
    <x v="18"/>
    <n v="3"/>
    <x v="1"/>
  </r>
  <r>
    <x v="20"/>
    <n v="4"/>
    <x v="3"/>
  </r>
  <r>
    <x v="15"/>
    <n v="3"/>
    <x v="1"/>
  </r>
  <r>
    <x v="3"/>
    <n v="3"/>
    <x v="1"/>
  </r>
  <r>
    <x v="5"/>
    <n v="2"/>
    <x v="2"/>
  </r>
  <r>
    <x v="7"/>
    <n v="3"/>
    <x v="1"/>
  </r>
  <r>
    <x v="16"/>
    <n v="4"/>
    <x v="3"/>
  </r>
  <r>
    <x v="13"/>
    <n v="2"/>
    <x v="2"/>
  </r>
  <r>
    <x v="28"/>
    <n v="3"/>
    <x v="1"/>
  </r>
  <r>
    <x v="25"/>
    <n v="3"/>
    <x v="1"/>
  </r>
  <r>
    <x v="2"/>
    <n v="3"/>
    <x v="1"/>
  </r>
  <r>
    <x v="11"/>
    <n v="2"/>
    <x v="2"/>
  </r>
  <r>
    <x v="10"/>
    <n v="3"/>
    <x v="1"/>
  </r>
  <r>
    <x v="3"/>
    <n v="1"/>
    <x v="0"/>
  </r>
  <r>
    <x v="33"/>
    <n v="4"/>
    <x v="3"/>
  </r>
  <r>
    <x v="9"/>
    <n v="3"/>
    <x v="1"/>
  </r>
  <r>
    <x v="4"/>
    <n v="3"/>
    <x v="1"/>
  </r>
  <r>
    <x v="35"/>
    <n v="3"/>
    <x v="1"/>
  </r>
  <r>
    <x v="3"/>
    <n v="3"/>
    <x v="1"/>
  </r>
  <r>
    <x v="10"/>
    <n v="3"/>
    <x v="1"/>
  </r>
  <r>
    <x v="30"/>
    <n v="4"/>
    <x v="3"/>
  </r>
  <r>
    <x v="36"/>
    <n v="3"/>
    <x v="1"/>
  </r>
  <r>
    <x v="8"/>
    <n v="3"/>
    <x v="1"/>
  </r>
  <r>
    <x v="11"/>
    <n v="3"/>
    <x v="1"/>
  </r>
  <r>
    <x v="26"/>
    <n v="3"/>
    <x v="1"/>
  </r>
  <r>
    <x v="4"/>
    <n v="3"/>
    <x v="1"/>
  </r>
  <r>
    <x v="2"/>
    <n v="3"/>
    <x v="1"/>
  </r>
  <r>
    <x v="24"/>
    <n v="3"/>
    <x v="1"/>
  </r>
  <r>
    <x v="13"/>
    <n v="4"/>
    <x v="3"/>
  </r>
  <r>
    <x v="17"/>
    <n v="3"/>
    <x v="1"/>
  </r>
  <r>
    <x v="22"/>
    <n v="3"/>
    <x v="1"/>
  </r>
  <r>
    <x v="5"/>
    <n v="2"/>
    <x v="2"/>
  </r>
  <r>
    <x v="24"/>
    <n v="3"/>
    <x v="1"/>
  </r>
  <r>
    <x v="8"/>
    <n v="2"/>
    <x v="2"/>
  </r>
  <r>
    <x v="4"/>
    <n v="3"/>
    <x v="1"/>
  </r>
  <r>
    <x v="5"/>
    <n v="3"/>
    <x v="1"/>
  </r>
  <r>
    <x v="40"/>
    <n v="3"/>
    <x v="1"/>
  </r>
  <r>
    <x v="32"/>
    <n v="3"/>
    <x v="1"/>
  </r>
  <r>
    <x v="16"/>
    <n v="3"/>
    <x v="1"/>
  </r>
  <r>
    <x v="0"/>
    <n v="2"/>
    <x v="2"/>
  </r>
  <r>
    <x v="42"/>
    <n v="3"/>
    <x v="1"/>
  </r>
  <r>
    <x v="4"/>
    <n v="2"/>
    <x v="2"/>
  </r>
  <r>
    <x v="0"/>
    <n v="3"/>
    <x v="1"/>
  </r>
  <r>
    <x v="24"/>
    <n v="3"/>
    <x v="1"/>
  </r>
  <r>
    <x v="14"/>
    <n v="3"/>
    <x v="1"/>
  </r>
  <r>
    <x v="9"/>
    <n v="3"/>
    <x v="1"/>
  </r>
  <r>
    <x v="8"/>
    <n v="4"/>
    <x v="3"/>
  </r>
  <r>
    <x v="20"/>
    <n v="3"/>
    <x v="1"/>
  </r>
  <r>
    <x v="40"/>
    <n v="2"/>
    <x v="2"/>
  </r>
  <r>
    <x v="7"/>
    <n v="2"/>
    <x v="2"/>
  </r>
  <r>
    <x v="11"/>
    <n v="3"/>
    <x v="1"/>
  </r>
  <r>
    <x v="19"/>
    <n v="3"/>
    <x v="1"/>
  </r>
  <r>
    <x v="23"/>
    <n v="3"/>
    <x v="1"/>
  </r>
  <r>
    <x v="13"/>
    <n v="3"/>
    <x v="1"/>
  </r>
  <r>
    <x v="30"/>
    <n v="4"/>
    <x v="3"/>
  </r>
  <r>
    <x v="22"/>
    <n v="1"/>
    <x v="0"/>
  </r>
  <r>
    <x v="29"/>
    <n v="2"/>
    <x v="2"/>
  </r>
  <r>
    <x v="32"/>
    <n v="2"/>
    <x v="2"/>
  </r>
  <r>
    <x v="4"/>
    <n v="1"/>
    <x v="0"/>
  </r>
  <r>
    <x v="11"/>
    <n v="3"/>
    <x v="1"/>
  </r>
  <r>
    <x v="16"/>
    <n v="3"/>
    <x v="1"/>
  </r>
  <r>
    <x v="10"/>
    <n v="4"/>
    <x v="3"/>
  </r>
  <r>
    <x v="5"/>
    <n v="3"/>
    <x v="1"/>
  </r>
  <r>
    <x v="8"/>
    <n v="1"/>
    <x v="0"/>
  </r>
  <r>
    <x v="13"/>
    <n v="3"/>
    <x v="1"/>
  </r>
  <r>
    <x v="39"/>
    <n v="4"/>
    <x v="3"/>
  </r>
  <r>
    <x v="3"/>
    <n v="2"/>
    <x v="2"/>
  </r>
  <r>
    <x v="36"/>
    <n v="2"/>
    <x v="2"/>
  </r>
  <r>
    <x v="28"/>
    <n v="3"/>
    <x v="1"/>
  </r>
  <r>
    <x v="30"/>
    <n v="3"/>
    <x v="1"/>
  </r>
  <r>
    <x v="40"/>
    <n v="3"/>
    <x v="1"/>
  </r>
  <r>
    <x v="13"/>
    <n v="3"/>
    <x v="1"/>
  </r>
  <r>
    <x v="27"/>
    <n v="3"/>
    <x v="1"/>
  </r>
  <r>
    <x v="9"/>
    <n v="3"/>
    <x v="1"/>
  </r>
  <r>
    <x v="39"/>
    <n v="3"/>
    <x v="1"/>
  </r>
  <r>
    <x v="25"/>
    <n v="3"/>
    <x v="1"/>
  </r>
  <r>
    <x v="11"/>
    <n v="2"/>
    <x v="2"/>
  </r>
  <r>
    <x v="25"/>
    <n v="2"/>
    <x v="2"/>
  </r>
  <r>
    <x v="13"/>
    <n v="3"/>
    <x v="1"/>
  </r>
  <r>
    <x v="33"/>
    <n v="3"/>
    <x v="1"/>
  </r>
  <r>
    <x v="4"/>
    <n v="3"/>
    <x v="1"/>
  </r>
  <r>
    <x v="2"/>
    <n v="2"/>
    <x v="2"/>
  </r>
  <r>
    <x v="8"/>
    <n v="3"/>
    <x v="1"/>
  </r>
  <r>
    <x v="13"/>
    <n v="3"/>
    <x v="1"/>
  </r>
  <r>
    <x v="10"/>
    <n v="2"/>
    <x v="2"/>
  </r>
  <r>
    <x v="7"/>
    <n v="3"/>
    <x v="1"/>
  </r>
  <r>
    <x v="32"/>
    <n v="3"/>
    <x v="1"/>
  </r>
  <r>
    <x v="13"/>
    <n v="3"/>
    <x v="1"/>
  </r>
  <r>
    <x v="19"/>
    <n v="2"/>
    <x v="2"/>
  </r>
  <r>
    <x v="30"/>
    <n v="3"/>
    <x v="1"/>
  </r>
  <r>
    <x v="17"/>
    <n v="3"/>
    <x v="1"/>
  </r>
  <r>
    <x v="39"/>
    <n v="3"/>
    <x v="1"/>
  </r>
  <r>
    <x v="24"/>
    <n v="3"/>
    <x v="1"/>
  </r>
  <r>
    <x v="11"/>
    <n v="3"/>
    <x v="1"/>
  </r>
  <r>
    <x v="3"/>
    <n v="4"/>
    <x v="3"/>
  </r>
  <r>
    <x v="3"/>
    <n v="3"/>
    <x v="1"/>
  </r>
  <r>
    <x v="40"/>
    <n v="2"/>
    <x v="2"/>
  </r>
  <r>
    <x v="9"/>
    <n v="3"/>
    <x v="1"/>
  </r>
  <r>
    <x v="11"/>
    <n v="3"/>
    <x v="1"/>
  </r>
  <r>
    <x v="34"/>
    <n v="3"/>
    <x v="1"/>
  </r>
  <r>
    <x v="10"/>
    <n v="3"/>
    <x v="1"/>
  </r>
  <r>
    <x v="19"/>
    <n v="3"/>
    <x v="1"/>
  </r>
  <r>
    <x v="14"/>
    <n v="2"/>
    <x v="2"/>
  </r>
  <r>
    <x v="9"/>
    <n v="3"/>
    <x v="1"/>
  </r>
  <r>
    <x v="5"/>
    <n v="3"/>
    <x v="1"/>
  </r>
  <r>
    <x v="32"/>
    <n v="3"/>
    <x v="1"/>
  </r>
  <r>
    <x v="7"/>
    <n v="2"/>
    <x v="2"/>
  </r>
  <r>
    <x v="28"/>
    <n v="3"/>
    <x v="1"/>
  </r>
  <r>
    <x v="19"/>
    <n v="2"/>
    <x v="2"/>
  </r>
  <r>
    <x v="8"/>
    <n v="2"/>
    <x v="2"/>
  </r>
  <r>
    <x v="13"/>
    <n v="3"/>
    <x v="1"/>
  </r>
  <r>
    <x v="1"/>
    <n v="4"/>
    <x v="3"/>
  </r>
  <r>
    <x v="27"/>
    <n v="2"/>
    <x v="2"/>
  </r>
  <r>
    <x v="23"/>
    <n v="3"/>
    <x v="1"/>
  </r>
  <r>
    <x v="4"/>
    <n v="3"/>
    <x v="1"/>
  </r>
  <r>
    <x v="10"/>
    <n v="4"/>
    <x v="3"/>
  </r>
  <r>
    <x v="14"/>
    <n v="3"/>
    <x v="1"/>
  </r>
  <r>
    <x v="13"/>
    <n v="1"/>
    <x v="0"/>
  </r>
  <r>
    <x v="25"/>
    <n v="3"/>
    <x v="1"/>
  </r>
  <r>
    <x v="4"/>
    <n v="2"/>
    <x v="2"/>
  </r>
  <r>
    <x v="31"/>
    <n v="2"/>
    <x v="2"/>
  </r>
  <r>
    <x v="20"/>
    <n v="2"/>
    <x v="2"/>
  </r>
  <r>
    <x v="36"/>
    <n v="2"/>
    <x v="2"/>
  </r>
  <r>
    <x v="3"/>
    <n v="3"/>
    <x v="1"/>
  </r>
  <r>
    <x v="10"/>
    <n v="2"/>
    <x v="2"/>
  </r>
  <r>
    <x v="9"/>
    <n v="2"/>
    <x v="2"/>
  </r>
  <r>
    <x v="5"/>
    <n v="2"/>
    <x v="2"/>
  </r>
  <r>
    <x v="7"/>
    <n v="2"/>
    <x v="2"/>
  </r>
  <r>
    <x v="16"/>
    <n v="3"/>
    <x v="1"/>
  </r>
  <r>
    <x v="28"/>
    <n v="3"/>
    <x v="1"/>
  </r>
  <r>
    <x v="5"/>
    <n v="2"/>
    <x v="2"/>
  </r>
  <r>
    <x v="39"/>
    <n v="3"/>
    <x v="1"/>
  </r>
  <r>
    <x v="2"/>
    <n v="3"/>
    <x v="1"/>
  </r>
  <r>
    <x v="14"/>
    <n v="3"/>
    <x v="1"/>
  </r>
  <r>
    <x v="15"/>
    <n v="1"/>
    <x v="0"/>
  </r>
  <r>
    <x v="20"/>
    <n v="2"/>
    <x v="2"/>
  </r>
  <r>
    <x v="19"/>
    <n v="3"/>
    <x v="1"/>
  </r>
  <r>
    <x v="9"/>
    <n v="3"/>
    <x v="1"/>
  </r>
  <r>
    <x v="36"/>
    <n v="3"/>
    <x v="1"/>
  </r>
  <r>
    <x v="10"/>
    <n v="3"/>
    <x v="1"/>
  </r>
  <r>
    <x v="10"/>
    <n v="2"/>
    <x v="2"/>
  </r>
  <r>
    <x v="5"/>
    <n v="3"/>
    <x v="1"/>
  </r>
  <r>
    <x v="36"/>
    <n v="4"/>
    <x v="3"/>
  </r>
  <r>
    <x v="1"/>
    <n v="3"/>
    <x v="1"/>
  </r>
  <r>
    <x v="17"/>
    <n v="2"/>
    <x v="2"/>
  </r>
  <r>
    <x v="5"/>
    <n v="3"/>
    <x v="1"/>
  </r>
  <r>
    <x v="8"/>
    <n v="3"/>
    <x v="1"/>
  </r>
  <r>
    <x v="19"/>
    <n v="2"/>
    <x v="2"/>
  </r>
  <r>
    <x v="12"/>
    <n v="3"/>
    <x v="1"/>
  </r>
  <r>
    <x v="11"/>
    <n v="3"/>
    <x v="1"/>
  </r>
  <r>
    <x v="16"/>
    <n v="3"/>
    <x v="1"/>
  </r>
  <r>
    <x v="10"/>
    <n v="3"/>
    <x v="1"/>
  </r>
  <r>
    <x v="2"/>
    <n v="3"/>
    <x v="1"/>
  </r>
  <r>
    <x v="16"/>
    <n v="3"/>
    <x v="1"/>
  </r>
  <r>
    <x v="23"/>
    <n v="2"/>
    <x v="2"/>
  </r>
  <r>
    <x v="40"/>
    <n v="3"/>
    <x v="1"/>
  </r>
  <r>
    <x v="2"/>
    <n v="3"/>
    <x v="1"/>
  </r>
  <r>
    <x v="24"/>
    <n v="3"/>
    <x v="1"/>
  </r>
  <r>
    <x v="22"/>
    <n v="3"/>
    <x v="1"/>
  </r>
  <r>
    <x v="3"/>
    <n v="4"/>
    <x v="3"/>
  </r>
  <r>
    <x v="5"/>
    <n v="1"/>
    <x v="0"/>
  </r>
  <r>
    <x v="11"/>
    <n v="3"/>
    <x v="1"/>
  </r>
  <r>
    <x v="20"/>
    <n v="3"/>
    <x v="1"/>
  </r>
  <r>
    <x v="14"/>
    <n v="3"/>
    <x v="1"/>
  </r>
  <r>
    <x v="34"/>
    <n v="2"/>
    <x v="2"/>
  </r>
  <r>
    <x v="23"/>
    <n v="4"/>
    <x v="3"/>
  </r>
  <r>
    <x v="35"/>
    <n v="2"/>
    <x v="2"/>
  </r>
  <r>
    <x v="18"/>
    <n v="2"/>
    <x v="2"/>
  </r>
  <r>
    <x v="9"/>
    <n v="2"/>
    <x v="2"/>
  </r>
  <r>
    <x v="40"/>
    <n v="2"/>
    <x v="2"/>
  </r>
  <r>
    <x v="15"/>
    <n v="4"/>
    <x v="3"/>
  </r>
  <r>
    <x v="0"/>
    <n v="2"/>
    <x v="2"/>
  </r>
  <r>
    <x v="14"/>
    <n v="3"/>
    <x v="1"/>
  </r>
  <r>
    <x v="22"/>
    <n v="1"/>
    <x v="0"/>
  </r>
  <r>
    <x v="4"/>
    <n v="3"/>
    <x v="1"/>
  </r>
  <r>
    <x v="13"/>
    <n v="3"/>
    <x v="1"/>
  </r>
  <r>
    <x v="19"/>
    <n v="3"/>
    <x v="1"/>
  </r>
  <r>
    <x v="3"/>
    <n v="3"/>
    <x v="1"/>
  </r>
  <r>
    <x v="34"/>
    <n v="3"/>
    <x v="1"/>
  </r>
  <r>
    <x v="12"/>
    <n v="4"/>
    <x v="3"/>
  </r>
  <r>
    <x v="10"/>
    <n v="1"/>
    <x v="0"/>
  </r>
  <r>
    <x v="1"/>
    <n v="2"/>
    <x v="2"/>
  </r>
  <r>
    <x v="26"/>
    <n v="2"/>
    <x v="2"/>
  </r>
  <r>
    <x v="12"/>
    <n v="2"/>
    <x v="2"/>
  </r>
  <r>
    <x v="9"/>
    <n v="3"/>
    <x v="1"/>
  </r>
  <r>
    <x v="8"/>
    <n v="3"/>
    <x v="1"/>
  </r>
  <r>
    <x v="5"/>
    <n v="3"/>
    <x v="1"/>
  </r>
  <r>
    <x v="36"/>
    <n v="3"/>
    <x v="1"/>
  </r>
  <r>
    <x v="32"/>
    <n v="2"/>
    <x v="2"/>
  </r>
  <r>
    <x v="25"/>
    <n v="3"/>
    <x v="1"/>
  </r>
  <r>
    <x v="0"/>
    <n v="3"/>
    <x v="1"/>
  </r>
  <r>
    <x v="9"/>
    <n v="3"/>
    <x v="1"/>
  </r>
  <r>
    <x v="37"/>
    <n v="4"/>
    <x v="3"/>
  </r>
  <r>
    <x v="35"/>
    <n v="3"/>
    <x v="1"/>
  </r>
  <r>
    <x v="12"/>
    <n v="1"/>
    <x v="0"/>
  </r>
  <r>
    <x v="32"/>
    <n v="3"/>
    <x v="1"/>
  </r>
  <r>
    <x v="5"/>
    <n v="4"/>
    <x v="3"/>
  </r>
  <r>
    <x v="9"/>
    <n v="3"/>
    <x v="1"/>
  </r>
  <r>
    <x v="3"/>
    <n v="3"/>
    <x v="1"/>
  </r>
  <r>
    <x v="2"/>
    <n v="1"/>
    <x v="0"/>
  </r>
  <r>
    <x v="28"/>
    <n v="2"/>
    <x v="2"/>
  </r>
  <r>
    <x v="11"/>
    <n v="3"/>
    <x v="1"/>
  </r>
  <r>
    <x v="10"/>
    <n v="3"/>
    <x v="1"/>
  </r>
  <r>
    <x v="39"/>
    <n v="2"/>
    <x v="2"/>
  </r>
  <r>
    <x v="34"/>
    <n v="3"/>
    <x v="1"/>
  </r>
  <r>
    <x v="16"/>
    <n v="4"/>
    <x v="3"/>
  </r>
  <r>
    <x v="7"/>
    <n v="4"/>
    <x v="3"/>
  </r>
  <r>
    <x v="8"/>
    <n v="3"/>
    <x v="1"/>
  </r>
  <r>
    <x v="10"/>
    <n v="3"/>
    <x v="1"/>
  </r>
  <r>
    <x v="22"/>
    <n v="3"/>
    <x v="1"/>
  </r>
  <r>
    <x v="32"/>
    <n v="2"/>
    <x v="2"/>
  </r>
  <r>
    <x v="40"/>
    <n v="4"/>
    <x v="3"/>
  </r>
  <r>
    <x v="9"/>
    <n v="3"/>
    <x v="1"/>
  </r>
  <r>
    <x v="12"/>
    <n v="3"/>
    <x v="1"/>
  </r>
  <r>
    <x v="3"/>
    <n v="3"/>
    <x v="1"/>
  </r>
  <r>
    <x v="11"/>
    <n v="3"/>
    <x v="1"/>
  </r>
  <r>
    <x v="3"/>
    <n v="3"/>
    <x v="1"/>
  </r>
  <r>
    <x v="28"/>
    <n v="3"/>
    <x v="1"/>
  </r>
  <r>
    <x v="24"/>
    <n v="2"/>
    <x v="2"/>
  </r>
  <r>
    <x v="3"/>
    <n v="3"/>
    <x v="1"/>
  </r>
  <r>
    <x v="0"/>
    <n v="4"/>
    <x v="3"/>
  </r>
  <r>
    <x v="4"/>
    <n v="3"/>
    <x v="1"/>
  </r>
  <r>
    <x v="28"/>
    <n v="3"/>
    <x v="1"/>
  </r>
  <r>
    <x v="40"/>
    <n v="3"/>
    <x v="1"/>
  </r>
  <r>
    <x v="7"/>
    <n v="3"/>
    <x v="1"/>
  </r>
  <r>
    <x v="24"/>
    <n v="3"/>
    <x v="1"/>
  </r>
  <r>
    <x v="8"/>
    <n v="2"/>
    <x v="2"/>
  </r>
  <r>
    <x v="21"/>
    <n v="3"/>
    <x v="1"/>
  </r>
  <r>
    <x v="17"/>
    <n v="3"/>
    <x v="1"/>
  </r>
  <r>
    <x v="10"/>
    <n v="1"/>
    <x v="0"/>
  </r>
  <r>
    <x v="12"/>
    <n v="3"/>
    <x v="1"/>
  </r>
  <r>
    <x v="41"/>
    <n v="3"/>
    <x v="1"/>
  </r>
  <r>
    <x v="33"/>
    <n v="3"/>
    <x v="1"/>
  </r>
  <r>
    <x v="10"/>
    <n v="2"/>
    <x v="2"/>
  </r>
  <r>
    <x v="7"/>
    <n v="2"/>
    <x v="2"/>
  </r>
  <r>
    <x v="35"/>
    <n v="3"/>
    <x v="1"/>
  </r>
  <r>
    <x v="7"/>
    <n v="3"/>
    <x v="1"/>
  </r>
  <r>
    <x v="25"/>
    <n v="3"/>
    <x v="1"/>
  </r>
  <r>
    <x v="15"/>
    <n v="2"/>
    <x v="2"/>
  </r>
  <r>
    <x v="26"/>
    <n v="3"/>
    <x v="1"/>
  </r>
  <r>
    <x v="26"/>
    <n v="3"/>
    <x v="1"/>
  </r>
  <r>
    <x v="0"/>
    <n v="3"/>
    <x v="1"/>
  </r>
  <r>
    <x v="22"/>
    <n v="3"/>
    <x v="1"/>
  </r>
  <r>
    <x v="4"/>
    <n v="3"/>
    <x v="1"/>
  </r>
  <r>
    <x v="10"/>
    <n v="2"/>
    <x v="2"/>
  </r>
  <r>
    <x v="19"/>
    <n v="4"/>
    <x v="3"/>
  </r>
  <r>
    <x v="24"/>
    <n v="3"/>
    <x v="1"/>
  </r>
  <r>
    <x v="6"/>
    <n v="3"/>
    <x v="1"/>
  </r>
  <r>
    <x v="2"/>
    <n v="1"/>
    <x v="0"/>
  </r>
  <r>
    <x v="27"/>
    <n v="3"/>
    <x v="1"/>
  </r>
  <r>
    <x v="0"/>
    <n v="3"/>
    <x v="1"/>
  </r>
  <r>
    <x v="8"/>
    <n v="3"/>
    <x v="1"/>
  </r>
  <r>
    <x v="25"/>
    <n v="3"/>
    <x v="1"/>
  </r>
  <r>
    <x v="39"/>
    <n v="3"/>
    <x v="1"/>
  </r>
  <r>
    <x v="20"/>
    <n v="3"/>
    <x v="1"/>
  </r>
  <r>
    <x v="24"/>
    <n v="3"/>
    <x v="1"/>
  </r>
  <r>
    <x v="9"/>
    <n v="3"/>
    <x v="1"/>
  </r>
  <r>
    <x v="22"/>
    <n v="3"/>
    <x v="1"/>
  </r>
  <r>
    <x v="3"/>
    <n v="2"/>
    <x v="2"/>
  </r>
  <r>
    <x v="28"/>
    <n v="4"/>
    <x v="3"/>
  </r>
  <r>
    <x v="5"/>
    <n v="3"/>
    <x v="1"/>
  </r>
  <r>
    <x v="13"/>
    <n v="2"/>
    <x v="2"/>
  </r>
  <r>
    <x v="6"/>
    <n v="1"/>
    <x v="0"/>
  </r>
  <r>
    <x v="28"/>
    <n v="3"/>
    <x v="1"/>
  </r>
  <r>
    <x v="16"/>
    <n v="3"/>
    <x v="1"/>
  </r>
  <r>
    <x v="9"/>
    <n v="2"/>
    <x v="2"/>
  </r>
  <r>
    <x v="25"/>
    <n v="3"/>
    <x v="1"/>
  </r>
  <r>
    <x v="13"/>
    <n v="3"/>
    <x v="1"/>
  </r>
  <r>
    <x v="14"/>
    <n v="3"/>
    <x v="1"/>
  </r>
  <r>
    <x v="8"/>
    <n v="3"/>
    <x v="1"/>
  </r>
  <r>
    <x v="24"/>
    <n v="2"/>
    <x v="2"/>
  </r>
  <r>
    <x v="2"/>
    <n v="2"/>
    <x v="2"/>
  </r>
  <r>
    <x v="32"/>
    <n v="2"/>
    <x v="2"/>
  </r>
  <r>
    <x v="25"/>
    <n v="3"/>
    <x v="1"/>
  </r>
  <r>
    <x v="21"/>
    <n v="3"/>
    <x v="1"/>
  </r>
  <r>
    <x v="33"/>
    <n v="3"/>
    <x v="1"/>
  </r>
  <r>
    <x v="29"/>
    <n v="3"/>
    <x v="1"/>
  </r>
  <r>
    <x v="9"/>
    <n v="2"/>
    <x v="2"/>
  </r>
  <r>
    <x v="27"/>
    <n v="4"/>
    <x v="3"/>
  </r>
  <r>
    <x v="23"/>
    <n v="3"/>
    <x v="1"/>
  </r>
  <r>
    <x v="35"/>
    <n v="3"/>
    <x v="1"/>
  </r>
  <r>
    <x v="18"/>
    <n v="2"/>
    <x v="2"/>
  </r>
  <r>
    <x v="21"/>
    <n v="3"/>
    <x v="1"/>
  </r>
  <r>
    <x v="31"/>
    <n v="4"/>
    <x v="3"/>
  </r>
  <r>
    <x v="14"/>
    <n v="2"/>
    <x v="2"/>
  </r>
  <r>
    <x v="25"/>
    <n v="3"/>
    <x v="1"/>
  </r>
  <r>
    <x v="7"/>
    <n v="2"/>
    <x v="2"/>
  </r>
  <r>
    <x v="0"/>
    <n v="3"/>
    <x v="1"/>
  </r>
  <r>
    <x v="8"/>
    <n v="2"/>
    <x v="2"/>
  </r>
  <r>
    <x v="32"/>
    <n v="3"/>
    <x v="1"/>
  </r>
  <r>
    <x v="4"/>
    <n v="3"/>
    <x v="1"/>
  </r>
  <r>
    <x v="27"/>
    <n v="3"/>
    <x v="1"/>
  </r>
  <r>
    <x v="14"/>
    <n v="4"/>
    <x v="3"/>
  </r>
  <r>
    <x v="20"/>
    <n v="3"/>
    <x v="1"/>
  </r>
  <r>
    <x v="3"/>
    <n v="3"/>
    <x v="1"/>
  </r>
  <r>
    <x v="10"/>
    <n v="3"/>
    <x v="1"/>
  </r>
  <r>
    <x v="3"/>
    <n v="3"/>
    <x v="1"/>
  </r>
  <r>
    <x v="14"/>
    <n v="2"/>
    <x v="2"/>
  </r>
  <r>
    <x v="13"/>
    <n v="2"/>
    <x v="2"/>
  </r>
  <r>
    <x v="2"/>
    <n v="3"/>
    <x v="1"/>
  </r>
  <r>
    <x v="36"/>
    <n v="4"/>
    <x v="3"/>
  </r>
  <r>
    <x v="25"/>
    <n v="2"/>
    <x v="2"/>
  </r>
  <r>
    <x v="3"/>
    <n v="3"/>
    <x v="1"/>
  </r>
  <r>
    <x v="19"/>
    <n v="3"/>
    <x v="1"/>
  </r>
  <r>
    <x v="14"/>
    <n v="3"/>
    <x v="1"/>
  </r>
  <r>
    <x v="24"/>
    <n v="3"/>
    <x v="1"/>
  </r>
  <r>
    <x v="3"/>
    <n v="3"/>
    <x v="1"/>
  </r>
  <r>
    <x v="13"/>
    <n v="3"/>
    <x v="1"/>
  </r>
  <r>
    <x v="26"/>
    <n v="2"/>
    <x v="2"/>
  </r>
  <r>
    <x v="28"/>
    <n v="3"/>
    <x v="1"/>
  </r>
  <r>
    <x v="39"/>
    <n v="3"/>
    <x v="1"/>
  </r>
  <r>
    <x v="8"/>
    <n v="3"/>
    <x v="1"/>
  </r>
  <r>
    <x v="11"/>
    <n v="3"/>
    <x v="1"/>
  </r>
  <r>
    <x v="14"/>
    <n v="2"/>
    <x v="2"/>
  </r>
  <r>
    <x v="21"/>
    <n v="3"/>
    <x v="1"/>
  </r>
  <r>
    <x v="8"/>
    <n v="3"/>
    <x v="1"/>
  </r>
  <r>
    <x v="23"/>
    <n v="3"/>
    <x v="1"/>
  </r>
  <r>
    <x v="22"/>
    <n v="3"/>
    <x v="1"/>
  </r>
  <r>
    <x v="32"/>
    <n v="4"/>
    <x v="3"/>
  </r>
  <r>
    <x v="18"/>
    <n v="4"/>
    <x v="3"/>
  </r>
  <r>
    <x v="22"/>
    <n v="2"/>
    <x v="2"/>
  </r>
  <r>
    <x v="9"/>
    <n v="3"/>
    <x v="1"/>
  </r>
  <r>
    <x v="12"/>
    <n v="3"/>
    <x v="1"/>
  </r>
  <r>
    <x v="14"/>
    <n v="1"/>
    <x v="0"/>
  </r>
  <r>
    <x v="10"/>
    <n v="3"/>
    <x v="1"/>
  </r>
  <r>
    <x v="1"/>
    <n v="3"/>
    <x v="1"/>
  </r>
  <r>
    <x v="13"/>
    <n v="2"/>
    <x v="2"/>
  </r>
  <r>
    <x v="11"/>
    <n v="2"/>
    <x v="2"/>
  </r>
  <r>
    <x v="19"/>
    <n v="3"/>
    <x v="1"/>
  </r>
  <r>
    <x v="11"/>
    <n v="2"/>
    <x v="2"/>
  </r>
  <r>
    <x v="8"/>
    <n v="4"/>
    <x v="3"/>
  </r>
  <r>
    <x v="14"/>
    <n v="3"/>
    <x v="1"/>
  </r>
  <r>
    <x v="41"/>
    <n v="3"/>
    <x v="1"/>
  </r>
  <r>
    <x v="3"/>
    <n v="3"/>
    <x v="1"/>
  </r>
  <r>
    <x v="0"/>
    <n v="3"/>
    <x v="1"/>
  </r>
  <r>
    <x v="12"/>
    <n v="2"/>
    <x v="2"/>
  </r>
  <r>
    <x v="2"/>
    <n v="3"/>
    <x v="1"/>
  </r>
  <r>
    <x v="4"/>
    <n v="3"/>
    <x v="1"/>
  </r>
  <r>
    <x v="13"/>
    <n v="2"/>
    <x v="2"/>
  </r>
  <r>
    <x v="10"/>
    <n v="1"/>
    <x v="0"/>
  </r>
  <r>
    <x v="11"/>
    <n v="1"/>
    <x v="0"/>
  </r>
  <r>
    <x v="32"/>
    <n v="2"/>
    <x v="2"/>
  </r>
  <r>
    <x v="19"/>
    <n v="2"/>
    <x v="2"/>
  </r>
  <r>
    <x v="19"/>
    <n v="4"/>
    <x v="3"/>
  </r>
  <r>
    <x v="10"/>
    <n v="3"/>
    <x v="1"/>
  </r>
  <r>
    <x v="17"/>
    <n v="3"/>
    <x v="1"/>
  </r>
  <r>
    <x v="14"/>
    <n v="2"/>
    <x v="2"/>
  </r>
  <r>
    <x v="25"/>
    <n v="3"/>
    <x v="1"/>
  </r>
  <r>
    <x v="7"/>
    <n v="3"/>
    <x v="1"/>
  </r>
  <r>
    <x v="32"/>
    <n v="1"/>
    <x v="0"/>
  </r>
  <r>
    <x v="10"/>
    <n v="4"/>
    <x v="3"/>
  </r>
  <r>
    <x v="13"/>
    <n v="3"/>
    <x v="1"/>
  </r>
  <r>
    <x v="10"/>
    <n v="4"/>
    <x v="3"/>
  </r>
  <r>
    <x v="23"/>
    <n v="2"/>
    <x v="2"/>
  </r>
  <r>
    <x v="5"/>
    <n v="3"/>
    <x v="1"/>
  </r>
  <r>
    <x v="29"/>
    <n v="3"/>
    <x v="1"/>
  </r>
  <r>
    <x v="11"/>
    <n v="3"/>
    <x v="1"/>
  </r>
  <r>
    <x v="37"/>
    <n v="3"/>
    <x v="1"/>
  </r>
  <r>
    <x v="28"/>
    <n v="2"/>
    <x v="2"/>
  </r>
  <r>
    <x v="2"/>
    <n v="2"/>
    <x v="2"/>
  </r>
  <r>
    <x v="35"/>
    <n v="2"/>
    <x v="2"/>
  </r>
  <r>
    <x v="20"/>
    <n v="3"/>
    <x v="1"/>
  </r>
  <r>
    <x v="16"/>
    <n v="3"/>
    <x v="1"/>
  </r>
  <r>
    <x v="11"/>
    <n v="2"/>
    <x v="2"/>
  </r>
  <r>
    <x v="15"/>
    <n v="3"/>
    <x v="1"/>
  </r>
  <r>
    <x v="21"/>
    <n v="3"/>
    <x v="1"/>
  </r>
  <r>
    <x v="20"/>
    <n v="3"/>
    <x v="1"/>
  </r>
  <r>
    <x v="3"/>
    <n v="3"/>
    <x v="1"/>
  </r>
  <r>
    <x v="0"/>
    <n v="1"/>
    <x v="0"/>
  </r>
  <r>
    <x v="7"/>
    <n v="3"/>
    <x v="1"/>
  </r>
  <r>
    <x v="32"/>
    <n v="3"/>
    <x v="1"/>
  </r>
  <r>
    <x v="24"/>
    <n v="3"/>
    <x v="1"/>
  </r>
  <r>
    <x v="14"/>
    <n v="3"/>
    <x v="1"/>
  </r>
  <r>
    <x v="21"/>
    <n v="3"/>
    <x v="1"/>
  </r>
  <r>
    <x v="10"/>
    <n v="3"/>
    <x v="1"/>
  </r>
  <r>
    <x v="17"/>
    <n v="1"/>
    <x v="0"/>
  </r>
  <r>
    <x v="3"/>
    <n v="2"/>
    <x v="2"/>
  </r>
  <r>
    <x v="9"/>
    <n v="3"/>
    <x v="1"/>
  </r>
  <r>
    <x v="7"/>
    <n v="2"/>
    <x v="2"/>
  </r>
  <r>
    <x v="20"/>
    <n v="3"/>
    <x v="1"/>
  </r>
  <r>
    <x v="35"/>
    <n v="3"/>
    <x v="1"/>
  </r>
  <r>
    <x v="21"/>
    <n v="2"/>
    <x v="2"/>
  </r>
  <r>
    <x v="19"/>
    <n v="4"/>
    <x v="3"/>
  </r>
  <r>
    <x v="42"/>
    <n v="3"/>
    <x v="1"/>
  </r>
  <r>
    <x v="5"/>
    <n v="3"/>
    <x v="1"/>
  </r>
  <r>
    <x v="5"/>
    <n v="3"/>
    <x v="1"/>
  </r>
  <r>
    <x v="9"/>
    <n v="3"/>
    <x v="1"/>
  </r>
  <r>
    <x v="3"/>
    <n v="3"/>
    <x v="1"/>
  </r>
  <r>
    <x v="32"/>
    <n v="4"/>
    <x v="3"/>
  </r>
  <r>
    <x v="36"/>
    <n v="3"/>
    <x v="1"/>
  </r>
  <r>
    <x v="7"/>
    <n v="3"/>
    <x v="1"/>
  </r>
  <r>
    <x v="19"/>
    <n v="3"/>
    <x v="1"/>
  </r>
  <r>
    <x v="10"/>
    <n v="2"/>
    <x v="2"/>
  </r>
  <r>
    <x v="4"/>
    <n v="2"/>
    <x v="2"/>
  </r>
  <r>
    <x v="33"/>
    <n v="1"/>
    <x v="0"/>
  </r>
  <r>
    <x v="20"/>
    <n v="3"/>
    <x v="1"/>
  </r>
  <r>
    <x v="37"/>
    <n v="4"/>
    <x v="3"/>
  </r>
  <r>
    <x v="11"/>
    <n v="3"/>
    <x v="1"/>
  </r>
  <r>
    <x v="33"/>
    <n v="3"/>
    <x v="1"/>
  </r>
  <r>
    <x v="12"/>
    <n v="2"/>
    <x v="2"/>
  </r>
  <r>
    <x v="12"/>
    <n v="3"/>
    <x v="1"/>
  </r>
  <r>
    <x v="6"/>
    <n v="3"/>
    <x v="1"/>
  </r>
  <r>
    <x v="23"/>
    <n v="3"/>
    <x v="1"/>
  </r>
  <r>
    <x v="1"/>
    <n v="4"/>
    <x v="3"/>
  </r>
  <r>
    <x v="9"/>
    <n v="2"/>
    <x v="2"/>
  </r>
  <r>
    <x v="26"/>
    <n v="2"/>
    <x v="2"/>
  </r>
  <r>
    <x v="4"/>
    <n v="3"/>
    <x v="1"/>
  </r>
  <r>
    <x v="11"/>
    <n v="3"/>
    <x v="1"/>
  </r>
  <r>
    <x v="26"/>
    <n v="4"/>
    <x v="3"/>
  </r>
  <r>
    <x v="11"/>
    <n v="2"/>
    <x v="2"/>
  </r>
  <r>
    <x v="13"/>
    <n v="2"/>
    <x v="2"/>
  </r>
  <r>
    <x v="20"/>
    <n v="3"/>
    <x v="1"/>
  </r>
  <r>
    <x v="3"/>
    <n v="3"/>
    <x v="1"/>
  </r>
  <r>
    <x v="37"/>
    <n v="3"/>
    <x v="1"/>
  </r>
  <r>
    <x v="30"/>
    <n v="3"/>
    <x v="1"/>
  </r>
  <r>
    <x v="36"/>
    <n v="3"/>
    <x v="1"/>
  </r>
  <r>
    <x v="25"/>
    <n v="2"/>
    <x v="2"/>
  </r>
  <r>
    <x v="28"/>
    <n v="3"/>
    <x v="1"/>
  </r>
  <r>
    <x v="27"/>
    <n v="3"/>
    <x v="1"/>
  </r>
  <r>
    <x v="18"/>
    <n v="1"/>
    <x v="0"/>
  </r>
  <r>
    <x v="21"/>
    <n v="3"/>
    <x v="1"/>
  </r>
  <r>
    <x v="13"/>
    <n v="3"/>
    <x v="1"/>
  </r>
  <r>
    <x v="31"/>
    <n v="2"/>
    <x v="2"/>
  </r>
  <r>
    <x v="6"/>
    <n v="2"/>
    <x v="2"/>
  </r>
  <r>
    <x v="13"/>
    <n v="4"/>
    <x v="3"/>
  </r>
  <r>
    <x v="14"/>
    <n v="2"/>
    <x v="2"/>
  </r>
  <r>
    <x v="20"/>
    <n v="2"/>
    <x v="2"/>
  </r>
  <r>
    <x v="13"/>
    <n v="4"/>
    <x v="3"/>
  </r>
  <r>
    <x v="10"/>
    <n v="3"/>
    <x v="1"/>
  </r>
  <r>
    <x v="19"/>
    <n v="3"/>
    <x v="1"/>
  </r>
  <r>
    <x v="23"/>
    <n v="4"/>
    <x v="3"/>
  </r>
  <r>
    <x v="9"/>
    <n v="3"/>
    <x v="1"/>
  </r>
  <r>
    <x v="20"/>
    <n v="3"/>
    <x v="1"/>
  </r>
  <r>
    <x v="14"/>
    <n v="3"/>
    <x v="1"/>
  </r>
  <r>
    <x v="31"/>
    <n v="2"/>
    <x v="2"/>
  </r>
  <r>
    <x v="7"/>
    <n v="3"/>
    <x v="1"/>
  </r>
  <r>
    <x v="11"/>
    <n v="3"/>
    <x v="1"/>
  </r>
  <r>
    <x v="14"/>
    <n v="2"/>
    <x v="2"/>
  </r>
  <r>
    <x v="36"/>
    <n v="2"/>
    <x v="2"/>
  </r>
  <r>
    <x v="5"/>
    <n v="4"/>
    <x v="3"/>
  </r>
  <r>
    <x v="28"/>
    <n v="3"/>
    <x v="1"/>
  </r>
  <r>
    <x v="22"/>
    <n v="3"/>
    <x v="1"/>
  </r>
  <r>
    <x v="34"/>
    <n v="3"/>
    <x v="1"/>
  </r>
  <r>
    <x v="5"/>
    <n v="3"/>
    <x v="1"/>
  </r>
  <r>
    <x v="22"/>
    <n v="3"/>
    <x v="1"/>
  </r>
  <r>
    <x v="7"/>
    <n v="3"/>
    <x v="1"/>
  </r>
  <r>
    <x v="9"/>
    <n v="3"/>
    <x v="1"/>
  </r>
  <r>
    <x v="21"/>
    <n v="4"/>
    <x v="3"/>
  </r>
  <r>
    <x v="14"/>
    <n v="3"/>
    <x v="1"/>
  </r>
  <r>
    <x v="24"/>
    <n v="3"/>
    <x v="1"/>
  </r>
  <r>
    <x v="32"/>
    <n v="3"/>
    <x v="1"/>
  </r>
  <r>
    <x v="39"/>
    <n v="2"/>
    <x v="2"/>
  </r>
  <r>
    <x v="7"/>
    <n v="3"/>
    <x v="1"/>
  </r>
  <r>
    <x v="22"/>
    <n v="3"/>
    <x v="1"/>
  </r>
  <r>
    <x v="12"/>
    <n v="2"/>
    <x v="2"/>
  </r>
  <r>
    <x v="0"/>
    <n v="3"/>
    <x v="1"/>
  </r>
  <r>
    <x v="12"/>
    <n v="4"/>
    <x v="3"/>
  </r>
  <r>
    <x v="20"/>
    <n v="4"/>
    <x v="3"/>
  </r>
  <r>
    <x v="19"/>
    <n v="2"/>
    <x v="2"/>
  </r>
  <r>
    <x v="27"/>
    <n v="3"/>
    <x v="1"/>
  </r>
  <r>
    <x v="29"/>
    <n v="3"/>
    <x v="1"/>
  </r>
  <r>
    <x v="32"/>
    <n v="3"/>
    <x v="1"/>
  </r>
  <r>
    <x v="13"/>
    <n v="2"/>
    <x v="2"/>
  </r>
  <r>
    <x v="32"/>
    <n v="3"/>
    <x v="1"/>
  </r>
  <r>
    <x v="0"/>
    <n v="3"/>
    <x v="1"/>
  </r>
  <r>
    <x v="10"/>
    <n v="3"/>
    <x v="1"/>
  </r>
  <r>
    <x v="31"/>
    <n v="3"/>
    <x v="1"/>
  </r>
  <r>
    <x v="8"/>
    <n v="3"/>
    <x v="1"/>
  </r>
  <r>
    <x v="13"/>
    <n v="4"/>
    <x v="3"/>
  </r>
  <r>
    <x v="36"/>
    <n v="2"/>
    <x v="2"/>
  </r>
  <r>
    <x v="34"/>
    <n v="2"/>
    <x v="2"/>
  </r>
  <r>
    <x v="32"/>
    <n v="3"/>
    <x v="1"/>
  </r>
  <r>
    <x v="9"/>
    <n v="2"/>
    <x v="2"/>
  </r>
  <r>
    <x v="26"/>
    <n v="3"/>
    <x v="1"/>
  </r>
  <r>
    <x v="4"/>
    <n v="3"/>
    <x v="1"/>
  </r>
  <r>
    <x v="31"/>
    <n v="2"/>
    <x v="2"/>
  </r>
  <r>
    <x v="41"/>
    <n v="4"/>
    <x v="3"/>
  </r>
  <r>
    <x v="10"/>
    <n v="3"/>
    <x v="1"/>
  </r>
  <r>
    <x v="4"/>
    <n v="3"/>
    <x v="1"/>
  </r>
  <r>
    <x v="27"/>
    <n v="2"/>
    <x v="2"/>
  </r>
  <r>
    <x v="29"/>
    <n v="3"/>
    <x v="1"/>
  </r>
  <r>
    <x v="13"/>
    <n v="3"/>
    <x v="1"/>
  </r>
  <r>
    <x v="32"/>
    <n v="3"/>
    <x v="1"/>
  </r>
  <r>
    <x v="13"/>
    <n v="3"/>
    <x v="1"/>
  </r>
  <r>
    <x v="12"/>
    <n v="4"/>
    <x v="3"/>
  </r>
  <r>
    <x v="10"/>
    <n v="2"/>
    <x v="2"/>
  </r>
  <r>
    <x v="8"/>
    <n v="3"/>
    <x v="1"/>
  </r>
  <r>
    <x v="13"/>
    <n v="4"/>
    <x v="3"/>
  </r>
  <r>
    <x v="14"/>
    <n v="3"/>
    <x v="1"/>
  </r>
  <r>
    <x v="12"/>
    <n v="2"/>
    <x v="2"/>
  </r>
  <r>
    <x v="22"/>
    <n v="4"/>
    <x v="3"/>
  </r>
  <r>
    <x v="31"/>
    <n v="3"/>
    <x v="1"/>
  </r>
  <r>
    <x v="0"/>
    <n v="2"/>
    <x v="2"/>
  </r>
  <r>
    <x v="2"/>
    <n v="3"/>
    <x v="1"/>
  </r>
  <r>
    <x v="3"/>
    <n v="4"/>
    <x v="3"/>
  </r>
  <r>
    <x v="5"/>
    <n v="2"/>
    <x v="2"/>
  </r>
  <r>
    <x v="22"/>
    <n v="3"/>
    <x v="1"/>
  </r>
  <r>
    <x v="36"/>
    <n v="2"/>
    <x v="2"/>
  </r>
  <r>
    <x v="39"/>
    <n v="2"/>
    <x v="2"/>
  </r>
  <r>
    <x v="23"/>
    <n v="1"/>
    <x v="0"/>
  </r>
  <r>
    <x v="4"/>
    <n v="3"/>
    <x v="1"/>
  </r>
  <r>
    <x v="4"/>
    <n v="3"/>
    <x v="1"/>
  </r>
  <r>
    <x v="25"/>
    <n v="3"/>
    <x v="1"/>
  </r>
  <r>
    <x v="19"/>
    <n v="3"/>
    <x v="1"/>
  </r>
  <r>
    <x v="39"/>
    <n v="1"/>
    <x v="0"/>
  </r>
  <r>
    <x v="2"/>
    <n v="3"/>
    <x v="1"/>
  </r>
  <r>
    <x v="10"/>
    <n v="3"/>
    <x v="1"/>
  </r>
  <r>
    <x v="36"/>
    <n v="2"/>
    <x v="2"/>
  </r>
  <r>
    <x v="25"/>
    <n v="3"/>
    <x v="1"/>
  </r>
  <r>
    <x v="11"/>
    <n v="2"/>
    <x v="2"/>
  </r>
  <r>
    <x v="1"/>
    <n v="3"/>
    <x v="1"/>
  </r>
  <r>
    <x v="11"/>
    <n v="3"/>
    <x v="1"/>
  </r>
  <r>
    <x v="33"/>
    <n v="2"/>
    <x v="2"/>
  </r>
  <r>
    <x v="34"/>
    <n v="3"/>
    <x v="1"/>
  </r>
  <r>
    <x v="27"/>
    <n v="4"/>
    <x v="3"/>
  </r>
  <r>
    <x v="9"/>
    <n v="3"/>
    <x v="1"/>
  </r>
  <r>
    <x v="12"/>
    <n v="3"/>
    <x v="1"/>
  </r>
  <r>
    <x v="7"/>
    <n v="3"/>
    <x v="1"/>
  </r>
  <r>
    <x v="12"/>
    <n v="4"/>
    <x v="3"/>
  </r>
  <r>
    <x v="13"/>
    <n v="3"/>
    <x v="1"/>
  </r>
  <r>
    <x v="12"/>
    <n v="4"/>
    <x v="3"/>
  </r>
  <r>
    <x v="4"/>
    <n v="4"/>
    <x v="3"/>
  </r>
  <r>
    <x v="9"/>
    <n v="2"/>
    <x v="2"/>
  </r>
  <r>
    <x v="9"/>
    <n v="2"/>
    <x v="2"/>
  </r>
  <r>
    <x v="40"/>
    <n v="2"/>
    <x v="2"/>
  </r>
  <r>
    <x v="36"/>
    <n v="3"/>
    <x v="1"/>
  </r>
  <r>
    <x v="2"/>
    <n v="1"/>
    <x v="0"/>
  </r>
  <r>
    <x v="29"/>
    <n v="4"/>
    <x v="3"/>
  </r>
  <r>
    <x v="40"/>
    <n v="4"/>
    <x v="3"/>
  </r>
  <r>
    <x v="17"/>
    <n v="3"/>
    <x v="1"/>
  </r>
  <r>
    <x v="5"/>
    <n v="2"/>
    <x v="2"/>
  </r>
  <r>
    <x v="13"/>
    <n v="2"/>
    <x v="2"/>
  </r>
  <r>
    <x v="0"/>
    <n v="2"/>
    <x v="2"/>
  </r>
  <r>
    <x v="32"/>
    <n v="4"/>
    <x v="3"/>
  </r>
  <r>
    <x v="12"/>
    <n v="3"/>
    <x v="1"/>
  </r>
  <r>
    <x v="21"/>
    <n v="4"/>
    <x v="3"/>
  </r>
  <r>
    <x v="22"/>
    <n v="4"/>
    <x v="3"/>
  </r>
  <r>
    <x v="12"/>
    <n v="3"/>
    <x v="1"/>
  </r>
  <r>
    <x v="28"/>
    <n v="3"/>
    <x v="1"/>
  </r>
  <r>
    <x v="12"/>
    <n v="3"/>
    <x v="1"/>
  </r>
  <r>
    <x v="12"/>
    <n v="1"/>
    <x v="0"/>
  </r>
  <r>
    <x v="28"/>
    <n v="4"/>
    <x v="3"/>
  </r>
  <r>
    <x v="26"/>
    <n v="3"/>
    <x v="1"/>
  </r>
  <r>
    <x v="13"/>
    <n v="3"/>
    <x v="1"/>
  </r>
  <r>
    <x v="32"/>
    <n v="3"/>
    <x v="1"/>
  </r>
  <r>
    <x v="14"/>
    <n v="3"/>
    <x v="1"/>
  </r>
  <r>
    <x v="20"/>
    <n v="3"/>
    <x v="1"/>
  </r>
  <r>
    <x v="16"/>
    <n v="2"/>
    <x v="2"/>
  </r>
  <r>
    <x v="1"/>
    <n v="2"/>
    <x v="2"/>
  </r>
  <r>
    <x v="32"/>
    <n v="4"/>
    <x v="3"/>
  </r>
  <r>
    <x v="20"/>
    <n v="2"/>
    <x v="2"/>
  </r>
  <r>
    <x v="3"/>
    <n v="3"/>
    <x v="1"/>
  </r>
  <r>
    <x v="13"/>
    <n v="3"/>
    <x v="1"/>
  </r>
  <r>
    <x v="7"/>
    <n v="2"/>
    <x v="2"/>
  </r>
  <r>
    <x v="19"/>
    <n v="3"/>
    <x v="1"/>
  </r>
  <r>
    <x v="20"/>
    <n v="2"/>
    <x v="2"/>
  </r>
  <r>
    <x v="7"/>
    <n v="2"/>
    <x v="2"/>
  </r>
  <r>
    <x v="38"/>
    <n v="2"/>
    <x v="2"/>
  </r>
  <r>
    <x v="1"/>
    <n v="3"/>
    <x v="1"/>
  </r>
  <r>
    <x v="13"/>
    <n v="2"/>
    <x v="2"/>
  </r>
  <r>
    <x v="14"/>
    <n v="4"/>
    <x v="3"/>
  </r>
  <r>
    <x v="11"/>
    <n v="1"/>
    <x v="0"/>
  </r>
  <r>
    <x v="13"/>
    <n v="4"/>
    <x v="3"/>
  </r>
  <r>
    <x v="10"/>
    <n v="3"/>
    <x v="1"/>
  </r>
  <r>
    <x v="17"/>
    <n v="2"/>
    <x v="2"/>
  </r>
  <r>
    <x v="17"/>
    <n v="3"/>
    <x v="1"/>
  </r>
  <r>
    <x v="20"/>
    <n v="2"/>
    <x v="2"/>
  </r>
  <r>
    <x v="11"/>
    <n v="3"/>
    <x v="1"/>
  </r>
  <r>
    <x v="7"/>
    <n v="4"/>
    <x v="3"/>
  </r>
  <r>
    <x v="27"/>
    <n v="3"/>
    <x v="1"/>
  </r>
  <r>
    <x v="3"/>
    <n v="3"/>
    <x v="1"/>
  </r>
  <r>
    <x v="40"/>
    <n v="2"/>
    <x v="2"/>
  </r>
  <r>
    <x v="14"/>
    <n v="2"/>
    <x v="2"/>
  </r>
  <r>
    <x v="14"/>
    <n v="1"/>
    <x v="0"/>
  </r>
  <r>
    <x v="14"/>
    <n v="3"/>
    <x v="1"/>
  </r>
  <r>
    <x v="1"/>
    <n v="3"/>
    <x v="1"/>
  </r>
  <r>
    <x v="11"/>
    <n v="3"/>
    <x v="1"/>
  </r>
  <r>
    <x v="14"/>
    <n v="2"/>
    <x v="2"/>
  </r>
  <r>
    <x v="3"/>
    <n v="3"/>
    <x v="1"/>
  </r>
  <r>
    <x v="5"/>
    <n v="4"/>
    <x v="3"/>
  </r>
  <r>
    <x v="33"/>
    <n v="3"/>
    <x v="1"/>
  </r>
  <r>
    <x v="11"/>
    <n v="1"/>
    <x v="0"/>
  </r>
  <r>
    <x v="20"/>
    <n v="4"/>
    <x v="3"/>
  </r>
  <r>
    <x v="22"/>
    <n v="3"/>
    <x v="1"/>
  </r>
  <r>
    <x v="21"/>
    <n v="4"/>
    <x v="3"/>
  </r>
  <r>
    <x v="10"/>
    <n v="1"/>
    <x v="0"/>
  </r>
  <r>
    <x v="30"/>
    <n v="3"/>
    <x v="1"/>
  </r>
  <r>
    <x v="32"/>
    <n v="1"/>
    <x v="0"/>
  </r>
  <r>
    <x v="13"/>
    <n v="3"/>
    <x v="1"/>
  </r>
  <r>
    <x v="12"/>
    <n v="1"/>
    <x v="0"/>
  </r>
  <r>
    <x v="24"/>
    <n v="3"/>
    <x v="1"/>
  </r>
  <r>
    <x v="13"/>
    <n v="3"/>
    <x v="1"/>
  </r>
  <r>
    <x v="19"/>
    <n v="3"/>
    <x v="1"/>
  </r>
  <r>
    <x v="2"/>
    <n v="3"/>
    <x v="1"/>
  </r>
  <r>
    <x v="11"/>
    <n v="3"/>
    <x v="1"/>
  </r>
  <r>
    <x v="3"/>
    <n v="3"/>
    <x v="1"/>
  </r>
  <r>
    <x v="28"/>
    <n v="3"/>
    <x v="1"/>
  </r>
  <r>
    <x v="19"/>
    <n v="1"/>
    <x v="0"/>
  </r>
  <r>
    <x v="32"/>
    <n v="4"/>
    <x v="3"/>
  </r>
  <r>
    <x v="3"/>
    <n v="3"/>
    <x v="1"/>
  </r>
  <r>
    <x v="32"/>
    <n v="3"/>
    <x v="1"/>
  </r>
  <r>
    <x v="17"/>
    <n v="3"/>
    <x v="1"/>
  </r>
  <r>
    <x v="32"/>
    <n v="3"/>
    <x v="1"/>
  </r>
  <r>
    <x v="28"/>
    <n v="3"/>
    <x v="1"/>
  </r>
  <r>
    <x v="10"/>
    <n v="3"/>
    <x v="1"/>
  </r>
  <r>
    <x v="5"/>
    <n v="3"/>
    <x v="1"/>
  </r>
  <r>
    <x v="9"/>
    <n v="2"/>
    <x v="2"/>
  </r>
  <r>
    <x v="26"/>
    <n v="3"/>
    <x v="1"/>
  </r>
  <r>
    <x v="11"/>
    <n v="2"/>
    <x v="2"/>
  </r>
  <r>
    <x v="3"/>
    <n v="1"/>
    <x v="0"/>
  </r>
  <r>
    <x v="7"/>
    <n v="3"/>
    <x v="1"/>
  </r>
  <r>
    <x v="8"/>
    <n v="3"/>
    <x v="1"/>
  </r>
  <r>
    <x v="10"/>
    <n v="3"/>
    <x v="1"/>
  </r>
  <r>
    <x v="7"/>
    <n v="3"/>
    <x v="1"/>
  </r>
  <r>
    <x v="10"/>
    <n v="3"/>
    <x v="1"/>
  </r>
  <r>
    <x v="16"/>
    <n v="3"/>
    <x v="1"/>
  </r>
  <r>
    <x v="8"/>
    <n v="3"/>
    <x v="1"/>
  </r>
  <r>
    <x v="5"/>
    <n v="2"/>
    <x v="2"/>
  </r>
  <r>
    <x v="26"/>
    <n v="2"/>
    <x v="2"/>
  </r>
  <r>
    <x v="13"/>
    <n v="1"/>
    <x v="0"/>
  </r>
  <r>
    <x v="27"/>
    <n v="3"/>
    <x v="1"/>
  </r>
  <r>
    <x v="13"/>
    <n v="2"/>
    <x v="2"/>
  </r>
  <r>
    <x v="25"/>
    <n v="3"/>
    <x v="1"/>
  </r>
  <r>
    <x v="8"/>
    <n v="3"/>
    <x v="1"/>
  </r>
  <r>
    <x v="8"/>
    <n v="4"/>
    <x v="3"/>
  </r>
  <r>
    <x v="9"/>
    <n v="3"/>
    <x v="1"/>
  </r>
  <r>
    <x v="11"/>
    <n v="3"/>
    <x v="1"/>
  </r>
  <r>
    <x v="10"/>
    <n v="3"/>
    <x v="1"/>
  </r>
  <r>
    <x v="22"/>
    <n v="3"/>
    <x v="1"/>
  </r>
  <r>
    <x v="11"/>
    <n v="4"/>
    <x v="3"/>
  </r>
  <r>
    <x v="24"/>
    <n v="3"/>
    <x v="1"/>
  </r>
  <r>
    <x v="30"/>
    <n v="3"/>
    <x v="1"/>
  </r>
  <r>
    <x v="9"/>
    <n v="3"/>
    <x v="1"/>
  </r>
  <r>
    <x v="19"/>
    <n v="3"/>
    <x v="1"/>
  </r>
  <r>
    <x v="10"/>
    <n v="2"/>
    <x v="2"/>
  </r>
  <r>
    <x v="13"/>
    <n v="2"/>
    <x v="2"/>
  </r>
  <r>
    <x v="32"/>
    <n v="3"/>
    <x v="1"/>
  </r>
  <r>
    <x v="23"/>
    <n v="3"/>
    <x v="1"/>
  </r>
  <r>
    <x v="10"/>
    <n v="2"/>
    <x v="2"/>
  </r>
  <r>
    <x v="21"/>
    <n v="1"/>
    <x v="0"/>
  </r>
  <r>
    <x v="14"/>
    <n v="3"/>
    <x v="1"/>
  </r>
  <r>
    <x v="15"/>
    <n v="2"/>
    <x v="2"/>
  </r>
  <r>
    <x v="24"/>
    <n v="3"/>
    <x v="1"/>
  </r>
  <r>
    <x v="5"/>
    <n v="3"/>
    <x v="1"/>
  </r>
  <r>
    <x v="20"/>
    <n v="2"/>
    <x v="2"/>
  </r>
  <r>
    <x v="7"/>
    <n v="2"/>
    <x v="2"/>
  </r>
  <r>
    <x v="28"/>
    <n v="3"/>
    <x v="1"/>
  </r>
  <r>
    <x v="28"/>
    <n v="3"/>
    <x v="1"/>
  </r>
  <r>
    <x v="12"/>
    <n v="3"/>
    <x v="1"/>
  </r>
  <r>
    <x v="9"/>
    <n v="3"/>
    <x v="1"/>
  </r>
  <r>
    <x v="13"/>
    <n v="3"/>
    <x v="1"/>
  </r>
  <r>
    <x v="1"/>
    <n v="2"/>
    <x v="2"/>
  </r>
  <r>
    <x v="22"/>
    <n v="3"/>
    <x v="1"/>
  </r>
  <r>
    <x v="4"/>
    <n v="3"/>
    <x v="1"/>
  </r>
  <r>
    <x v="10"/>
    <n v="3"/>
    <x v="1"/>
  </r>
  <r>
    <x v="14"/>
    <n v="2"/>
    <x v="2"/>
  </r>
  <r>
    <x v="18"/>
    <n v="3"/>
    <x v="1"/>
  </r>
  <r>
    <x v="41"/>
    <n v="4"/>
    <x v="3"/>
  </r>
  <r>
    <x v="40"/>
    <n v="3"/>
    <x v="1"/>
  </r>
  <r>
    <x v="22"/>
    <n v="3"/>
    <x v="1"/>
  </r>
  <r>
    <x v="32"/>
    <n v="3"/>
    <x v="1"/>
  </r>
  <r>
    <x v="10"/>
    <n v="3"/>
    <x v="1"/>
  </r>
  <r>
    <x v="2"/>
    <n v="2"/>
    <x v="2"/>
  </r>
  <r>
    <x v="22"/>
    <n v="1"/>
    <x v="0"/>
  </r>
  <r>
    <x v="28"/>
    <n v="3"/>
    <x v="1"/>
  </r>
  <r>
    <x v="8"/>
    <n v="4"/>
    <x v="3"/>
  </r>
  <r>
    <x v="10"/>
    <n v="3"/>
    <x v="1"/>
  </r>
  <r>
    <x v="2"/>
    <n v="1"/>
    <x v="0"/>
  </r>
  <r>
    <x v="32"/>
    <n v="2"/>
    <x v="2"/>
  </r>
  <r>
    <x v="20"/>
    <n v="3"/>
    <x v="1"/>
  </r>
  <r>
    <x v="26"/>
    <n v="3"/>
    <x v="1"/>
  </r>
  <r>
    <x v="10"/>
    <n v="2"/>
    <x v="2"/>
  </r>
  <r>
    <x v="17"/>
    <n v="3"/>
    <x v="1"/>
  </r>
  <r>
    <x v="4"/>
    <n v="3"/>
    <x v="1"/>
  </r>
  <r>
    <x v="4"/>
    <n v="2"/>
    <x v="2"/>
  </r>
  <r>
    <x v="32"/>
    <n v="1"/>
    <x v="0"/>
  </r>
  <r>
    <x v="11"/>
    <n v="3"/>
    <x v="1"/>
  </r>
  <r>
    <x v="9"/>
    <n v="3"/>
    <x v="1"/>
  </r>
  <r>
    <x v="36"/>
    <n v="3"/>
    <x v="1"/>
  </r>
  <r>
    <x v="22"/>
    <n v="3"/>
    <x v="1"/>
  </r>
  <r>
    <x v="1"/>
    <n v="3"/>
    <x v="1"/>
  </r>
  <r>
    <x v="24"/>
    <n v="3"/>
    <x v="1"/>
  </r>
  <r>
    <x v="35"/>
    <n v="3"/>
    <x v="1"/>
  </r>
  <r>
    <x v="13"/>
    <n v="3"/>
    <x v="1"/>
  </r>
  <r>
    <x v="9"/>
    <n v="3"/>
    <x v="1"/>
  </r>
  <r>
    <x v="1"/>
    <n v="3"/>
    <x v="1"/>
  </r>
  <r>
    <x v="9"/>
    <n v="3"/>
    <x v="1"/>
  </r>
  <r>
    <x v="9"/>
    <n v="3"/>
    <x v="1"/>
  </r>
  <r>
    <x v="33"/>
    <n v="3"/>
    <x v="1"/>
  </r>
  <r>
    <x v="23"/>
    <n v="3"/>
    <x v="1"/>
  </r>
  <r>
    <x v="10"/>
    <n v="4"/>
    <x v="3"/>
  </r>
  <r>
    <x v="8"/>
    <n v="4"/>
    <x v="3"/>
  </r>
  <r>
    <x v="11"/>
    <n v="2"/>
    <x v="2"/>
  </r>
  <r>
    <x v="3"/>
    <n v="3"/>
    <x v="1"/>
  </r>
  <r>
    <x v="5"/>
    <n v="2"/>
    <x v="2"/>
  </r>
  <r>
    <x v="12"/>
    <n v="3"/>
    <x v="1"/>
  </r>
  <r>
    <x v="1"/>
    <n v="2"/>
    <x v="2"/>
  </r>
  <r>
    <x v="8"/>
    <n v="3"/>
    <x v="1"/>
  </r>
  <r>
    <x v="40"/>
    <n v="3"/>
    <x v="1"/>
  </r>
  <r>
    <x v="1"/>
    <n v="3"/>
    <x v="1"/>
  </r>
  <r>
    <x v="0"/>
    <n v="3"/>
    <x v="1"/>
  </r>
  <r>
    <x v="35"/>
    <n v="3"/>
    <x v="1"/>
  </r>
  <r>
    <x v="3"/>
    <n v="3"/>
    <x v="1"/>
  </r>
  <r>
    <x v="9"/>
    <n v="2"/>
    <x v="2"/>
  </r>
  <r>
    <x v="20"/>
    <n v="3"/>
    <x v="1"/>
  </r>
  <r>
    <x v="30"/>
    <n v="3"/>
    <x v="1"/>
  </r>
  <r>
    <x v="8"/>
    <n v="2"/>
    <x v="2"/>
  </r>
  <r>
    <x v="16"/>
    <n v="3"/>
    <x v="1"/>
  </r>
  <r>
    <x v="26"/>
    <n v="3"/>
    <x v="1"/>
  </r>
  <r>
    <x v="5"/>
    <n v="3"/>
    <x v="1"/>
  </r>
  <r>
    <x v="25"/>
    <n v="3"/>
    <x v="1"/>
  </r>
  <r>
    <x v="27"/>
    <n v="3"/>
    <x v="1"/>
  </r>
  <r>
    <x v="13"/>
    <n v="4"/>
    <x v="3"/>
  </r>
  <r>
    <x v="42"/>
    <n v="4"/>
    <x v="3"/>
  </r>
  <r>
    <x v="3"/>
    <n v="3"/>
    <x v="1"/>
  </r>
  <r>
    <x v="2"/>
    <n v="2"/>
    <x v="2"/>
  </r>
  <r>
    <x v="13"/>
    <n v="3"/>
    <x v="1"/>
  </r>
  <r>
    <x v="30"/>
    <n v="3"/>
    <x v="1"/>
  </r>
  <r>
    <x v="20"/>
    <n v="3"/>
    <x v="1"/>
  </r>
  <r>
    <x v="10"/>
    <n v="4"/>
    <x v="3"/>
  </r>
  <r>
    <x v="23"/>
    <n v="3"/>
    <x v="1"/>
  </r>
  <r>
    <x v="17"/>
    <n v="3"/>
    <x v="1"/>
  </r>
  <r>
    <x v="0"/>
    <n v="3"/>
    <x v="1"/>
  </r>
  <r>
    <x v="11"/>
    <n v="3"/>
    <x v="1"/>
  </r>
  <r>
    <x v="9"/>
    <n v="2"/>
    <x v="2"/>
  </r>
  <r>
    <x v="28"/>
    <n v="2"/>
    <x v="2"/>
  </r>
  <r>
    <x v="17"/>
    <n v="3"/>
    <x v="1"/>
  </r>
  <r>
    <x v="40"/>
    <n v="1"/>
    <x v="0"/>
  </r>
  <r>
    <x v="25"/>
    <n v="4"/>
    <x v="3"/>
  </r>
  <r>
    <x v="28"/>
    <n v="3"/>
    <x v="1"/>
  </r>
  <r>
    <x v="5"/>
    <n v="2"/>
    <x v="2"/>
  </r>
  <r>
    <x v="12"/>
    <n v="4"/>
    <x v="3"/>
  </r>
  <r>
    <x v="0"/>
    <n v="3"/>
    <x v="1"/>
  </r>
  <r>
    <x v="32"/>
    <n v="3"/>
    <x v="1"/>
  </r>
  <r>
    <x v="17"/>
    <n v="4"/>
    <x v="3"/>
  </r>
  <r>
    <x v="21"/>
    <n v="3"/>
    <x v="1"/>
  </r>
  <r>
    <x v="10"/>
    <n v="3"/>
    <x v="1"/>
  </r>
  <r>
    <x v="7"/>
    <n v="2"/>
    <x v="2"/>
  </r>
  <r>
    <x v="40"/>
    <n v="1"/>
    <x v="0"/>
  </r>
  <r>
    <x v="21"/>
    <n v="2"/>
    <x v="2"/>
  </r>
  <r>
    <x v="9"/>
    <n v="3"/>
    <x v="1"/>
  </r>
  <r>
    <x v="5"/>
    <n v="3"/>
    <x v="1"/>
  </r>
  <r>
    <x v="30"/>
    <n v="1"/>
    <x v="0"/>
  </r>
  <r>
    <x v="12"/>
    <n v="2"/>
    <x v="2"/>
  </r>
  <r>
    <x v="22"/>
    <n v="3"/>
    <x v="1"/>
  </r>
  <r>
    <x v="5"/>
    <n v="1"/>
    <x v="0"/>
  </r>
  <r>
    <x v="32"/>
    <n v="2"/>
    <x v="2"/>
  </r>
  <r>
    <x v="28"/>
    <n v="4"/>
    <x v="3"/>
  </r>
  <r>
    <x v="7"/>
    <n v="3"/>
    <x v="1"/>
  </r>
  <r>
    <x v="17"/>
    <n v="3"/>
    <x v="1"/>
  </r>
  <r>
    <x v="7"/>
    <n v="2"/>
    <x v="2"/>
  </r>
  <r>
    <x v="12"/>
    <n v="3"/>
    <x v="1"/>
  </r>
  <r>
    <x v="4"/>
    <n v="2"/>
    <x v="2"/>
  </r>
  <r>
    <x v="11"/>
    <n v="3"/>
    <x v="1"/>
  </r>
  <r>
    <x v="11"/>
    <n v="4"/>
    <x v="3"/>
  </r>
  <r>
    <x v="7"/>
    <n v="3"/>
    <x v="1"/>
  </r>
  <r>
    <x v="13"/>
    <n v="3"/>
    <x v="1"/>
  </r>
  <r>
    <x v="3"/>
    <n v="2"/>
    <x v="2"/>
  </r>
  <r>
    <x v="1"/>
    <n v="4"/>
    <x v="3"/>
  </r>
  <r>
    <x v="3"/>
    <n v="2"/>
    <x v="2"/>
  </r>
  <r>
    <x v="8"/>
    <n v="2"/>
    <x v="2"/>
  </r>
  <r>
    <x v="12"/>
    <n v="3"/>
    <x v="1"/>
  </r>
  <r>
    <x v="11"/>
    <n v="3"/>
    <x v="1"/>
  </r>
  <r>
    <x v="7"/>
    <n v="3"/>
    <x v="1"/>
  </r>
  <r>
    <x v="5"/>
    <n v="3"/>
    <x v="1"/>
  </r>
  <r>
    <x v="8"/>
    <n v="3"/>
    <x v="1"/>
  </r>
  <r>
    <x v="23"/>
    <n v="3"/>
    <x v="1"/>
  </r>
  <r>
    <x v="19"/>
    <n v="2"/>
    <x v="2"/>
  </r>
  <r>
    <x v="27"/>
    <n v="3"/>
    <x v="1"/>
  </r>
  <r>
    <x v="3"/>
    <n v="2"/>
    <x v="2"/>
  </r>
  <r>
    <x v="0"/>
    <n v="3"/>
    <x v="1"/>
  </r>
  <r>
    <x v="13"/>
    <n v="3"/>
    <x v="1"/>
  </r>
  <r>
    <x v="16"/>
    <n v="2"/>
    <x v="2"/>
  </r>
  <r>
    <x v="23"/>
    <n v="3"/>
    <x v="1"/>
  </r>
  <r>
    <x v="13"/>
    <n v="3"/>
    <x v="1"/>
  </r>
  <r>
    <x v="18"/>
    <n v="3"/>
    <x v="1"/>
  </r>
  <r>
    <x v="8"/>
    <n v="3"/>
    <x v="1"/>
  </r>
  <r>
    <x v="15"/>
    <n v="3"/>
    <x v="1"/>
  </r>
  <r>
    <x v="12"/>
    <n v="3"/>
    <x v="1"/>
  </r>
  <r>
    <x v="31"/>
    <n v="3"/>
    <x v="1"/>
  </r>
  <r>
    <x v="2"/>
    <n v="3"/>
    <x v="1"/>
  </r>
  <r>
    <x v="21"/>
    <n v="3"/>
    <x v="1"/>
  </r>
  <r>
    <x v="9"/>
    <n v="3"/>
    <x v="1"/>
  </r>
  <r>
    <x v="20"/>
    <n v="2"/>
    <x v="2"/>
  </r>
  <r>
    <x v="2"/>
    <n v="2"/>
    <x v="2"/>
  </r>
  <r>
    <x v="10"/>
    <n v="3"/>
    <x v="1"/>
  </r>
  <r>
    <x v="3"/>
    <n v="3"/>
    <x v="1"/>
  </r>
  <r>
    <x v="14"/>
    <n v="4"/>
    <x v="3"/>
  </r>
  <r>
    <x v="22"/>
    <n v="3"/>
    <x v="1"/>
  </r>
  <r>
    <x v="21"/>
    <n v="3"/>
    <x v="1"/>
  </r>
  <r>
    <x v="32"/>
    <n v="2"/>
    <x v="2"/>
  </r>
  <r>
    <x v="19"/>
    <n v="2"/>
    <x v="2"/>
  </r>
  <r>
    <x v="10"/>
    <n v="3"/>
    <x v="1"/>
  </r>
  <r>
    <x v="8"/>
    <n v="3"/>
    <x v="1"/>
  </r>
  <r>
    <x v="13"/>
    <n v="2"/>
    <x v="2"/>
  </r>
  <r>
    <x v="2"/>
    <n v="1"/>
    <x v="0"/>
  </r>
  <r>
    <x v="22"/>
    <n v="3"/>
    <x v="1"/>
  </r>
  <r>
    <x v="23"/>
    <n v="2"/>
    <x v="2"/>
  </r>
  <r>
    <x v="0"/>
    <n v="1"/>
    <x v="0"/>
  </r>
  <r>
    <x v="0"/>
    <n v="4"/>
    <x v="3"/>
  </r>
  <r>
    <x v="7"/>
    <n v="3"/>
    <x v="1"/>
  </r>
  <r>
    <x v="25"/>
    <n v="3"/>
    <x v="1"/>
  </r>
  <r>
    <x v="21"/>
    <n v="4"/>
    <x v="3"/>
  </r>
  <r>
    <x v="32"/>
    <n v="3"/>
    <x v="1"/>
  </r>
  <r>
    <x v="13"/>
    <n v="3"/>
    <x v="1"/>
  </r>
  <r>
    <x v="34"/>
    <n v="2"/>
    <x v="2"/>
  </r>
  <r>
    <x v="10"/>
    <n v="4"/>
    <x v="3"/>
  </r>
  <r>
    <x v="40"/>
    <n v="3"/>
    <x v="1"/>
  </r>
  <r>
    <x v="32"/>
    <n v="3"/>
    <x v="1"/>
  </r>
  <r>
    <x v="33"/>
    <n v="2"/>
    <x v="2"/>
  </r>
  <r>
    <x v="12"/>
    <n v="3"/>
    <x v="1"/>
  </r>
  <r>
    <x v="14"/>
    <n v="3"/>
    <x v="1"/>
  </r>
  <r>
    <x v="8"/>
    <n v="2"/>
    <x v="2"/>
  </r>
  <r>
    <x v="25"/>
    <n v="3"/>
    <x v="1"/>
  </r>
  <r>
    <x v="34"/>
    <n v="3"/>
    <x v="1"/>
  </r>
  <r>
    <x v="41"/>
    <n v="1"/>
    <x v="0"/>
  </r>
  <r>
    <x v="12"/>
    <n v="3"/>
    <x v="1"/>
  </r>
  <r>
    <x v="11"/>
    <n v="3"/>
    <x v="1"/>
  </r>
  <r>
    <x v="28"/>
    <n v="4"/>
    <x v="3"/>
  </r>
  <r>
    <x v="9"/>
    <n v="3"/>
    <x v="1"/>
  </r>
  <r>
    <x v="23"/>
    <n v="3"/>
    <x v="1"/>
  </r>
  <r>
    <x v="4"/>
    <n v="2"/>
    <x v="2"/>
  </r>
  <r>
    <x v="11"/>
    <n v="4"/>
    <x v="3"/>
  </r>
  <r>
    <x v="5"/>
    <n v="4"/>
    <x v="3"/>
  </r>
  <r>
    <x v="19"/>
    <n v="2"/>
    <x v="2"/>
  </r>
  <r>
    <x v="40"/>
    <n v="3"/>
    <x v="1"/>
  </r>
  <r>
    <x v="21"/>
    <n v="2"/>
    <x v="2"/>
  </r>
  <r>
    <x v="14"/>
    <n v="3"/>
    <x v="1"/>
  </r>
  <r>
    <x v="11"/>
    <n v="3"/>
    <x v="1"/>
  </r>
  <r>
    <x v="19"/>
    <n v="3"/>
    <x v="1"/>
  </r>
  <r>
    <x v="5"/>
    <n v="2"/>
    <x v="2"/>
  </r>
  <r>
    <x v="21"/>
    <n v="3"/>
    <x v="1"/>
  </r>
  <r>
    <x v="4"/>
    <n v="3"/>
    <x v="1"/>
  </r>
  <r>
    <x v="11"/>
    <n v="3"/>
    <x v="1"/>
  </r>
  <r>
    <x v="23"/>
    <n v="3"/>
    <x v="1"/>
  </r>
  <r>
    <x v="26"/>
    <n v="3"/>
    <x v="1"/>
  </r>
  <r>
    <x v="11"/>
    <n v="2"/>
    <x v="2"/>
  </r>
  <r>
    <x v="21"/>
    <n v="3"/>
    <x v="1"/>
  </r>
  <r>
    <x v="4"/>
    <n v="2"/>
    <x v="2"/>
  </r>
  <r>
    <x v="22"/>
    <n v="3"/>
    <x v="1"/>
  </r>
  <r>
    <x v="27"/>
    <n v="4"/>
    <x v="3"/>
  </r>
  <r>
    <x v="14"/>
    <n v="3"/>
    <x v="1"/>
  </r>
  <r>
    <x v="7"/>
    <n v="2"/>
    <x v="2"/>
  </r>
  <r>
    <x v="15"/>
    <n v="3"/>
    <x v="1"/>
  </r>
  <r>
    <x v="9"/>
    <n v="3"/>
    <x v="1"/>
  </r>
  <r>
    <x v="12"/>
    <n v="3"/>
    <x v="1"/>
  </r>
  <r>
    <x v="13"/>
    <n v="3"/>
    <x v="1"/>
  </r>
  <r>
    <x v="11"/>
    <n v="3"/>
    <x v="1"/>
  </r>
  <r>
    <x v="2"/>
    <n v="3"/>
    <x v="1"/>
  </r>
  <r>
    <x v="10"/>
    <n v="3"/>
    <x v="1"/>
  </r>
  <r>
    <x v="28"/>
    <n v="2"/>
    <x v="2"/>
  </r>
  <r>
    <x v="9"/>
    <n v="2"/>
    <x v="2"/>
  </r>
  <r>
    <x v="32"/>
    <n v="3"/>
    <x v="1"/>
  </r>
  <r>
    <x v="25"/>
    <n v="2"/>
    <x v="2"/>
  </r>
  <r>
    <x v="4"/>
    <n v="2"/>
    <x v="2"/>
  </r>
  <r>
    <x v="26"/>
    <n v="3"/>
    <x v="1"/>
  </r>
  <r>
    <x v="20"/>
    <n v="3"/>
    <x v="1"/>
  </r>
  <r>
    <x v="13"/>
    <n v="3"/>
    <x v="1"/>
  </r>
  <r>
    <x v="29"/>
    <n v="3"/>
    <x v="1"/>
  </r>
  <r>
    <x v="9"/>
    <n v="1"/>
    <x v="0"/>
  </r>
  <r>
    <x v="0"/>
    <n v="3"/>
    <x v="1"/>
  </r>
  <r>
    <x v="19"/>
    <n v="4"/>
    <x v="3"/>
  </r>
  <r>
    <x v="12"/>
    <n v="3"/>
    <x v="1"/>
  </r>
  <r>
    <x v="13"/>
    <n v="2"/>
    <x v="2"/>
  </r>
  <r>
    <x v="12"/>
    <n v="2"/>
    <x v="2"/>
  </r>
  <r>
    <x v="25"/>
    <n v="3"/>
    <x v="1"/>
  </r>
  <r>
    <x v="28"/>
    <n v="3"/>
    <x v="1"/>
  </r>
  <r>
    <x v="3"/>
    <n v="2"/>
    <x v="2"/>
  </r>
  <r>
    <x v="14"/>
    <n v="3"/>
    <x v="1"/>
  </r>
  <r>
    <x v="11"/>
    <n v="3"/>
    <x v="1"/>
  </r>
  <r>
    <x v="22"/>
    <n v="3"/>
    <x v="1"/>
  </r>
  <r>
    <x v="4"/>
    <n v="2"/>
    <x v="2"/>
  </r>
  <r>
    <x v="13"/>
    <n v="3"/>
    <x v="1"/>
  </r>
  <r>
    <x v="14"/>
    <n v="3"/>
    <x v="1"/>
  </r>
  <r>
    <x v="40"/>
    <n v="4"/>
    <x v="3"/>
  </r>
  <r>
    <x v="29"/>
    <n v="3"/>
    <x v="1"/>
  </r>
  <r>
    <x v="22"/>
    <n v="3"/>
    <x v="1"/>
  </r>
  <r>
    <x v="8"/>
    <n v="3"/>
    <x v="1"/>
  </r>
  <r>
    <x v="34"/>
    <n v="2"/>
    <x v="2"/>
  </r>
  <r>
    <x v="5"/>
    <n v="3"/>
    <x v="1"/>
  </r>
  <r>
    <x v="8"/>
    <n v="4"/>
    <x v="3"/>
  </r>
  <r>
    <x v="1"/>
    <n v="3"/>
    <x v="1"/>
  </r>
  <r>
    <x v="19"/>
    <n v="3"/>
    <x v="1"/>
  </r>
  <r>
    <x v="4"/>
    <n v="3"/>
    <x v="1"/>
  </r>
  <r>
    <x v="10"/>
    <n v="1"/>
    <x v="0"/>
  </r>
  <r>
    <x v="14"/>
    <n v="2"/>
    <x v="2"/>
  </r>
  <r>
    <x v="12"/>
    <n v="4"/>
    <x v="3"/>
  </r>
  <r>
    <x v="9"/>
    <n v="3"/>
    <x v="1"/>
  </r>
  <r>
    <x v="13"/>
    <n v="2"/>
    <x v="2"/>
  </r>
  <r>
    <x v="13"/>
    <n v="2"/>
    <x v="2"/>
  </r>
  <r>
    <x v="25"/>
    <n v="2"/>
    <x v="2"/>
  </r>
  <r>
    <x v="11"/>
    <n v="2"/>
    <x v="2"/>
  </r>
  <r>
    <x v="5"/>
    <n v="3"/>
    <x v="1"/>
  </r>
  <r>
    <x v="12"/>
    <n v="3"/>
    <x v="1"/>
  </r>
  <r>
    <x v="14"/>
    <n v="2"/>
    <x v="2"/>
  </r>
  <r>
    <x v="8"/>
    <n v="2"/>
    <x v="2"/>
  </r>
  <r>
    <x v="10"/>
    <n v="3"/>
    <x v="1"/>
  </r>
  <r>
    <x v="4"/>
    <n v="3"/>
    <x v="1"/>
  </r>
  <r>
    <x v="5"/>
    <n v="3"/>
    <x v="1"/>
  </r>
  <r>
    <x v="12"/>
    <n v="3"/>
    <x v="1"/>
  </r>
  <r>
    <x v="16"/>
    <n v="2"/>
    <x v="2"/>
  </r>
  <r>
    <x v="33"/>
    <n v="2"/>
    <x v="2"/>
  </r>
  <r>
    <x v="3"/>
    <n v="3"/>
    <x v="1"/>
  </r>
  <r>
    <x v="23"/>
    <n v="3"/>
    <x v="1"/>
  </r>
  <r>
    <x v="8"/>
    <n v="3"/>
    <x v="1"/>
  </r>
  <r>
    <x v="27"/>
    <n v="3"/>
    <x v="1"/>
  </r>
  <r>
    <x v="12"/>
    <n v="3"/>
    <x v="1"/>
  </r>
  <r>
    <x v="22"/>
    <n v="3"/>
    <x v="1"/>
  </r>
  <r>
    <x v="19"/>
    <n v="3"/>
    <x v="1"/>
  </r>
  <r>
    <x v="12"/>
    <n v="4"/>
    <x v="3"/>
  </r>
  <r>
    <x v="33"/>
    <n v="3"/>
    <x v="1"/>
  </r>
  <r>
    <x v="17"/>
    <n v="2"/>
    <x v="2"/>
  </r>
  <r>
    <x v="30"/>
    <n v="4"/>
    <x v="3"/>
  </r>
  <r>
    <x v="32"/>
    <n v="4"/>
    <x v="3"/>
  </r>
  <r>
    <x v="32"/>
    <n v="3"/>
    <x v="1"/>
  </r>
  <r>
    <x v="36"/>
    <n v="3"/>
    <x v="1"/>
  </r>
  <r>
    <x v="7"/>
    <n v="2"/>
    <x v="2"/>
  </r>
  <r>
    <x v="36"/>
    <n v="2"/>
    <x v="2"/>
  </r>
  <r>
    <x v="40"/>
    <n v="3"/>
    <x v="1"/>
  </r>
  <r>
    <x v="3"/>
    <n v="2"/>
    <x v="2"/>
  </r>
  <r>
    <x v="8"/>
    <n v="3"/>
    <x v="1"/>
  </r>
  <r>
    <x v="12"/>
    <n v="3"/>
    <x v="1"/>
  </r>
  <r>
    <x v="8"/>
    <n v="3"/>
    <x v="1"/>
  </r>
  <r>
    <x v="19"/>
    <n v="2"/>
    <x v="2"/>
  </r>
  <r>
    <x v="0"/>
    <n v="3"/>
    <x v="1"/>
  </r>
  <r>
    <x v="40"/>
    <n v="1"/>
    <x v="0"/>
  </r>
  <r>
    <x v="10"/>
    <n v="3"/>
    <x v="1"/>
  </r>
  <r>
    <x v="15"/>
    <n v="4"/>
    <x v="3"/>
  </r>
  <r>
    <x v="10"/>
    <n v="3"/>
    <x v="1"/>
  </r>
  <r>
    <x v="3"/>
    <n v="3"/>
    <x v="1"/>
  </r>
  <r>
    <x v="5"/>
    <n v="3"/>
    <x v="1"/>
  </r>
  <r>
    <x v="32"/>
    <n v="2"/>
    <x v="2"/>
  </r>
  <r>
    <x v="5"/>
    <n v="3"/>
    <x v="1"/>
  </r>
  <r>
    <x v="22"/>
    <n v="3"/>
    <x v="1"/>
  </r>
  <r>
    <x v="8"/>
    <n v="3"/>
    <x v="1"/>
  </r>
  <r>
    <x v="5"/>
    <n v="3"/>
    <x v="1"/>
  </r>
  <r>
    <x v="2"/>
    <n v="3"/>
    <x v="1"/>
  </r>
  <r>
    <x v="36"/>
    <n v="2"/>
    <x v="2"/>
  </r>
  <r>
    <x v="39"/>
    <n v="2"/>
    <x v="2"/>
  </r>
  <r>
    <x v="20"/>
    <n v="3"/>
    <x v="1"/>
  </r>
  <r>
    <x v="18"/>
    <n v="3"/>
    <x v="1"/>
  </r>
  <r>
    <x v="22"/>
    <n v="2"/>
    <x v="2"/>
  </r>
  <r>
    <x v="30"/>
    <n v="2"/>
    <x v="2"/>
  </r>
  <r>
    <x v="9"/>
    <n v="3"/>
    <x v="1"/>
  </r>
  <r>
    <x v="9"/>
    <n v="3"/>
    <x v="1"/>
  </r>
  <r>
    <x v="29"/>
    <n v="2"/>
    <x v="2"/>
  </r>
  <r>
    <x v="11"/>
    <n v="4"/>
    <x v="3"/>
  </r>
  <r>
    <x v="19"/>
    <n v="2"/>
    <x v="2"/>
  </r>
  <r>
    <x v="29"/>
    <n v="1"/>
    <x v="0"/>
  </r>
  <r>
    <x v="0"/>
    <n v="3"/>
    <x v="1"/>
  </r>
  <r>
    <x v="13"/>
    <n v="3"/>
    <x v="1"/>
  </r>
  <r>
    <x v="9"/>
    <n v="2"/>
    <x v="2"/>
  </r>
  <r>
    <x v="0"/>
    <n v="3"/>
    <x v="1"/>
  </r>
  <r>
    <x v="5"/>
    <n v="3"/>
    <x v="1"/>
  </r>
  <r>
    <x v="10"/>
    <n v="3"/>
    <x v="1"/>
  </r>
  <r>
    <x v="8"/>
    <n v="3"/>
    <x v="1"/>
  </r>
  <r>
    <x v="24"/>
    <n v="3"/>
    <x v="1"/>
  </r>
  <r>
    <x v="9"/>
    <n v="2"/>
    <x v="2"/>
  </r>
  <r>
    <x v="28"/>
    <n v="3"/>
    <x v="1"/>
  </r>
  <r>
    <x v="32"/>
    <n v="3"/>
    <x v="1"/>
  </r>
  <r>
    <x v="10"/>
    <n v="4"/>
    <x v="3"/>
  </r>
  <r>
    <x v="32"/>
    <n v="3"/>
    <x v="1"/>
  </r>
  <r>
    <x v="10"/>
    <n v="3"/>
    <x v="1"/>
  </r>
  <r>
    <x v="11"/>
    <n v="3"/>
    <x v="1"/>
  </r>
  <r>
    <x v="11"/>
    <n v="1"/>
    <x v="0"/>
  </r>
  <r>
    <x v="24"/>
    <n v="3"/>
    <x v="1"/>
  </r>
  <r>
    <x v="22"/>
    <n v="2"/>
    <x v="2"/>
  </r>
  <r>
    <x v="12"/>
    <n v="3"/>
    <x v="1"/>
  </r>
  <r>
    <x v="25"/>
    <n v="3"/>
    <x v="1"/>
  </r>
  <r>
    <x v="9"/>
    <n v="3"/>
    <x v="1"/>
  </r>
  <r>
    <x v="22"/>
    <n v="3"/>
    <x v="1"/>
  </r>
  <r>
    <x v="4"/>
    <n v="3"/>
    <x v="1"/>
  </r>
  <r>
    <x v="1"/>
    <n v="2"/>
    <x v="2"/>
  </r>
  <r>
    <x v="13"/>
    <n v="4"/>
    <x v="3"/>
  </r>
  <r>
    <x v="43"/>
    <m/>
    <x v="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n v="1"/>
    <x v="0"/>
  </r>
  <r>
    <n v="4"/>
    <x v="1"/>
  </r>
  <r>
    <n v="2"/>
    <x v="2"/>
  </r>
  <r>
    <n v="3"/>
    <x v="3"/>
  </r>
  <r>
    <n v="4"/>
    <x v="1"/>
  </r>
  <r>
    <n v="3"/>
    <x v="3"/>
  </r>
  <r>
    <n v="1"/>
    <x v="0"/>
  </r>
  <r>
    <n v="2"/>
    <x v="2"/>
  </r>
  <r>
    <n v="2"/>
    <x v="2"/>
  </r>
  <r>
    <n v="2"/>
    <x v="2"/>
  </r>
  <r>
    <n v="3"/>
    <x v="3"/>
  </r>
  <r>
    <n v="4"/>
    <x v="1"/>
  </r>
  <r>
    <n v="4"/>
    <x v="1"/>
  </r>
  <r>
    <n v="3"/>
    <x v="3"/>
  </r>
  <r>
    <n v="2"/>
    <x v="2"/>
  </r>
  <r>
    <n v="3"/>
    <x v="3"/>
  </r>
  <r>
    <n v="4"/>
    <x v="1"/>
  </r>
  <r>
    <n v="2"/>
    <x v="2"/>
  </r>
  <r>
    <n v="3"/>
    <x v="3"/>
  </r>
  <r>
    <n v="3"/>
    <x v="3"/>
  </r>
  <r>
    <n v="4"/>
    <x v="1"/>
  </r>
  <r>
    <n v="2"/>
    <x v="2"/>
  </r>
  <r>
    <n v="3"/>
    <x v="3"/>
  </r>
  <r>
    <n v="4"/>
    <x v="1"/>
  </r>
  <r>
    <n v="3"/>
    <x v="3"/>
  </r>
  <r>
    <n v="4"/>
    <x v="1"/>
  </r>
  <r>
    <n v="2"/>
    <x v="2"/>
  </r>
  <r>
    <n v="4"/>
    <x v="1"/>
  </r>
  <r>
    <n v="4"/>
    <x v="1"/>
  </r>
  <r>
    <n v="4"/>
    <x v="1"/>
  </r>
  <r>
    <n v="4"/>
    <x v="1"/>
  </r>
  <r>
    <n v="4"/>
    <x v="1"/>
  </r>
  <r>
    <n v="1"/>
    <x v="0"/>
  </r>
  <r>
    <n v="3"/>
    <x v="3"/>
  </r>
  <r>
    <n v="1"/>
    <x v="0"/>
  </r>
  <r>
    <n v="4"/>
    <x v="1"/>
  </r>
  <r>
    <n v="3"/>
    <x v="3"/>
  </r>
  <r>
    <n v="1"/>
    <x v="0"/>
  </r>
  <r>
    <n v="4"/>
    <x v="1"/>
  </r>
  <r>
    <n v="1"/>
    <x v="0"/>
  </r>
  <r>
    <n v="3"/>
    <x v="3"/>
  </r>
  <r>
    <n v="4"/>
    <x v="1"/>
  </r>
  <r>
    <n v="3"/>
    <x v="3"/>
  </r>
  <r>
    <n v="4"/>
    <x v="1"/>
  </r>
  <r>
    <n v="4"/>
    <x v="1"/>
  </r>
  <r>
    <n v="4"/>
    <x v="1"/>
  </r>
  <r>
    <n v="3"/>
    <x v="3"/>
  </r>
  <r>
    <n v="1"/>
    <x v="0"/>
  </r>
  <r>
    <n v="3"/>
    <x v="3"/>
  </r>
  <r>
    <n v="4"/>
    <x v="1"/>
  </r>
  <r>
    <n v="4"/>
    <x v="1"/>
  </r>
  <r>
    <n v="3"/>
    <x v="3"/>
  </r>
  <r>
    <n v="3"/>
    <x v="3"/>
  </r>
  <r>
    <n v="3"/>
    <x v="3"/>
  </r>
  <r>
    <n v="3"/>
    <x v="3"/>
  </r>
  <r>
    <n v="3"/>
    <x v="3"/>
  </r>
  <r>
    <n v="4"/>
    <x v="1"/>
  </r>
  <r>
    <n v="3"/>
    <x v="3"/>
  </r>
  <r>
    <n v="4"/>
    <x v="1"/>
  </r>
  <r>
    <n v="3"/>
    <x v="3"/>
  </r>
  <r>
    <n v="2"/>
    <x v="2"/>
  </r>
  <r>
    <n v="4"/>
    <x v="1"/>
  </r>
  <r>
    <n v="4"/>
    <x v="1"/>
  </r>
  <r>
    <n v="4"/>
    <x v="1"/>
  </r>
  <r>
    <n v="2"/>
    <x v="2"/>
  </r>
  <r>
    <n v="3"/>
    <x v="3"/>
  </r>
  <r>
    <n v="3"/>
    <x v="3"/>
  </r>
  <r>
    <n v="3"/>
    <x v="3"/>
  </r>
  <r>
    <n v="4"/>
    <x v="1"/>
  </r>
  <r>
    <n v="1"/>
    <x v="0"/>
  </r>
  <r>
    <n v="4"/>
    <x v="1"/>
  </r>
  <r>
    <n v="4"/>
    <x v="1"/>
  </r>
  <r>
    <n v="2"/>
    <x v="2"/>
  </r>
  <r>
    <n v="2"/>
    <x v="2"/>
  </r>
  <r>
    <n v="2"/>
    <x v="2"/>
  </r>
  <r>
    <n v="4"/>
    <x v="1"/>
  </r>
  <r>
    <n v="2"/>
    <x v="2"/>
  </r>
  <r>
    <n v="2"/>
    <x v="2"/>
  </r>
  <r>
    <n v="1"/>
    <x v="0"/>
  </r>
  <r>
    <n v="4"/>
    <x v="1"/>
  </r>
  <r>
    <n v="3"/>
    <x v="3"/>
  </r>
  <r>
    <n v="1"/>
    <x v="0"/>
  </r>
  <r>
    <n v="4"/>
    <x v="1"/>
  </r>
  <r>
    <n v="4"/>
    <x v="1"/>
  </r>
  <r>
    <n v="3"/>
    <x v="3"/>
  </r>
  <r>
    <n v="1"/>
    <x v="0"/>
  </r>
  <r>
    <n v="3"/>
    <x v="3"/>
  </r>
  <r>
    <n v="2"/>
    <x v="2"/>
  </r>
  <r>
    <n v="1"/>
    <x v="0"/>
  </r>
  <r>
    <n v="4"/>
    <x v="1"/>
  </r>
  <r>
    <n v="4"/>
    <x v="1"/>
  </r>
  <r>
    <n v="4"/>
    <x v="1"/>
  </r>
  <r>
    <n v="2"/>
    <x v="2"/>
  </r>
  <r>
    <n v="3"/>
    <x v="3"/>
  </r>
  <r>
    <n v="1"/>
    <x v="0"/>
  </r>
  <r>
    <n v="1"/>
    <x v="0"/>
  </r>
  <r>
    <n v="1"/>
    <x v="0"/>
  </r>
  <r>
    <n v="2"/>
    <x v="2"/>
  </r>
  <r>
    <n v="3"/>
    <x v="3"/>
  </r>
  <r>
    <n v="3"/>
    <x v="3"/>
  </r>
  <r>
    <n v="4"/>
    <x v="1"/>
  </r>
  <r>
    <n v="4"/>
    <x v="1"/>
  </r>
  <r>
    <n v="2"/>
    <x v="2"/>
  </r>
  <r>
    <n v="3"/>
    <x v="3"/>
  </r>
  <r>
    <n v="4"/>
    <x v="1"/>
  </r>
  <r>
    <n v="4"/>
    <x v="1"/>
  </r>
  <r>
    <n v="1"/>
    <x v="0"/>
  </r>
  <r>
    <n v="4"/>
    <x v="1"/>
  </r>
  <r>
    <n v="3"/>
    <x v="3"/>
  </r>
  <r>
    <n v="3"/>
    <x v="3"/>
  </r>
  <r>
    <n v="3"/>
    <x v="3"/>
  </r>
  <r>
    <n v="4"/>
    <x v="1"/>
  </r>
  <r>
    <n v="3"/>
    <x v="3"/>
  </r>
  <r>
    <n v="3"/>
    <x v="3"/>
  </r>
  <r>
    <n v="3"/>
    <x v="3"/>
  </r>
  <r>
    <n v="1"/>
    <x v="0"/>
  </r>
  <r>
    <n v="4"/>
    <x v="1"/>
  </r>
  <r>
    <n v="3"/>
    <x v="3"/>
  </r>
  <r>
    <n v="1"/>
    <x v="0"/>
  </r>
  <r>
    <n v="4"/>
    <x v="1"/>
  </r>
  <r>
    <n v="3"/>
    <x v="3"/>
  </r>
  <r>
    <n v="1"/>
    <x v="0"/>
  </r>
  <r>
    <n v="1"/>
    <x v="0"/>
  </r>
  <r>
    <n v="3"/>
    <x v="3"/>
  </r>
  <r>
    <n v="2"/>
    <x v="2"/>
  </r>
  <r>
    <n v="3"/>
    <x v="3"/>
  </r>
  <r>
    <n v="4"/>
    <x v="1"/>
  </r>
  <r>
    <n v="4"/>
    <x v="1"/>
  </r>
  <r>
    <n v="3"/>
    <x v="3"/>
  </r>
  <r>
    <n v="3"/>
    <x v="3"/>
  </r>
  <r>
    <n v="4"/>
    <x v="1"/>
  </r>
  <r>
    <n v="4"/>
    <x v="1"/>
  </r>
  <r>
    <n v="3"/>
    <x v="3"/>
  </r>
  <r>
    <n v="3"/>
    <x v="3"/>
  </r>
  <r>
    <n v="4"/>
    <x v="1"/>
  </r>
  <r>
    <n v="4"/>
    <x v="1"/>
  </r>
  <r>
    <n v="4"/>
    <x v="1"/>
  </r>
  <r>
    <n v="3"/>
    <x v="3"/>
  </r>
  <r>
    <n v="4"/>
    <x v="1"/>
  </r>
  <r>
    <n v="4"/>
    <x v="1"/>
  </r>
  <r>
    <n v="1"/>
    <x v="0"/>
  </r>
  <r>
    <n v="2"/>
    <x v="2"/>
  </r>
  <r>
    <n v="2"/>
    <x v="2"/>
  </r>
  <r>
    <n v="3"/>
    <x v="3"/>
  </r>
  <r>
    <n v="4"/>
    <x v="1"/>
  </r>
  <r>
    <n v="4"/>
    <x v="1"/>
  </r>
  <r>
    <n v="4"/>
    <x v="1"/>
  </r>
  <r>
    <n v="2"/>
    <x v="2"/>
  </r>
  <r>
    <n v="4"/>
    <x v="1"/>
  </r>
  <r>
    <n v="4"/>
    <x v="1"/>
  </r>
  <r>
    <n v="1"/>
    <x v="0"/>
  </r>
  <r>
    <n v="1"/>
    <x v="0"/>
  </r>
  <r>
    <n v="4"/>
    <x v="1"/>
  </r>
  <r>
    <n v="3"/>
    <x v="3"/>
  </r>
  <r>
    <n v="4"/>
    <x v="1"/>
  </r>
  <r>
    <n v="1"/>
    <x v="0"/>
  </r>
  <r>
    <n v="3"/>
    <x v="3"/>
  </r>
  <r>
    <n v="2"/>
    <x v="2"/>
  </r>
  <r>
    <n v="1"/>
    <x v="0"/>
  </r>
  <r>
    <n v="4"/>
    <x v="1"/>
  </r>
  <r>
    <n v="1"/>
    <x v="0"/>
  </r>
  <r>
    <n v="4"/>
    <x v="1"/>
  </r>
  <r>
    <n v="3"/>
    <x v="3"/>
  </r>
  <r>
    <n v="2"/>
    <x v="2"/>
  </r>
  <r>
    <n v="4"/>
    <x v="1"/>
  </r>
  <r>
    <n v="2"/>
    <x v="2"/>
  </r>
  <r>
    <n v="1"/>
    <x v="0"/>
  </r>
  <r>
    <n v="3"/>
    <x v="3"/>
  </r>
  <r>
    <n v="3"/>
    <x v="3"/>
  </r>
  <r>
    <n v="1"/>
    <x v="0"/>
  </r>
  <r>
    <n v="4"/>
    <x v="1"/>
  </r>
  <r>
    <n v="1"/>
    <x v="0"/>
  </r>
  <r>
    <n v="3"/>
    <x v="3"/>
  </r>
  <r>
    <n v="3"/>
    <x v="3"/>
  </r>
  <r>
    <n v="1"/>
    <x v="0"/>
  </r>
  <r>
    <n v="3"/>
    <x v="3"/>
  </r>
  <r>
    <n v="1"/>
    <x v="0"/>
  </r>
  <r>
    <n v="3"/>
    <x v="3"/>
  </r>
  <r>
    <n v="3"/>
    <x v="3"/>
  </r>
  <r>
    <n v="3"/>
    <x v="3"/>
  </r>
  <r>
    <n v="3"/>
    <x v="3"/>
  </r>
  <r>
    <n v="4"/>
    <x v="1"/>
  </r>
  <r>
    <n v="4"/>
    <x v="1"/>
  </r>
  <r>
    <n v="4"/>
    <x v="1"/>
  </r>
  <r>
    <n v="3"/>
    <x v="3"/>
  </r>
  <r>
    <n v="4"/>
    <x v="1"/>
  </r>
  <r>
    <n v="2"/>
    <x v="2"/>
  </r>
  <r>
    <n v="4"/>
    <x v="1"/>
  </r>
  <r>
    <n v="3"/>
    <x v="3"/>
  </r>
  <r>
    <n v="3"/>
    <x v="3"/>
  </r>
  <r>
    <n v="1"/>
    <x v="0"/>
  </r>
  <r>
    <n v="4"/>
    <x v="1"/>
  </r>
  <r>
    <n v="1"/>
    <x v="0"/>
  </r>
  <r>
    <n v="4"/>
    <x v="1"/>
  </r>
  <r>
    <n v="4"/>
    <x v="1"/>
  </r>
  <r>
    <n v="1"/>
    <x v="0"/>
  </r>
  <r>
    <n v="4"/>
    <x v="1"/>
  </r>
  <r>
    <n v="2"/>
    <x v="2"/>
  </r>
  <r>
    <n v="2"/>
    <x v="2"/>
  </r>
  <r>
    <n v="1"/>
    <x v="0"/>
  </r>
  <r>
    <n v="3"/>
    <x v="3"/>
  </r>
  <r>
    <n v="1"/>
    <x v="0"/>
  </r>
  <r>
    <n v="4"/>
    <x v="1"/>
  </r>
  <r>
    <n v="3"/>
    <x v="3"/>
  </r>
  <r>
    <n v="2"/>
    <x v="2"/>
  </r>
  <r>
    <n v="4"/>
    <x v="1"/>
  </r>
  <r>
    <n v="1"/>
    <x v="0"/>
  </r>
  <r>
    <n v="1"/>
    <x v="0"/>
  </r>
  <r>
    <n v="4"/>
    <x v="1"/>
  </r>
  <r>
    <n v="3"/>
    <x v="3"/>
  </r>
  <r>
    <n v="3"/>
    <x v="3"/>
  </r>
  <r>
    <n v="3"/>
    <x v="3"/>
  </r>
  <r>
    <n v="4"/>
    <x v="1"/>
  </r>
  <r>
    <n v="4"/>
    <x v="1"/>
  </r>
  <r>
    <n v="3"/>
    <x v="3"/>
  </r>
  <r>
    <n v="3"/>
    <x v="3"/>
  </r>
  <r>
    <n v="3"/>
    <x v="3"/>
  </r>
  <r>
    <n v="4"/>
    <x v="1"/>
  </r>
  <r>
    <n v="4"/>
    <x v="1"/>
  </r>
  <r>
    <n v="4"/>
    <x v="1"/>
  </r>
  <r>
    <n v="4"/>
    <x v="1"/>
  </r>
  <r>
    <n v="4"/>
    <x v="1"/>
  </r>
  <r>
    <n v="3"/>
    <x v="3"/>
  </r>
  <r>
    <n v="3"/>
    <x v="3"/>
  </r>
  <r>
    <n v="4"/>
    <x v="1"/>
  </r>
  <r>
    <n v="1"/>
    <x v="0"/>
  </r>
  <r>
    <n v="3"/>
    <x v="3"/>
  </r>
  <r>
    <n v="4"/>
    <x v="1"/>
  </r>
  <r>
    <n v="1"/>
    <x v="0"/>
  </r>
  <r>
    <n v="3"/>
    <x v="3"/>
  </r>
  <r>
    <n v="2"/>
    <x v="2"/>
  </r>
  <r>
    <n v="4"/>
    <x v="1"/>
  </r>
  <r>
    <n v="4"/>
    <x v="1"/>
  </r>
  <r>
    <n v="3"/>
    <x v="3"/>
  </r>
  <r>
    <n v="3"/>
    <x v="3"/>
  </r>
  <r>
    <n v="3"/>
    <x v="3"/>
  </r>
  <r>
    <n v="1"/>
    <x v="0"/>
  </r>
  <r>
    <n v="4"/>
    <x v="1"/>
  </r>
  <r>
    <n v="1"/>
    <x v="0"/>
  </r>
  <r>
    <n v="4"/>
    <x v="1"/>
  </r>
  <r>
    <n v="3"/>
    <x v="3"/>
  </r>
  <r>
    <n v="1"/>
    <x v="0"/>
  </r>
  <r>
    <n v="1"/>
    <x v="0"/>
  </r>
  <r>
    <n v="1"/>
    <x v="0"/>
  </r>
  <r>
    <n v="3"/>
    <x v="3"/>
  </r>
  <r>
    <n v="1"/>
    <x v="0"/>
  </r>
  <r>
    <n v="3"/>
    <x v="3"/>
  </r>
  <r>
    <n v="2"/>
    <x v="2"/>
  </r>
  <r>
    <n v="1"/>
    <x v="0"/>
  </r>
  <r>
    <n v="4"/>
    <x v="1"/>
  </r>
  <r>
    <n v="2"/>
    <x v="2"/>
  </r>
  <r>
    <n v="4"/>
    <x v="1"/>
  </r>
  <r>
    <n v="1"/>
    <x v="0"/>
  </r>
  <r>
    <n v="3"/>
    <x v="3"/>
  </r>
  <r>
    <n v="4"/>
    <x v="1"/>
  </r>
  <r>
    <n v="4"/>
    <x v="1"/>
  </r>
  <r>
    <n v="3"/>
    <x v="3"/>
  </r>
  <r>
    <n v="4"/>
    <x v="1"/>
  </r>
  <r>
    <n v="2"/>
    <x v="2"/>
  </r>
  <r>
    <n v="2"/>
    <x v="2"/>
  </r>
  <r>
    <n v="3"/>
    <x v="3"/>
  </r>
  <r>
    <n v="4"/>
    <x v="1"/>
  </r>
  <r>
    <n v="4"/>
    <x v="1"/>
  </r>
  <r>
    <n v="2"/>
    <x v="2"/>
  </r>
  <r>
    <n v="3"/>
    <x v="3"/>
  </r>
  <r>
    <n v="2"/>
    <x v="2"/>
  </r>
  <r>
    <n v="2"/>
    <x v="2"/>
  </r>
  <r>
    <n v="4"/>
    <x v="1"/>
  </r>
  <r>
    <n v="2"/>
    <x v="2"/>
  </r>
  <r>
    <n v="3"/>
    <x v="3"/>
  </r>
  <r>
    <n v="3"/>
    <x v="3"/>
  </r>
  <r>
    <n v="4"/>
    <x v="1"/>
  </r>
  <r>
    <n v="4"/>
    <x v="1"/>
  </r>
  <r>
    <n v="2"/>
    <x v="2"/>
  </r>
  <r>
    <n v="1"/>
    <x v="0"/>
  </r>
  <r>
    <n v="1"/>
    <x v="0"/>
  </r>
  <r>
    <n v="2"/>
    <x v="2"/>
  </r>
  <r>
    <n v="3"/>
    <x v="3"/>
  </r>
  <r>
    <n v="1"/>
    <x v="0"/>
  </r>
  <r>
    <n v="1"/>
    <x v="0"/>
  </r>
  <r>
    <n v="4"/>
    <x v="1"/>
  </r>
  <r>
    <n v="3"/>
    <x v="3"/>
  </r>
  <r>
    <n v="1"/>
    <x v="0"/>
  </r>
  <r>
    <n v="4"/>
    <x v="1"/>
  </r>
  <r>
    <n v="3"/>
    <x v="3"/>
  </r>
  <r>
    <n v="2"/>
    <x v="2"/>
  </r>
  <r>
    <n v="4"/>
    <x v="1"/>
  </r>
  <r>
    <n v="2"/>
    <x v="2"/>
  </r>
  <r>
    <n v="4"/>
    <x v="1"/>
  </r>
  <r>
    <n v="4"/>
    <x v="1"/>
  </r>
  <r>
    <n v="4"/>
    <x v="1"/>
  </r>
  <r>
    <n v="4"/>
    <x v="1"/>
  </r>
  <r>
    <n v="3"/>
    <x v="3"/>
  </r>
  <r>
    <n v="2"/>
    <x v="2"/>
  </r>
  <r>
    <n v="3"/>
    <x v="3"/>
  </r>
  <r>
    <n v="4"/>
    <x v="1"/>
  </r>
  <r>
    <n v="3"/>
    <x v="3"/>
  </r>
  <r>
    <n v="3"/>
    <x v="3"/>
  </r>
  <r>
    <n v="4"/>
    <x v="1"/>
  </r>
  <r>
    <n v="4"/>
    <x v="1"/>
  </r>
  <r>
    <n v="2"/>
    <x v="2"/>
  </r>
  <r>
    <n v="1"/>
    <x v="0"/>
  </r>
  <r>
    <n v="3"/>
    <x v="3"/>
  </r>
  <r>
    <n v="2"/>
    <x v="2"/>
  </r>
  <r>
    <n v="1"/>
    <x v="0"/>
  </r>
  <r>
    <n v="3"/>
    <x v="3"/>
  </r>
  <r>
    <n v="3"/>
    <x v="3"/>
  </r>
  <r>
    <n v="3"/>
    <x v="3"/>
  </r>
  <r>
    <n v="4"/>
    <x v="1"/>
  </r>
  <r>
    <n v="3"/>
    <x v="3"/>
  </r>
  <r>
    <n v="4"/>
    <x v="1"/>
  </r>
  <r>
    <n v="1"/>
    <x v="0"/>
  </r>
  <r>
    <n v="2"/>
    <x v="2"/>
  </r>
  <r>
    <n v="2"/>
    <x v="2"/>
  </r>
  <r>
    <n v="4"/>
    <x v="1"/>
  </r>
  <r>
    <n v="1"/>
    <x v="0"/>
  </r>
  <r>
    <n v="4"/>
    <x v="1"/>
  </r>
  <r>
    <n v="1"/>
    <x v="0"/>
  </r>
  <r>
    <n v="2"/>
    <x v="2"/>
  </r>
  <r>
    <n v="4"/>
    <x v="1"/>
  </r>
  <r>
    <n v="1"/>
    <x v="0"/>
  </r>
  <r>
    <n v="4"/>
    <x v="1"/>
  </r>
  <r>
    <n v="3"/>
    <x v="3"/>
  </r>
  <r>
    <n v="4"/>
    <x v="1"/>
  </r>
  <r>
    <n v="4"/>
    <x v="1"/>
  </r>
  <r>
    <n v="1"/>
    <x v="0"/>
  </r>
  <r>
    <n v="1"/>
    <x v="0"/>
  </r>
  <r>
    <n v="1"/>
    <x v="0"/>
  </r>
  <r>
    <n v="3"/>
    <x v="3"/>
  </r>
  <r>
    <n v="2"/>
    <x v="2"/>
  </r>
  <r>
    <n v="2"/>
    <x v="2"/>
  </r>
  <r>
    <n v="4"/>
    <x v="1"/>
  </r>
  <r>
    <n v="4"/>
    <x v="1"/>
  </r>
  <r>
    <n v="1"/>
    <x v="0"/>
  </r>
  <r>
    <n v="1"/>
    <x v="0"/>
  </r>
  <r>
    <n v="3"/>
    <x v="3"/>
  </r>
  <r>
    <n v="4"/>
    <x v="1"/>
  </r>
  <r>
    <n v="3"/>
    <x v="3"/>
  </r>
  <r>
    <n v="3"/>
    <x v="3"/>
  </r>
  <r>
    <n v="1"/>
    <x v="0"/>
  </r>
  <r>
    <n v="3"/>
    <x v="3"/>
  </r>
  <r>
    <n v="2"/>
    <x v="2"/>
  </r>
  <r>
    <n v="3"/>
    <x v="3"/>
  </r>
  <r>
    <n v="1"/>
    <x v="0"/>
  </r>
  <r>
    <n v="4"/>
    <x v="1"/>
  </r>
  <r>
    <n v="3"/>
    <x v="3"/>
  </r>
  <r>
    <n v="4"/>
    <x v="1"/>
  </r>
  <r>
    <n v="1"/>
    <x v="0"/>
  </r>
  <r>
    <n v="2"/>
    <x v="2"/>
  </r>
  <r>
    <n v="1"/>
    <x v="0"/>
  </r>
  <r>
    <n v="3"/>
    <x v="3"/>
  </r>
  <r>
    <n v="3"/>
    <x v="3"/>
  </r>
  <r>
    <n v="2"/>
    <x v="2"/>
  </r>
  <r>
    <n v="1"/>
    <x v="0"/>
  </r>
  <r>
    <n v="2"/>
    <x v="2"/>
  </r>
  <r>
    <n v="2"/>
    <x v="2"/>
  </r>
  <r>
    <n v="2"/>
    <x v="2"/>
  </r>
  <r>
    <n v="3"/>
    <x v="3"/>
  </r>
  <r>
    <n v="2"/>
    <x v="2"/>
  </r>
  <r>
    <n v="1"/>
    <x v="0"/>
  </r>
  <r>
    <n v="3"/>
    <x v="3"/>
  </r>
  <r>
    <n v="3"/>
    <x v="3"/>
  </r>
  <r>
    <n v="3"/>
    <x v="3"/>
  </r>
  <r>
    <n v="2"/>
    <x v="2"/>
  </r>
  <r>
    <n v="2"/>
    <x v="2"/>
  </r>
  <r>
    <n v="3"/>
    <x v="3"/>
  </r>
  <r>
    <n v="3"/>
    <x v="3"/>
  </r>
  <r>
    <n v="4"/>
    <x v="1"/>
  </r>
  <r>
    <n v="1"/>
    <x v="0"/>
  </r>
  <r>
    <n v="4"/>
    <x v="1"/>
  </r>
  <r>
    <n v="4"/>
    <x v="1"/>
  </r>
  <r>
    <n v="4"/>
    <x v="1"/>
  </r>
  <r>
    <n v="3"/>
    <x v="3"/>
  </r>
  <r>
    <n v="2"/>
    <x v="2"/>
  </r>
  <r>
    <n v="4"/>
    <x v="1"/>
  </r>
  <r>
    <n v="3"/>
    <x v="3"/>
  </r>
  <r>
    <n v="3"/>
    <x v="3"/>
  </r>
  <r>
    <n v="2"/>
    <x v="2"/>
  </r>
  <r>
    <n v="2"/>
    <x v="2"/>
  </r>
  <r>
    <n v="3"/>
    <x v="3"/>
  </r>
  <r>
    <n v="4"/>
    <x v="1"/>
  </r>
  <r>
    <n v="1"/>
    <x v="0"/>
  </r>
  <r>
    <n v="3"/>
    <x v="3"/>
  </r>
  <r>
    <n v="4"/>
    <x v="1"/>
  </r>
  <r>
    <n v="2"/>
    <x v="2"/>
  </r>
  <r>
    <n v="3"/>
    <x v="3"/>
  </r>
  <r>
    <n v="3"/>
    <x v="3"/>
  </r>
  <r>
    <n v="3"/>
    <x v="3"/>
  </r>
  <r>
    <n v="2"/>
    <x v="2"/>
  </r>
  <r>
    <n v="4"/>
    <x v="1"/>
  </r>
  <r>
    <n v="3"/>
    <x v="3"/>
  </r>
  <r>
    <n v="2"/>
    <x v="2"/>
  </r>
  <r>
    <n v="3"/>
    <x v="3"/>
  </r>
  <r>
    <n v="1"/>
    <x v="0"/>
  </r>
  <r>
    <n v="2"/>
    <x v="2"/>
  </r>
  <r>
    <n v="1"/>
    <x v="0"/>
  </r>
  <r>
    <n v="4"/>
    <x v="1"/>
  </r>
  <r>
    <n v="2"/>
    <x v="2"/>
  </r>
  <r>
    <n v="1"/>
    <x v="0"/>
  </r>
  <r>
    <n v="3"/>
    <x v="3"/>
  </r>
  <r>
    <n v="3"/>
    <x v="3"/>
  </r>
  <r>
    <n v="4"/>
    <x v="1"/>
  </r>
  <r>
    <n v="2"/>
    <x v="2"/>
  </r>
  <r>
    <n v="3"/>
    <x v="3"/>
  </r>
  <r>
    <n v="4"/>
    <x v="1"/>
  </r>
  <r>
    <n v="3"/>
    <x v="3"/>
  </r>
  <r>
    <n v="3"/>
    <x v="3"/>
  </r>
  <r>
    <n v="4"/>
    <x v="1"/>
  </r>
  <r>
    <n v="4"/>
    <x v="1"/>
  </r>
  <r>
    <n v="2"/>
    <x v="2"/>
  </r>
  <r>
    <n v="3"/>
    <x v="3"/>
  </r>
  <r>
    <n v="4"/>
    <x v="1"/>
  </r>
  <r>
    <n v="3"/>
    <x v="3"/>
  </r>
  <r>
    <n v="4"/>
    <x v="1"/>
  </r>
  <r>
    <n v="2"/>
    <x v="2"/>
  </r>
  <r>
    <n v="4"/>
    <x v="1"/>
  </r>
  <r>
    <n v="3"/>
    <x v="3"/>
  </r>
  <r>
    <n v="4"/>
    <x v="1"/>
  </r>
  <r>
    <n v="2"/>
    <x v="2"/>
  </r>
  <r>
    <n v="3"/>
    <x v="3"/>
  </r>
  <r>
    <n v="3"/>
    <x v="3"/>
  </r>
  <r>
    <n v="2"/>
    <x v="2"/>
  </r>
  <r>
    <n v="3"/>
    <x v="3"/>
  </r>
  <r>
    <n v="3"/>
    <x v="3"/>
  </r>
  <r>
    <n v="3"/>
    <x v="3"/>
  </r>
  <r>
    <n v="2"/>
    <x v="2"/>
  </r>
  <r>
    <n v="3"/>
    <x v="3"/>
  </r>
  <r>
    <n v="4"/>
    <x v="1"/>
  </r>
  <r>
    <n v="3"/>
    <x v="3"/>
  </r>
  <r>
    <n v="3"/>
    <x v="3"/>
  </r>
  <r>
    <n v="3"/>
    <x v="3"/>
  </r>
  <r>
    <n v="3"/>
    <x v="3"/>
  </r>
  <r>
    <n v="3"/>
    <x v="3"/>
  </r>
  <r>
    <n v="3"/>
    <x v="3"/>
  </r>
  <r>
    <n v="4"/>
    <x v="1"/>
  </r>
  <r>
    <n v="4"/>
    <x v="1"/>
  </r>
  <r>
    <n v="1"/>
    <x v="0"/>
  </r>
  <r>
    <n v="1"/>
    <x v="0"/>
  </r>
  <r>
    <n v="3"/>
    <x v="3"/>
  </r>
  <r>
    <n v="1"/>
    <x v="0"/>
  </r>
  <r>
    <n v="3"/>
    <x v="3"/>
  </r>
  <r>
    <n v="4"/>
    <x v="1"/>
  </r>
  <r>
    <n v="4"/>
    <x v="1"/>
  </r>
  <r>
    <n v="3"/>
    <x v="3"/>
  </r>
  <r>
    <n v="1"/>
    <x v="0"/>
  </r>
  <r>
    <n v="4"/>
    <x v="1"/>
  </r>
  <r>
    <n v="4"/>
    <x v="1"/>
  </r>
  <r>
    <n v="3"/>
    <x v="3"/>
  </r>
  <r>
    <n v="3"/>
    <x v="3"/>
  </r>
  <r>
    <n v="1"/>
    <x v="0"/>
  </r>
  <r>
    <n v="3"/>
    <x v="3"/>
  </r>
  <r>
    <n v="4"/>
    <x v="1"/>
  </r>
  <r>
    <n v="2"/>
    <x v="2"/>
  </r>
  <r>
    <n v="2"/>
    <x v="2"/>
  </r>
  <r>
    <n v="2"/>
    <x v="2"/>
  </r>
  <r>
    <n v="3"/>
    <x v="3"/>
  </r>
  <r>
    <n v="3"/>
    <x v="3"/>
  </r>
  <r>
    <n v="4"/>
    <x v="1"/>
  </r>
  <r>
    <n v="3"/>
    <x v="3"/>
  </r>
  <r>
    <n v="1"/>
    <x v="0"/>
  </r>
  <r>
    <n v="1"/>
    <x v="0"/>
  </r>
  <r>
    <n v="4"/>
    <x v="1"/>
  </r>
  <r>
    <n v="4"/>
    <x v="1"/>
  </r>
  <r>
    <n v="2"/>
    <x v="2"/>
  </r>
  <r>
    <n v="4"/>
    <x v="1"/>
  </r>
  <r>
    <n v="4"/>
    <x v="1"/>
  </r>
  <r>
    <n v="2"/>
    <x v="2"/>
  </r>
  <r>
    <n v="4"/>
    <x v="1"/>
  </r>
  <r>
    <n v="2"/>
    <x v="2"/>
  </r>
  <r>
    <n v="4"/>
    <x v="1"/>
  </r>
  <r>
    <n v="3"/>
    <x v="3"/>
  </r>
  <r>
    <n v="3"/>
    <x v="3"/>
  </r>
  <r>
    <n v="2"/>
    <x v="2"/>
  </r>
  <r>
    <n v="3"/>
    <x v="3"/>
  </r>
  <r>
    <n v="2"/>
    <x v="2"/>
  </r>
  <r>
    <n v="4"/>
    <x v="1"/>
  </r>
  <r>
    <n v="4"/>
    <x v="1"/>
  </r>
  <r>
    <n v="3"/>
    <x v="3"/>
  </r>
  <r>
    <n v="3"/>
    <x v="3"/>
  </r>
  <r>
    <n v="4"/>
    <x v="1"/>
  </r>
  <r>
    <n v="3"/>
    <x v="3"/>
  </r>
  <r>
    <n v="4"/>
    <x v="1"/>
  </r>
  <r>
    <n v="3"/>
    <x v="3"/>
  </r>
  <r>
    <n v="4"/>
    <x v="1"/>
  </r>
  <r>
    <n v="4"/>
    <x v="1"/>
  </r>
  <r>
    <n v="3"/>
    <x v="3"/>
  </r>
  <r>
    <n v="3"/>
    <x v="3"/>
  </r>
  <r>
    <n v="4"/>
    <x v="1"/>
  </r>
  <r>
    <n v="2"/>
    <x v="2"/>
  </r>
  <r>
    <n v="3"/>
    <x v="3"/>
  </r>
  <r>
    <n v="4"/>
    <x v="1"/>
  </r>
  <r>
    <n v="2"/>
    <x v="2"/>
  </r>
  <r>
    <n v="1"/>
    <x v="0"/>
  </r>
  <r>
    <n v="2"/>
    <x v="2"/>
  </r>
  <r>
    <n v="4"/>
    <x v="1"/>
  </r>
  <r>
    <n v="2"/>
    <x v="2"/>
  </r>
  <r>
    <n v="3"/>
    <x v="3"/>
  </r>
  <r>
    <n v="1"/>
    <x v="0"/>
  </r>
  <r>
    <n v="4"/>
    <x v="1"/>
  </r>
  <r>
    <n v="4"/>
    <x v="1"/>
  </r>
  <r>
    <n v="4"/>
    <x v="1"/>
  </r>
  <r>
    <n v="3"/>
    <x v="3"/>
  </r>
  <r>
    <n v="4"/>
    <x v="1"/>
  </r>
  <r>
    <n v="4"/>
    <x v="1"/>
  </r>
  <r>
    <n v="4"/>
    <x v="1"/>
  </r>
  <r>
    <n v="3"/>
    <x v="3"/>
  </r>
  <r>
    <n v="3"/>
    <x v="3"/>
  </r>
  <r>
    <n v="1"/>
    <x v="0"/>
  </r>
  <r>
    <n v="2"/>
    <x v="2"/>
  </r>
  <r>
    <n v="3"/>
    <x v="3"/>
  </r>
  <r>
    <n v="3"/>
    <x v="3"/>
  </r>
  <r>
    <n v="3"/>
    <x v="3"/>
  </r>
  <r>
    <n v="4"/>
    <x v="1"/>
  </r>
  <r>
    <n v="4"/>
    <x v="1"/>
  </r>
  <r>
    <n v="1"/>
    <x v="0"/>
  </r>
  <r>
    <n v="3"/>
    <x v="3"/>
  </r>
  <r>
    <n v="1"/>
    <x v="0"/>
  </r>
  <r>
    <n v="3"/>
    <x v="3"/>
  </r>
  <r>
    <n v="1"/>
    <x v="0"/>
  </r>
  <r>
    <n v="4"/>
    <x v="1"/>
  </r>
  <r>
    <n v="4"/>
    <x v="1"/>
  </r>
  <r>
    <n v="2"/>
    <x v="2"/>
  </r>
  <r>
    <n v="1"/>
    <x v="0"/>
  </r>
  <r>
    <n v="3"/>
    <x v="3"/>
  </r>
  <r>
    <n v="2"/>
    <x v="2"/>
  </r>
  <r>
    <n v="1"/>
    <x v="0"/>
  </r>
  <r>
    <n v="1"/>
    <x v="0"/>
  </r>
  <r>
    <n v="4"/>
    <x v="1"/>
  </r>
  <r>
    <n v="1"/>
    <x v="0"/>
  </r>
  <r>
    <n v="3"/>
    <x v="3"/>
  </r>
  <r>
    <n v="4"/>
    <x v="1"/>
  </r>
  <r>
    <n v="4"/>
    <x v="1"/>
  </r>
  <r>
    <n v="4"/>
    <x v="1"/>
  </r>
  <r>
    <n v="3"/>
    <x v="3"/>
  </r>
  <r>
    <n v="3"/>
    <x v="3"/>
  </r>
  <r>
    <n v="2"/>
    <x v="2"/>
  </r>
  <r>
    <n v="4"/>
    <x v="1"/>
  </r>
  <r>
    <n v="3"/>
    <x v="3"/>
  </r>
  <r>
    <n v="2"/>
    <x v="2"/>
  </r>
  <r>
    <n v="4"/>
    <x v="1"/>
  </r>
  <r>
    <n v="4"/>
    <x v="1"/>
  </r>
  <r>
    <n v="1"/>
    <x v="0"/>
  </r>
  <r>
    <n v="4"/>
    <x v="1"/>
  </r>
  <r>
    <n v="3"/>
    <x v="3"/>
  </r>
  <r>
    <n v="4"/>
    <x v="1"/>
  </r>
  <r>
    <n v="4"/>
    <x v="1"/>
  </r>
  <r>
    <n v="3"/>
    <x v="3"/>
  </r>
  <r>
    <n v="4"/>
    <x v="1"/>
  </r>
  <r>
    <n v="3"/>
    <x v="3"/>
  </r>
  <r>
    <n v="4"/>
    <x v="1"/>
  </r>
  <r>
    <n v="4"/>
    <x v="1"/>
  </r>
  <r>
    <n v="3"/>
    <x v="3"/>
  </r>
  <r>
    <n v="3"/>
    <x v="3"/>
  </r>
  <r>
    <n v="4"/>
    <x v="1"/>
  </r>
  <r>
    <n v="1"/>
    <x v="0"/>
  </r>
  <r>
    <n v="4"/>
    <x v="1"/>
  </r>
  <r>
    <n v="4"/>
    <x v="1"/>
  </r>
  <r>
    <n v="1"/>
    <x v="0"/>
  </r>
  <r>
    <n v="4"/>
    <x v="1"/>
  </r>
  <r>
    <n v="2"/>
    <x v="2"/>
  </r>
  <r>
    <n v="3"/>
    <x v="3"/>
  </r>
  <r>
    <n v="1"/>
    <x v="0"/>
  </r>
  <r>
    <n v="3"/>
    <x v="3"/>
  </r>
  <r>
    <n v="2"/>
    <x v="2"/>
  </r>
  <r>
    <n v="1"/>
    <x v="0"/>
  </r>
  <r>
    <n v="4"/>
    <x v="1"/>
  </r>
  <r>
    <n v="4"/>
    <x v="1"/>
  </r>
  <r>
    <n v="3"/>
    <x v="3"/>
  </r>
  <r>
    <n v="4"/>
    <x v="1"/>
  </r>
  <r>
    <n v="2"/>
    <x v="2"/>
  </r>
  <r>
    <n v="1"/>
    <x v="0"/>
  </r>
  <r>
    <n v="1"/>
    <x v="0"/>
  </r>
  <r>
    <n v="1"/>
    <x v="0"/>
  </r>
  <r>
    <n v="3"/>
    <x v="3"/>
  </r>
  <r>
    <n v="3"/>
    <x v="3"/>
  </r>
  <r>
    <n v="2"/>
    <x v="2"/>
  </r>
  <r>
    <n v="2"/>
    <x v="2"/>
  </r>
  <r>
    <n v="2"/>
    <x v="2"/>
  </r>
  <r>
    <n v="4"/>
    <x v="1"/>
  </r>
  <r>
    <n v="3"/>
    <x v="3"/>
  </r>
  <r>
    <n v="2"/>
    <x v="2"/>
  </r>
  <r>
    <n v="3"/>
    <x v="3"/>
  </r>
  <r>
    <n v="4"/>
    <x v="1"/>
  </r>
  <r>
    <n v="2"/>
    <x v="2"/>
  </r>
  <r>
    <n v="2"/>
    <x v="2"/>
  </r>
  <r>
    <n v="3"/>
    <x v="3"/>
  </r>
  <r>
    <n v="3"/>
    <x v="3"/>
  </r>
  <r>
    <n v="2"/>
    <x v="2"/>
  </r>
  <r>
    <n v="4"/>
    <x v="1"/>
  </r>
  <r>
    <n v="4"/>
    <x v="1"/>
  </r>
  <r>
    <n v="4"/>
    <x v="1"/>
  </r>
  <r>
    <n v="3"/>
    <x v="3"/>
  </r>
  <r>
    <n v="3"/>
    <x v="3"/>
  </r>
  <r>
    <n v="1"/>
    <x v="0"/>
  </r>
  <r>
    <n v="3"/>
    <x v="3"/>
  </r>
  <r>
    <n v="4"/>
    <x v="1"/>
  </r>
  <r>
    <n v="3"/>
    <x v="3"/>
  </r>
  <r>
    <n v="4"/>
    <x v="1"/>
  </r>
  <r>
    <n v="4"/>
    <x v="1"/>
  </r>
  <r>
    <n v="2"/>
    <x v="2"/>
  </r>
  <r>
    <n v="3"/>
    <x v="3"/>
  </r>
  <r>
    <n v="4"/>
    <x v="1"/>
  </r>
  <r>
    <n v="2"/>
    <x v="2"/>
  </r>
  <r>
    <n v="4"/>
    <x v="1"/>
  </r>
  <r>
    <n v="4"/>
    <x v="1"/>
  </r>
  <r>
    <n v="3"/>
    <x v="3"/>
  </r>
  <r>
    <n v="3"/>
    <x v="3"/>
  </r>
  <r>
    <n v="1"/>
    <x v="0"/>
  </r>
  <r>
    <n v="3"/>
    <x v="3"/>
  </r>
  <r>
    <n v="3"/>
    <x v="3"/>
  </r>
  <r>
    <n v="2"/>
    <x v="2"/>
  </r>
  <r>
    <n v="2"/>
    <x v="2"/>
  </r>
  <r>
    <n v="1"/>
    <x v="0"/>
  </r>
  <r>
    <n v="3"/>
    <x v="3"/>
  </r>
  <r>
    <n v="1"/>
    <x v="0"/>
  </r>
  <r>
    <n v="3"/>
    <x v="3"/>
  </r>
  <r>
    <n v="3"/>
    <x v="3"/>
  </r>
  <r>
    <n v="4"/>
    <x v="1"/>
  </r>
  <r>
    <n v="3"/>
    <x v="3"/>
  </r>
  <r>
    <n v="1"/>
    <x v="0"/>
  </r>
  <r>
    <n v="4"/>
    <x v="1"/>
  </r>
  <r>
    <n v="4"/>
    <x v="1"/>
  </r>
  <r>
    <n v="3"/>
    <x v="3"/>
  </r>
  <r>
    <n v="2"/>
    <x v="2"/>
  </r>
  <r>
    <n v="4"/>
    <x v="1"/>
  </r>
  <r>
    <n v="3"/>
    <x v="3"/>
  </r>
  <r>
    <n v="3"/>
    <x v="3"/>
  </r>
  <r>
    <n v="3"/>
    <x v="3"/>
  </r>
  <r>
    <n v="4"/>
    <x v="1"/>
  </r>
  <r>
    <n v="4"/>
    <x v="1"/>
  </r>
  <r>
    <n v="1"/>
    <x v="0"/>
  </r>
  <r>
    <n v="3"/>
    <x v="3"/>
  </r>
  <r>
    <n v="4"/>
    <x v="1"/>
  </r>
  <r>
    <n v="3"/>
    <x v="3"/>
  </r>
  <r>
    <n v="4"/>
    <x v="1"/>
  </r>
  <r>
    <n v="2"/>
    <x v="2"/>
  </r>
  <r>
    <n v="1"/>
    <x v="0"/>
  </r>
  <r>
    <n v="2"/>
    <x v="2"/>
  </r>
  <r>
    <n v="1"/>
    <x v="0"/>
  </r>
  <r>
    <n v="2"/>
    <x v="2"/>
  </r>
  <r>
    <n v="4"/>
    <x v="1"/>
  </r>
  <r>
    <n v="4"/>
    <x v="1"/>
  </r>
  <r>
    <n v="4"/>
    <x v="1"/>
  </r>
  <r>
    <n v="2"/>
    <x v="2"/>
  </r>
  <r>
    <n v="2"/>
    <x v="2"/>
  </r>
  <r>
    <n v="3"/>
    <x v="3"/>
  </r>
  <r>
    <n v="3"/>
    <x v="3"/>
  </r>
  <r>
    <n v="1"/>
    <x v="0"/>
  </r>
  <r>
    <n v="2"/>
    <x v="2"/>
  </r>
  <r>
    <n v="3"/>
    <x v="3"/>
  </r>
  <r>
    <n v="2"/>
    <x v="2"/>
  </r>
  <r>
    <n v="1"/>
    <x v="0"/>
  </r>
  <r>
    <n v="4"/>
    <x v="1"/>
  </r>
  <r>
    <n v="4"/>
    <x v="1"/>
  </r>
  <r>
    <n v="3"/>
    <x v="3"/>
  </r>
  <r>
    <n v="3"/>
    <x v="3"/>
  </r>
  <r>
    <n v="3"/>
    <x v="3"/>
  </r>
  <r>
    <n v="3"/>
    <x v="3"/>
  </r>
  <r>
    <n v="4"/>
    <x v="1"/>
  </r>
  <r>
    <n v="2"/>
    <x v="2"/>
  </r>
  <r>
    <n v="4"/>
    <x v="1"/>
  </r>
  <r>
    <n v="3"/>
    <x v="3"/>
  </r>
  <r>
    <n v="4"/>
    <x v="1"/>
  </r>
  <r>
    <n v="1"/>
    <x v="0"/>
  </r>
  <r>
    <n v="1"/>
    <x v="0"/>
  </r>
  <r>
    <n v="1"/>
    <x v="0"/>
  </r>
  <r>
    <n v="1"/>
    <x v="0"/>
  </r>
  <r>
    <n v="3"/>
    <x v="3"/>
  </r>
  <r>
    <n v="2"/>
    <x v="2"/>
  </r>
  <r>
    <n v="4"/>
    <x v="1"/>
  </r>
  <r>
    <n v="3"/>
    <x v="3"/>
  </r>
  <r>
    <n v="2"/>
    <x v="2"/>
  </r>
  <r>
    <n v="1"/>
    <x v="0"/>
  </r>
  <r>
    <n v="2"/>
    <x v="2"/>
  </r>
  <r>
    <n v="4"/>
    <x v="1"/>
  </r>
  <r>
    <n v="2"/>
    <x v="2"/>
  </r>
  <r>
    <n v="4"/>
    <x v="1"/>
  </r>
  <r>
    <n v="3"/>
    <x v="3"/>
  </r>
  <r>
    <n v="1"/>
    <x v="0"/>
  </r>
  <r>
    <n v="4"/>
    <x v="1"/>
  </r>
  <r>
    <n v="3"/>
    <x v="3"/>
  </r>
  <r>
    <n v="2"/>
    <x v="2"/>
  </r>
  <r>
    <n v="3"/>
    <x v="3"/>
  </r>
  <r>
    <n v="3"/>
    <x v="3"/>
  </r>
  <r>
    <n v="2"/>
    <x v="2"/>
  </r>
  <r>
    <n v="2"/>
    <x v="2"/>
  </r>
  <r>
    <n v="3"/>
    <x v="3"/>
  </r>
  <r>
    <n v="3"/>
    <x v="3"/>
  </r>
  <r>
    <n v="2"/>
    <x v="2"/>
  </r>
  <r>
    <n v="2"/>
    <x v="2"/>
  </r>
  <r>
    <n v="3"/>
    <x v="3"/>
  </r>
  <r>
    <n v="4"/>
    <x v="1"/>
  </r>
  <r>
    <n v="3"/>
    <x v="3"/>
  </r>
  <r>
    <n v="1"/>
    <x v="0"/>
  </r>
  <r>
    <n v="1"/>
    <x v="0"/>
  </r>
  <r>
    <n v="3"/>
    <x v="3"/>
  </r>
  <r>
    <n v="2"/>
    <x v="2"/>
  </r>
  <r>
    <n v="2"/>
    <x v="2"/>
  </r>
  <r>
    <n v="2"/>
    <x v="2"/>
  </r>
  <r>
    <n v="2"/>
    <x v="2"/>
  </r>
  <r>
    <n v="1"/>
    <x v="0"/>
  </r>
  <r>
    <n v="3"/>
    <x v="3"/>
  </r>
  <r>
    <n v="1"/>
    <x v="0"/>
  </r>
  <r>
    <n v="2"/>
    <x v="2"/>
  </r>
  <r>
    <n v="2"/>
    <x v="2"/>
  </r>
  <r>
    <n v="4"/>
    <x v="1"/>
  </r>
  <r>
    <n v="4"/>
    <x v="1"/>
  </r>
  <r>
    <n v="3"/>
    <x v="3"/>
  </r>
  <r>
    <n v="4"/>
    <x v="1"/>
  </r>
  <r>
    <n v="1"/>
    <x v="0"/>
  </r>
  <r>
    <n v="4"/>
    <x v="1"/>
  </r>
  <r>
    <n v="3"/>
    <x v="3"/>
  </r>
  <r>
    <n v="1"/>
    <x v="0"/>
  </r>
  <r>
    <n v="4"/>
    <x v="1"/>
  </r>
  <r>
    <n v="3"/>
    <x v="3"/>
  </r>
  <r>
    <n v="1"/>
    <x v="0"/>
  </r>
  <r>
    <n v="2"/>
    <x v="2"/>
  </r>
  <r>
    <n v="2"/>
    <x v="2"/>
  </r>
  <r>
    <n v="3"/>
    <x v="3"/>
  </r>
  <r>
    <n v="3"/>
    <x v="3"/>
  </r>
  <r>
    <n v="2"/>
    <x v="2"/>
  </r>
  <r>
    <n v="4"/>
    <x v="1"/>
  </r>
  <r>
    <n v="2"/>
    <x v="2"/>
  </r>
  <r>
    <n v="2"/>
    <x v="2"/>
  </r>
  <r>
    <n v="2"/>
    <x v="2"/>
  </r>
  <r>
    <n v="4"/>
    <x v="1"/>
  </r>
  <r>
    <n v="3"/>
    <x v="3"/>
  </r>
  <r>
    <n v="4"/>
    <x v="1"/>
  </r>
  <r>
    <n v="3"/>
    <x v="3"/>
  </r>
  <r>
    <n v="3"/>
    <x v="3"/>
  </r>
  <r>
    <n v="3"/>
    <x v="3"/>
  </r>
  <r>
    <n v="1"/>
    <x v="0"/>
  </r>
  <r>
    <n v="1"/>
    <x v="0"/>
  </r>
  <r>
    <n v="2"/>
    <x v="2"/>
  </r>
  <r>
    <n v="1"/>
    <x v="0"/>
  </r>
  <r>
    <n v="4"/>
    <x v="1"/>
  </r>
  <r>
    <n v="2"/>
    <x v="2"/>
  </r>
  <r>
    <n v="2"/>
    <x v="2"/>
  </r>
  <r>
    <n v="3"/>
    <x v="3"/>
  </r>
  <r>
    <n v="2"/>
    <x v="2"/>
  </r>
  <r>
    <n v="1"/>
    <x v="0"/>
  </r>
  <r>
    <n v="2"/>
    <x v="2"/>
  </r>
  <r>
    <n v="2"/>
    <x v="2"/>
  </r>
  <r>
    <n v="1"/>
    <x v="0"/>
  </r>
  <r>
    <n v="1"/>
    <x v="0"/>
  </r>
  <r>
    <n v="4"/>
    <x v="1"/>
  </r>
  <r>
    <n v="2"/>
    <x v="2"/>
  </r>
  <r>
    <n v="3"/>
    <x v="3"/>
  </r>
  <r>
    <n v="4"/>
    <x v="1"/>
  </r>
  <r>
    <n v="4"/>
    <x v="1"/>
  </r>
  <r>
    <n v="3"/>
    <x v="3"/>
  </r>
  <r>
    <n v="1"/>
    <x v="0"/>
  </r>
  <r>
    <n v="3"/>
    <x v="3"/>
  </r>
  <r>
    <n v="3"/>
    <x v="3"/>
  </r>
  <r>
    <n v="4"/>
    <x v="1"/>
  </r>
  <r>
    <n v="2"/>
    <x v="2"/>
  </r>
  <r>
    <n v="2"/>
    <x v="2"/>
  </r>
  <r>
    <n v="4"/>
    <x v="1"/>
  </r>
  <r>
    <n v="3"/>
    <x v="3"/>
  </r>
  <r>
    <n v="1"/>
    <x v="0"/>
  </r>
  <r>
    <n v="1"/>
    <x v="0"/>
  </r>
  <r>
    <n v="2"/>
    <x v="2"/>
  </r>
  <r>
    <n v="2"/>
    <x v="2"/>
  </r>
  <r>
    <n v="4"/>
    <x v="1"/>
  </r>
  <r>
    <n v="2"/>
    <x v="2"/>
  </r>
  <r>
    <n v="1"/>
    <x v="0"/>
  </r>
  <r>
    <n v="4"/>
    <x v="1"/>
  </r>
  <r>
    <n v="1"/>
    <x v="0"/>
  </r>
  <r>
    <n v="2"/>
    <x v="2"/>
  </r>
  <r>
    <n v="3"/>
    <x v="3"/>
  </r>
  <r>
    <n v="4"/>
    <x v="1"/>
  </r>
  <r>
    <n v="2"/>
    <x v="2"/>
  </r>
  <r>
    <n v="2"/>
    <x v="2"/>
  </r>
  <r>
    <n v="2"/>
    <x v="2"/>
  </r>
  <r>
    <n v="2"/>
    <x v="2"/>
  </r>
  <r>
    <n v="3"/>
    <x v="3"/>
  </r>
  <r>
    <n v="2"/>
    <x v="2"/>
  </r>
  <r>
    <n v="1"/>
    <x v="0"/>
  </r>
  <r>
    <n v="1"/>
    <x v="0"/>
  </r>
  <r>
    <n v="3"/>
    <x v="3"/>
  </r>
  <r>
    <n v="1"/>
    <x v="0"/>
  </r>
  <r>
    <n v="1"/>
    <x v="0"/>
  </r>
  <r>
    <n v="3"/>
    <x v="3"/>
  </r>
  <r>
    <n v="3"/>
    <x v="3"/>
  </r>
  <r>
    <n v="1"/>
    <x v="0"/>
  </r>
  <r>
    <n v="4"/>
    <x v="1"/>
  </r>
  <r>
    <n v="4"/>
    <x v="1"/>
  </r>
  <r>
    <n v="2"/>
    <x v="2"/>
  </r>
  <r>
    <n v="4"/>
    <x v="1"/>
  </r>
  <r>
    <n v="4"/>
    <x v="1"/>
  </r>
  <r>
    <n v="3"/>
    <x v="3"/>
  </r>
  <r>
    <n v="1"/>
    <x v="0"/>
  </r>
  <r>
    <n v="2"/>
    <x v="2"/>
  </r>
  <r>
    <n v="4"/>
    <x v="1"/>
  </r>
  <r>
    <n v="3"/>
    <x v="3"/>
  </r>
  <r>
    <n v="3"/>
    <x v="3"/>
  </r>
  <r>
    <n v="2"/>
    <x v="2"/>
  </r>
  <r>
    <n v="3"/>
    <x v="3"/>
  </r>
  <r>
    <n v="2"/>
    <x v="2"/>
  </r>
  <r>
    <n v="4"/>
    <x v="1"/>
  </r>
  <r>
    <n v="1"/>
    <x v="0"/>
  </r>
  <r>
    <n v="4"/>
    <x v="1"/>
  </r>
  <r>
    <n v="3"/>
    <x v="3"/>
  </r>
  <r>
    <n v="4"/>
    <x v="1"/>
  </r>
  <r>
    <n v="3"/>
    <x v="3"/>
  </r>
  <r>
    <n v="4"/>
    <x v="1"/>
  </r>
  <r>
    <n v="4"/>
    <x v="1"/>
  </r>
  <r>
    <n v="2"/>
    <x v="2"/>
  </r>
  <r>
    <n v="1"/>
    <x v="0"/>
  </r>
  <r>
    <n v="2"/>
    <x v="2"/>
  </r>
  <r>
    <n v="4"/>
    <x v="1"/>
  </r>
  <r>
    <n v="3"/>
    <x v="3"/>
  </r>
  <r>
    <n v="3"/>
    <x v="3"/>
  </r>
  <r>
    <n v="4"/>
    <x v="1"/>
  </r>
  <r>
    <n v="1"/>
    <x v="0"/>
  </r>
  <r>
    <n v="3"/>
    <x v="3"/>
  </r>
  <r>
    <n v="3"/>
    <x v="3"/>
  </r>
  <r>
    <n v="1"/>
    <x v="0"/>
  </r>
  <r>
    <n v="1"/>
    <x v="0"/>
  </r>
  <r>
    <n v="1"/>
    <x v="0"/>
  </r>
  <r>
    <n v="4"/>
    <x v="1"/>
  </r>
  <r>
    <n v="2"/>
    <x v="2"/>
  </r>
  <r>
    <n v="4"/>
    <x v="1"/>
  </r>
  <r>
    <n v="4"/>
    <x v="1"/>
  </r>
  <r>
    <n v="1"/>
    <x v="0"/>
  </r>
  <r>
    <n v="3"/>
    <x v="3"/>
  </r>
  <r>
    <n v="4"/>
    <x v="1"/>
  </r>
  <r>
    <n v="4"/>
    <x v="1"/>
  </r>
  <r>
    <n v="4"/>
    <x v="1"/>
  </r>
  <r>
    <n v="1"/>
    <x v="0"/>
  </r>
  <r>
    <n v="1"/>
    <x v="0"/>
  </r>
  <r>
    <n v="3"/>
    <x v="3"/>
  </r>
  <r>
    <n v="3"/>
    <x v="3"/>
  </r>
  <r>
    <n v="3"/>
    <x v="3"/>
  </r>
  <r>
    <n v="1"/>
    <x v="0"/>
  </r>
  <r>
    <n v="2"/>
    <x v="2"/>
  </r>
  <r>
    <n v="1"/>
    <x v="0"/>
  </r>
  <r>
    <n v="3"/>
    <x v="3"/>
  </r>
  <r>
    <n v="2"/>
    <x v="2"/>
  </r>
  <r>
    <n v="4"/>
    <x v="1"/>
  </r>
  <r>
    <n v="2"/>
    <x v="2"/>
  </r>
  <r>
    <n v="4"/>
    <x v="1"/>
  </r>
  <r>
    <n v="4"/>
    <x v="1"/>
  </r>
  <r>
    <n v="2"/>
    <x v="2"/>
  </r>
  <r>
    <n v="1"/>
    <x v="0"/>
  </r>
  <r>
    <n v="4"/>
    <x v="1"/>
  </r>
  <r>
    <n v="2"/>
    <x v="2"/>
  </r>
  <r>
    <n v="3"/>
    <x v="3"/>
  </r>
  <r>
    <n v="2"/>
    <x v="2"/>
  </r>
  <r>
    <n v="2"/>
    <x v="2"/>
  </r>
  <r>
    <n v="3"/>
    <x v="3"/>
  </r>
  <r>
    <n v="4"/>
    <x v="1"/>
  </r>
  <r>
    <n v="1"/>
    <x v="0"/>
  </r>
  <r>
    <n v="3"/>
    <x v="3"/>
  </r>
  <r>
    <n v="3"/>
    <x v="3"/>
  </r>
  <r>
    <n v="2"/>
    <x v="2"/>
  </r>
  <r>
    <n v="1"/>
    <x v="0"/>
  </r>
  <r>
    <n v="3"/>
    <x v="3"/>
  </r>
  <r>
    <n v="2"/>
    <x v="2"/>
  </r>
  <r>
    <n v="1"/>
    <x v="0"/>
  </r>
  <r>
    <n v="2"/>
    <x v="2"/>
  </r>
  <r>
    <n v="1"/>
    <x v="0"/>
  </r>
  <r>
    <n v="4"/>
    <x v="1"/>
  </r>
  <r>
    <n v="4"/>
    <x v="1"/>
  </r>
  <r>
    <n v="1"/>
    <x v="0"/>
  </r>
  <r>
    <n v="3"/>
    <x v="3"/>
  </r>
  <r>
    <n v="4"/>
    <x v="1"/>
  </r>
  <r>
    <n v="3"/>
    <x v="3"/>
  </r>
  <r>
    <n v="3"/>
    <x v="3"/>
  </r>
  <r>
    <n v="1"/>
    <x v="0"/>
  </r>
  <r>
    <n v="4"/>
    <x v="1"/>
  </r>
  <r>
    <n v="1"/>
    <x v="0"/>
  </r>
  <r>
    <n v="1"/>
    <x v="0"/>
  </r>
  <r>
    <n v="3"/>
    <x v="3"/>
  </r>
  <r>
    <n v="1"/>
    <x v="0"/>
  </r>
  <r>
    <n v="2"/>
    <x v="2"/>
  </r>
  <r>
    <n v="4"/>
    <x v="1"/>
  </r>
  <r>
    <n v="3"/>
    <x v="3"/>
  </r>
  <r>
    <n v="1"/>
    <x v="0"/>
  </r>
  <r>
    <n v="2"/>
    <x v="2"/>
  </r>
  <r>
    <n v="3"/>
    <x v="3"/>
  </r>
  <r>
    <n v="4"/>
    <x v="1"/>
  </r>
  <r>
    <n v="3"/>
    <x v="3"/>
  </r>
  <r>
    <n v="2"/>
    <x v="2"/>
  </r>
  <r>
    <n v="2"/>
    <x v="2"/>
  </r>
  <r>
    <n v="2"/>
    <x v="2"/>
  </r>
  <r>
    <n v="1"/>
    <x v="0"/>
  </r>
  <r>
    <n v="3"/>
    <x v="3"/>
  </r>
  <r>
    <n v="2"/>
    <x v="2"/>
  </r>
  <r>
    <n v="4"/>
    <x v="1"/>
  </r>
  <r>
    <n v="1"/>
    <x v="0"/>
  </r>
  <r>
    <n v="4"/>
    <x v="1"/>
  </r>
  <r>
    <n v="2"/>
    <x v="2"/>
  </r>
  <r>
    <n v="1"/>
    <x v="0"/>
  </r>
  <r>
    <n v="1"/>
    <x v="0"/>
  </r>
  <r>
    <n v="4"/>
    <x v="1"/>
  </r>
  <r>
    <n v="2"/>
    <x v="2"/>
  </r>
  <r>
    <n v="4"/>
    <x v="1"/>
  </r>
  <r>
    <n v="2"/>
    <x v="2"/>
  </r>
  <r>
    <n v="3"/>
    <x v="3"/>
  </r>
  <r>
    <n v="3"/>
    <x v="3"/>
  </r>
  <r>
    <n v="3"/>
    <x v="3"/>
  </r>
  <r>
    <n v="2"/>
    <x v="2"/>
  </r>
  <r>
    <n v="2"/>
    <x v="2"/>
  </r>
  <r>
    <n v="3"/>
    <x v="3"/>
  </r>
  <r>
    <n v="2"/>
    <x v="2"/>
  </r>
  <r>
    <n v="4"/>
    <x v="1"/>
  </r>
  <r>
    <n v="3"/>
    <x v="3"/>
  </r>
  <r>
    <n v="4"/>
    <x v="1"/>
  </r>
  <r>
    <n v="4"/>
    <x v="1"/>
  </r>
  <r>
    <n v="4"/>
    <x v="1"/>
  </r>
  <r>
    <n v="4"/>
    <x v="1"/>
  </r>
  <r>
    <n v="2"/>
    <x v="2"/>
  </r>
  <r>
    <n v="1"/>
    <x v="0"/>
  </r>
  <r>
    <n v="4"/>
    <x v="1"/>
  </r>
  <r>
    <n v="3"/>
    <x v="3"/>
  </r>
  <r>
    <n v="3"/>
    <x v="3"/>
  </r>
  <r>
    <n v="4"/>
    <x v="1"/>
  </r>
  <r>
    <n v="1"/>
    <x v="0"/>
  </r>
  <r>
    <n v="4"/>
    <x v="1"/>
  </r>
  <r>
    <n v="3"/>
    <x v="3"/>
  </r>
  <r>
    <n v="3"/>
    <x v="3"/>
  </r>
  <r>
    <n v="4"/>
    <x v="1"/>
  </r>
  <r>
    <n v="4"/>
    <x v="1"/>
  </r>
  <r>
    <n v="4"/>
    <x v="1"/>
  </r>
  <r>
    <n v="4"/>
    <x v="1"/>
  </r>
  <r>
    <n v="4"/>
    <x v="1"/>
  </r>
  <r>
    <n v="4"/>
    <x v="1"/>
  </r>
  <r>
    <n v="4"/>
    <x v="1"/>
  </r>
  <r>
    <n v="2"/>
    <x v="2"/>
  </r>
  <r>
    <n v="2"/>
    <x v="2"/>
  </r>
  <r>
    <n v="3"/>
    <x v="3"/>
  </r>
  <r>
    <n v="1"/>
    <x v="0"/>
  </r>
  <r>
    <n v="2"/>
    <x v="2"/>
  </r>
  <r>
    <n v="4"/>
    <x v="1"/>
  </r>
  <r>
    <n v="3"/>
    <x v="3"/>
  </r>
  <r>
    <n v="3"/>
    <x v="3"/>
  </r>
  <r>
    <n v="4"/>
    <x v="1"/>
  </r>
  <r>
    <n v="4"/>
    <x v="1"/>
  </r>
  <r>
    <n v="1"/>
    <x v="0"/>
  </r>
  <r>
    <n v="1"/>
    <x v="0"/>
  </r>
  <r>
    <n v="1"/>
    <x v="0"/>
  </r>
  <r>
    <n v="1"/>
    <x v="0"/>
  </r>
  <r>
    <n v="3"/>
    <x v="3"/>
  </r>
  <r>
    <n v="1"/>
    <x v="0"/>
  </r>
  <r>
    <n v="2"/>
    <x v="2"/>
  </r>
  <r>
    <n v="3"/>
    <x v="3"/>
  </r>
  <r>
    <n v="3"/>
    <x v="3"/>
  </r>
  <r>
    <n v="4"/>
    <x v="1"/>
  </r>
  <r>
    <n v="1"/>
    <x v="0"/>
  </r>
  <r>
    <n v="1"/>
    <x v="0"/>
  </r>
  <r>
    <n v="1"/>
    <x v="0"/>
  </r>
  <r>
    <n v="1"/>
    <x v="0"/>
  </r>
  <r>
    <n v="3"/>
    <x v="3"/>
  </r>
  <r>
    <n v="4"/>
    <x v="1"/>
  </r>
  <r>
    <n v="4"/>
    <x v="1"/>
  </r>
  <r>
    <n v="1"/>
    <x v="0"/>
  </r>
  <r>
    <n v="2"/>
    <x v="2"/>
  </r>
  <r>
    <n v="4"/>
    <x v="1"/>
  </r>
  <r>
    <n v="3"/>
    <x v="3"/>
  </r>
  <r>
    <n v="4"/>
    <x v="1"/>
  </r>
  <r>
    <n v="2"/>
    <x v="2"/>
  </r>
  <r>
    <n v="2"/>
    <x v="2"/>
  </r>
  <r>
    <n v="4"/>
    <x v="1"/>
  </r>
  <r>
    <n v="4"/>
    <x v="1"/>
  </r>
  <r>
    <n v="3"/>
    <x v="3"/>
  </r>
  <r>
    <n v="4"/>
    <x v="1"/>
  </r>
  <r>
    <n v="3"/>
    <x v="3"/>
  </r>
  <r>
    <n v="4"/>
    <x v="1"/>
  </r>
  <r>
    <n v="3"/>
    <x v="3"/>
  </r>
  <r>
    <n v="2"/>
    <x v="2"/>
  </r>
  <r>
    <n v="2"/>
    <x v="2"/>
  </r>
  <r>
    <n v="3"/>
    <x v="3"/>
  </r>
  <r>
    <n v="2"/>
    <x v="2"/>
  </r>
  <r>
    <n v="2"/>
    <x v="2"/>
  </r>
  <r>
    <n v="3"/>
    <x v="3"/>
  </r>
  <r>
    <n v="1"/>
    <x v="0"/>
  </r>
  <r>
    <n v="3"/>
    <x v="3"/>
  </r>
  <r>
    <n v="2"/>
    <x v="2"/>
  </r>
  <r>
    <n v="1"/>
    <x v="0"/>
  </r>
  <r>
    <n v="3"/>
    <x v="3"/>
  </r>
  <r>
    <n v="3"/>
    <x v="3"/>
  </r>
  <r>
    <n v="4"/>
    <x v="1"/>
  </r>
  <r>
    <n v="4"/>
    <x v="1"/>
  </r>
  <r>
    <n v="3"/>
    <x v="3"/>
  </r>
  <r>
    <n v="4"/>
    <x v="1"/>
  </r>
  <r>
    <n v="4"/>
    <x v="1"/>
  </r>
  <r>
    <n v="2"/>
    <x v="2"/>
  </r>
  <r>
    <n v="1"/>
    <x v="0"/>
  </r>
  <r>
    <n v="4"/>
    <x v="1"/>
  </r>
  <r>
    <n v="1"/>
    <x v="0"/>
  </r>
  <r>
    <n v="1"/>
    <x v="0"/>
  </r>
  <r>
    <n v="2"/>
    <x v="2"/>
  </r>
  <r>
    <n v="2"/>
    <x v="2"/>
  </r>
  <r>
    <n v="2"/>
    <x v="2"/>
  </r>
  <r>
    <n v="1"/>
    <x v="0"/>
  </r>
  <r>
    <n v="4"/>
    <x v="1"/>
  </r>
  <r>
    <n v="4"/>
    <x v="1"/>
  </r>
  <r>
    <n v="4"/>
    <x v="1"/>
  </r>
  <r>
    <n v="3"/>
    <x v="3"/>
  </r>
  <r>
    <n v="3"/>
    <x v="3"/>
  </r>
  <r>
    <n v="1"/>
    <x v="0"/>
  </r>
  <r>
    <n v="3"/>
    <x v="3"/>
  </r>
  <r>
    <n v="2"/>
    <x v="2"/>
  </r>
  <r>
    <n v="4"/>
    <x v="1"/>
  </r>
  <r>
    <n v="1"/>
    <x v="0"/>
  </r>
  <r>
    <n v="1"/>
    <x v="0"/>
  </r>
  <r>
    <n v="1"/>
    <x v="0"/>
  </r>
  <r>
    <n v="4"/>
    <x v="1"/>
  </r>
  <r>
    <n v="3"/>
    <x v="3"/>
  </r>
  <r>
    <n v="4"/>
    <x v="1"/>
  </r>
  <r>
    <n v="4"/>
    <x v="1"/>
  </r>
  <r>
    <n v="2"/>
    <x v="2"/>
  </r>
  <r>
    <n v="2"/>
    <x v="2"/>
  </r>
  <r>
    <n v="3"/>
    <x v="3"/>
  </r>
  <r>
    <n v="3"/>
    <x v="3"/>
  </r>
  <r>
    <n v="3"/>
    <x v="3"/>
  </r>
  <r>
    <n v="2"/>
    <x v="2"/>
  </r>
  <r>
    <n v="3"/>
    <x v="3"/>
  </r>
  <r>
    <n v="1"/>
    <x v="0"/>
  </r>
  <r>
    <n v="3"/>
    <x v="3"/>
  </r>
  <r>
    <n v="1"/>
    <x v="0"/>
  </r>
  <r>
    <n v="1"/>
    <x v="0"/>
  </r>
  <r>
    <n v="4"/>
    <x v="1"/>
  </r>
  <r>
    <n v="2"/>
    <x v="2"/>
  </r>
  <r>
    <n v="3"/>
    <x v="3"/>
  </r>
  <r>
    <n v="3"/>
    <x v="3"/>
  </r>
  <r>
    <n v="1"/>
    <x v="0"/>
  </r>
  <r>
    <n v="1"/>
    <x v="0"/>
  </r>
  <r>
    <n v="3"/>
    <x v="3"/>
  </r>
  <r>
    <n v="1"/>
    <x v="0"/>
  </r>
  <r>
    <n v="1"/>
    <x v="0"/>
  </r>
  <r>
    <n v="2"/>
    <x v="2"/>
  </r>
  <r>
    <n v="1"/>
    <x v="0"/>
  </r>
  <r>
    <n v="2"/>
    <x v="2"/>
  </r>
  <r>
    <n v="4"/>
    <x v="1"/>
  </r>
  <r>
    <n v="3"/>
    <x v="3"/>
  </r>
  <r>
    <n v="4"/>
    <x v="1"/>
  </r>
  <r>
    <n v="1"/>
    <x v="0"/>
  </r>
  <r>
    <n v="4"/>
    <x v="1"/>
  </r>
  <r>
    <n v="3"/>
    <x v="3"/>
  </r>
  <r>
    <n v="4"/>
    <x v="1"/>
  </r>
  <r>
    <n v="4"/>
    <x v="1"/>
  </r>
  <r>
    <n v="2"/>
    <x v="2"/>
  </r>
  <r>
    <n v="2"/>
    <x v="2"/>
  </r>
  <r>
    <n v="3"/>
    <x v="3"/>
  </r>
  <r>
    <n v="3"/>
    <x v="3"/>
  </r>
  <r>
    <n v="1"/>
    <x v="0"/>
  </r>
  <r>
    <n v="4"/>
    <x v="1"/>
  </r>
  <r>
    <n v="3"/>
    <x v="3"/>
  </r>
  <r>
    <n v="3"/>
    <x v="3"/>
  </r>
  <r>
    <n v="3"/>
    <x v="3"/>
  </r>
  <r>
    <n v="2"/>
    <x v="2"/>
  </r>
  <r>
    <n v="1"/>
    <x v="0"/>
  </r>
  <r>
    <n v="2"/>
    <x v="2"/>
  </r>
  <r>
    <n v="4"/>
    <x v="1"/>
  </r>
  <r>
    <n v="4"/>
    <x v="1"/>
  </r>
  <r>
    <n v="1"/>
    <x v="0"/>
  </r>
  <r>
    <n v="3"/>
    <x v="3"/>
  </r>
  <r>
    <n v="1"/>
    <x v="0"/>
  </r>
  <r>
    <n v="3"/>
    <x v="3"/>
  </r>
  <r>
    <n v="3"/>
    <x v="3"/>
  </r>
  <r>
    <n v="2"/>
    <x v="2"/>
  </r>
  <r>
    <n v="3"/>
    <x v="3"/>
  </r>
  <r>
    <n v="1"/>
    <x v="0"/>
  </r>
  <r>
    <n v="2"/>
    <x v="2"/>
  </r>
  <r>
    <n v="4"/>
    <x v="1"/>
  </r>
  <r>
    <n v="3"/>
    <x v="3"/>
  </r>
  <r>
    <n v="3"/>
    <x v="3"/>
  </r>
  <r>
    <n v="4"/>
    <x v="1"/>
  </r>
  <r>
    <n v="4"/>
    <x v="1"/>
  </r>
  <r>
    <n v="1"/>
    <x v="0"/>
  </r>
  <r>
    <n v="3"/>
    <x v="3"/>
  </r>
  <r>
    <n v="2"/>
    <x v="2"/>
  </r>
  <r>
    <n v="1"/>
    <x v="0"/>
  </r>
  <r>
    <n v="2"/>
    <x v="2"/>
  </r>
  <r>
    <n v="1"/>
    <x v="0"/>
  </r>
  <r>
    <n v="3"/>
    <x v="3"/>
  </r>
  <r>
    <n v="3"/>
    <x v="3"/>
  </r>
  <r>
    <n v="4"/>
    <x v="1"/>
  </r>
  <r>
    <n v="4"/>
    <x v="1"/>
  </r>
  <r>
    <n v="4"/>
    <x v="1"/>
  </r>
  <r>
    <n v="2"/>
    <x v="2"/>
  </r>
  <r>
    <n v="2"/>
    <x v="2"/>
  </r>
  <r>
    <n v="4"/>
    <x v="1"/>
  </r>
  <r>
    <n v="1"/>
    <x v="0"/>
  </r>
  <r>
    <n v="4"/>
    <x v="1"/>
  </r>
  <r>
    <n v="2"/>
    <x v="2"/>
  </r>
  <r>
    <n v="2"/>
    <x v="2"/>
  </r>
  <r>
    <n v="1"/>
    <x v="0"/>
  </r>
  <r>
    <n v="3"/>
    <x v="3"/>
  </r>
  <r>
    <n v="4"/>
    <x v="1"/>
  </r>
  <r>
    <n v="4"/>
    <x v="1"/>
  </r>
  <r>
    <n v="3"/>
    <x v="3"/>
  </r>
  <r>
    <n v="4"/>
    <x v="1"/>
  </r>
  <r>
    <n v="2"/>
    <x v="2"/>
  </r>
  <r>
    <n v="4"/>
    <x v="1"/>
  </r>
  <r>
    <n v="2"/>
    <x v="2"/>
  </r>
  <r>
    <n v="3"/>
    <x v="3"/>
  </r>
  <r>
    <n v="1"/>
    <x v="0"/>
  </r>
  <r>
    <n v="1"/>
    <x v="0"/>
  </r>
  <r>
    <n v="1"/>
    <x v="0"/>
  </r>
  <r>
    <n v="4"/>
    <x v="1"/>
  </r>
  <r>
    <n v="3"/>
    <x v="3"/>
  </r>
  <r>
    <n v="1"/>
    <x v="0"/>
  </r>
  <r>
    <n v="4"/>
    <x v="1"/>
  </r>
  <r>
    <n v="4"/>
    <x v="1"/>
  </r>
  <r>
    <n v="3"/>
    <x v="3"/>
  </r>
  <r>
    <n v="2"/>
    <x v="2"/>
  </r>
  <r>
    <n v="2"/>
    <x v="2"/>
  </r>
  <r>
    <n v="4"/>
    <x v="1"/>
  </r>
  <r>
    <n v="2"/>
    <x v="2"/>
  </r>
  <r>
    <n v="1"/>
    <x v="0"/>
  </r>
  <r>
    <n v="2"/>
    <x v="2"/>
  </r>
  <r>
    <n v="4"/>
    <x v="1"/>
  </r>
  <r>
    <n v="3"/>
    <x v="3"/>
  </r>
  <r>
    <n v="3"/>
    <x v="3"/>
  </r>
  <r>
    <n v="2"/>
    <x v="2"/>
  </r>
  <r>
    <n v="1"/>
    <x v="0"/>
  </r>
  <r>
    <n v="4"/>
    <x v="1"/>
  </r>
  <r>
    <n v="2"/>
    <x v="2"/>
  </r>
  <r>
    <n v="1"/>
    <x v="0"/>
  </r>
  <r>
    <n v="4"/>
    <x v="1"/>
  </r>
  <r>
    <n v="3"/>
    <x v="3"/>
  </r>
  <r>
    <n v="1"/>
    <x v="0"/>
  </r>
  <r>
    <n v="4"/>
    <x v="1"/>
  </r>
  <r>
    <n v="3"/>
    <x v="3"/>
  </r>
  <r>
    <n v="4"/>
    <x v="1"/>
  </r>
  <r>
    <n v="4"/>
    <x v="1"/>
  </r>
  <r>
    <n v="4"/>
    <x v="1"/>
  </r>
  <r>
    <n v="4"/>
    <x v="1"/>
  </r>
  <r>
    <n v="2"/>
    <x v="2"/>
  </r>
  <r>
    <n v="3"/>
    <x v="3"/>
  </r>
  <r>
    <n v="3"/>
    <x v="3"/>
  </r>
  <r>
    <n v="4"/>
    <x v="1"/>
  </r>
  <r>
    <n v="2"/>
    <x v="2"/>
  </r>
  <r>
    <n v="3"/>
    <x v="3"/>
  </r>
  <r>
    <n v="2"/>
    <x v="2"/>
  </r>
  <r>
    <n v="3"/>
    <x v="3"/>
  </r>
  <r>
    <n v="4"/>
    <x v="1"/>
  </r>
  <r>
    <n v="4"/>
    <x v="1"/>
  </r>
  <r>
    <n v="2"/>
    <x v="2"/>
  </r>
  <r>
    <n v="1"/>
    <x v="0"/>
  </r>
  <r>
    <n v="1"/>
    <x v="0"/>
  </r>
  <r>
    <n v="4"/>
    <x v="1"/>
  </r>
  <r>
    <n v="2"/>
    <x v="2"/>
  </r>
  <r>
    <n v="1"/>
    <x v="0"/>
  </r>
  <r>
    <n v="4"/>
    <x v="1"/>
  </r>
  <r>
    <n v="4"/>
    <x v="1"/>
  </r>
  <r>
    <n v="1"/>
    <x v="0"/>
  </r>
  <r>
    <n v="4"/>
    <x v="1"/>
  </r>
  <r>
    <n v="2"/>
    <x v="2"/>
  </r>
  <r>
    <n v="3"/>
    <x v="3"/>
  </r>
  <r>
    <n v="3"/>
    <x v="3"/>
  </r>
  <r>
    <n v="3"/>
    <x v="3"/>
  </r>
  <r>
    <n v="4"/>
    <x v="1"/>
  </r>
  <r>
    <n v="4"/>
    <x v="1"/>
  </r>
  <r>
    <n v="4"/>
    <x v="1"/>
  </r>
  <r>
    <n v="1"/>
    <x v="0"/>
  </r>
  <r>
    <n v="4"/>
    <x v="1"/>
  </r>
  <r>
    <n v="1"/>
    <x v="0"/>
  </r>
  <r>
    <n v="4"/>
    <x v="1"/>
  </r>
  <r>
    <n v="3"/>
    <x v="3"/>
  </r>
  <r>
    <n v="1"/>
    <x v="0"/>
  </r>
  <r>
    <n v="4"/>
    <x v="1"/>
  </r>
  <r>
    <n v="3"/>
    <x v="3"/>
  </r>
  <r>
    <n v="2"/>
    <x v="2"/>
  </r>
  <r>
    <n v="4"/>
    <x v="1"/>
  </r>
  <r>
    <n v="3"/>
    <x v="3"/>
  </r>
  <r>
    <n v="1"/>
    <x v="0"/>
  </r>
  <r>
    <n v="3"/>
    <x v="3"/>
  </r>
  <r>
    <n v="2"/>
    <x v="2"/>
  </r>
  <r>
    <n v="3"/>
    <x v="3"/>
  </r>
  <r>
    <n v="3"/>
    <x v="3"/>
  </r>
  <r>
    <n v="3"/>
    <x v="3"/>
  </r>
  <r>
    <n v="3"/>
    <x v="3"/>
  </r>
  <r>
    <n v="2"/>
    <x v="2"/>
  </r>
  <r>
    <n v="3"/>
    <x v="3"/>
  </r>
  <r>
    <n v="1"/>
    <x v="0"/>
  </r>
  <r>
    <n v="3"/>
    <x v="3"/>
  </r>
  <r>
    <n v="3"/>
    <x v="3"/>
  </r>
  <r>
    <n v="2"/>
    <x v="2"/>
  </r>
  <r>
    <n v="3"/>
    <x v="3"/>
  </r>
  <r>
    <n v="1"/>
    <x v="0"/>
  </r>
  <r>
    <n v="3"/>
    <x v="3"/>
  </r>
  <r>
    <n v="1"/>
    <x v="0"/>
  </r>
  <r>
    <n v="1"/>
    <x v="0"/>
  </r>
  <r>
    <n v="4"/>
    <x v="1"/>
  </r>
  <r>
    <n v="2"/>
    <x v="2"/>
  </r>
  <r>
    <n v="3"/>
    <x v="3"/>
  </r>
  <r>
    <n v="3"/>
    <x v="3"/>
  </r>
  <r>
    <n v="1"/>
    <x v="0"/>
  </r>
  <r>
    <n v="2"/>
    <x v="2"/>
  </r>
  <r>
    <n v="2"/>
    <x v="2"/>
  </r>
  <r>
    <n v="3"/>
    <x v="3"/>
  </r>
  <r>
    <n v="1"/>
    <x v="0"/>
  </r>
  <r>
    <n v="4"/>
    <x v="1"/>
  </r>
  <r>
    <n v="1"/>
    <x v="0"/>
  </r>
  <r>
    <n v="3"/>
    <x v="3"/>
  </r>
  <r>
    <n v="2"/>
    <x v="2"/>
  </r>
  <r>
    <n v="1"/>
    <x v="0"/>
  </r>
  <r>
    <n v="1"/>
    <x v="0"/>
  </r>
  <r>
    <n v="4"/>
    <x v="1"/>
  </r>
  <r>
    <n v="3"/>
    <x v="3"/>
  </r>
  <r>
    <n v="3"/>
    <x v="3"/>
  </r>
  <r>
    <n v="1"/>
    <x v="0"/>
  </r>
  <r>
    <n v="3"/>
    <x v="3"/>
  </r>
  <r>
    <n v="4"/>
    <x v="1"/>
  </r>
  <r>
    <n v="3"/>
    <x v="3"/>
  </r>
  <r>
    <n v="3"/>
    <x v="3"/>
  </r>
  <r>
    <n v="4"/>
    <x v="1"/>
  </r>
  <r>
    <n v="3"/>
    <x v="3"/>
  </r>
  <r>
    <n v="2"/>
    <x v="2"/>
  </r>
  <r>
    <n v="2"/>
    <x v="2"/>
  </r>
  <r>
    <n v="2"/>
    <x v="2"/>
  </r>
  <r>
    <n v="3"/>
    <x v="3"/>
  </r>
  <r>
    <n v="1"/>
    <x v="0"/>
  </r>
  <r>
    <n v="4"/>
    <x v="1"/>
  </r>
  <r>
    <n v="2"/>
    <x v="2"/>
  </r>
  <r>
    <n v="3"/>
    <x v="3"/>
  </r>
  <r>
    <n v="3"/>
    <x v="3"/>
  </r>
  <r>
    <n v="4"/>
    <x v="1"/>
  </r>
  <r>
    <n v="3"/>
    <x v="3"/>
  </r>
  <r>
    <n v="3"/>
    <x v="3"/>
  </r>
  <r>
    <n v="3"/>
    <x v="3"/>
  </r>
  <r>
    <n v="3"/>
    <x v="3"/>
  </r>
  <r>
    <n v="1"/>
    <x v="0"/>
  </r>
  <r>
    <n v="4"/>
    <x v="1"/>
  </r>
  <r>
    <n v="2"/>
    <x v="2"/>
  </r>
  <r>
    <n v="2"/>
    <x v="2"/>
  </r>
  <r>
    <n v="2"/>
    <x v="2"/>
  </r>
  <r>
    <n v="4"/>
    <x v="1"/>
  </r>
  <r>
    <n v="2"/>
    <x v="2"/>
  </r>
  <r>
    <n v="2"/>
    <x v="2"/>
  </r>
  <r>
    <n v="4"/>
    <x v="1"/>
  </r>
  <r>
    <n v="2"/>
    <x v="2"/>
  </r>
  <r>
    <n v="2"/>
    <x v="2"/>
  </r>
  <r>
    <n v="2"/>
    <x v="2"/>
  </r>
  <r>
    <n v="3"/>
    <x v="3"/>
  </r>
  <r>
    <n v="4"/>
    <x v="1"/>
  </r>
  <r>
    <n v="4"/>
    <x v="1"/>
  </r>
  <r>
    <n v="3"/>
    <x v="3"/>
  </r>
  <r>
    <n v="2"/>
    <x v="2"/>
  </r>
  <r>
    <n v="3"/>
    <x v="3"/>
  </r>
  <r>
    <n v="4"/>
    <x v="1"/>
  </r>
  <r>
    <n v="4"/>
    <x v="1"/>
  </r>
  <r>
    <n v="3"/>
    <x v="3"/>
  </r>
  <r>
    <n v="3"/>
    <x v="3"/>
  </r>
  <r>
    <n v="3"/>
    <x v="3"/>
  </r>
  <r>
    <n v="3"/>
    <x v="3"/>
  </r>
  <r>
    <n v="4"/>
    <x v="1"/>
  </r>
  <r>
    <n v="1"/>
    <x v="0"/>
  </r>
  <r>
    <n v="1"/>
    <x v="0"/>
  </r>
  <r>
    <n v="4"/>
    <x v="1"/>
  </r>
  <r>
    <n v="3"/>
    <x v="3"/>
  </r>
  <r>
    <n v="3"/>
    <x v="3"/>
  </r>
  <r>
    <n v="2"/>
    <x v="2"/>
  </r>
  <r>
    <n v="1"/>
    <x v="0"/>
  </r>
  <r>
    <n v="3"/>
    <x v="3"/>
  </r>
  <r>
    <n v="3"/>
    <x v="3"/>
  </r>
  <r>
    <n v="2"/>
    <x v="2"/>
  </r>
  <r>
    <n v="3"/>
    <x v="3"/>
  </r>
  <r>
    <n v="4"/>
    <x v="1"/>
  </r>
  <r>
    <n v="2"/>
    <x v="2"/>
  </r>
  <r>
    <n v="2"/>
    <x v="2"/>
  </r>
  <r>
    <n v="4"/>
    <x v="1"/>
  </r>
  <r>
    <n v="2"/>
    <x v="2"/>
  </r>
  <r>
    <n v="3"/>
    <x v="3"/>
  </r>
  <r>
    <n v="4"/>
    <x v="1"/>
  </r>
  <r>
    <n v="2"/>
    <x v="2"/>
  </r>
  <r>
    <n v="1"/>
    <x v="0"/>
  </r>
  <r>
    <n v="2"/>
    <x v="2"/>
  </r>
  <r>
    <n v="2"/>
    <x v="2"/>
  </r>
  <r>
    <n v="3"/>
    <x v="3"/>
  </r>
  <r>
    <n v="1"/>
    <x v="0"/>
  </r>
  <r>
    <n v="4"/>
    <x v="1"/>
  </r>
  <r>
    <n v="1"/>
    <x v="0"/>
  </r>
  <r>
    <n v="3"/>
    <x v="3"/>
  </r>
  <r>
    <n v="4"/>
    <x v="1"/>
  </r>
  <r>
    <n v="3"/>
    <x v="3"/>
  </r>
  <r>
    <n v="3"/>
    <x v="3"/>
  </r>
  <r>
    <n v="4"/>
    <x v="1"/>
  </r>
  <r>
    <n v="2"/>
    <x v="2"/>
  </r>
  <r>
    <n v="3"/>
    <x v="3"/>
  </r>
  <r>
    <n v="3"/>
    <x v="3"/>
  </r>
  <r>
    <n v="3"/>
    <x v="3"/>
  </r>
  <r>
    <n v="4"/>
    <x v="1"/>
  </r>
  <r>
    <n v="3"/>
    <x v="3"/>
  </r>
  <r>
    <n v="3"/>
    <x v="3"/>
  </r>
  <r>
    <n v="4"/>
    <x v="1"/>
  </r>
  <r>
    <n v="3"/>
    <x v="3"/>
  </r>
  <r>
    <n v="2"/>
    <x v="2"/>
  </r>
  <r>
    <n v="4"/>
    <x v="1"/>
  </r>
  <r>
    <n v="3"/>
    <x v="3"/>
  </r>
  <r>
    <n v="1"/>
    <x v="0"/>
  </r>
  <r>
    <n v="4"/>
    <x v="1"/>
  </r>
  <r>
    <n v="2"/>
    <x v="2"/>
  </r>
  <r>
    <n v="3"/>
    <x v="3"/>
  </r>
  <r>
    <n v="4"/>
    <x v="1"/>
  </r>
  <r>
    <n v="4"/>
    <x v="1"/>
  </r>
  <r>
    <n v="3"/>
    <x v="3"/>
  </r>
  <r>
    <n v="4"/>
    <x v="1"/>
  </r>
  <r>
    <n v="2"/>
    <x v="2"/>
  </r>
  <r>
    <n v="3"/>
    <x v="3"/>
  </r>
  <r>
    <n v="2"/>
    <x v="2"/>
  </r>
  <r>
    <n v="2"/>
    <x v="2"/>
  </r>
  <r>
    <n v="4"/>
    <x v="1"/>
  </r>
  <r>
    <n v="3"/>
    <x v="3"/>
  </r>
  <r>
    <n v="1"/>
    <x v="0"/>
  </r>
  <r>
    <n v="1"/>
    <x v="0"/>
  </r>
  <r>
    <n v="2"/>
    <x v="2"/>
  </r>
  <r>
    <n v="3"/>
    <x v="3"/>
  </r>
  <r>
    <n v="3"/>
    <x v="3"/>
  </r>
  <r>
    <n v="4"/>
    <x v="1"/>
  </r>
  <r>
    <n v="2"/>
    <x v="2"/>
  </r>
  <r>
    <n v="4"/>
    <x v="1"/>
  </r>
  <r>
    <n v="3"/>
    <x v="3"/>
  </r>
  <r>
    <n v="3"/>
    <x v="3"/>
  </r>
  <r>
    <n v="2"/>
    <x v="2"/>
  </r>
  <r>
    <n v="3"/>
    <x v="3"/>
  </r>
  <r>
    <n v="2"/>
    <x v="2"/>
  </r>
  <r>
    <n v="3"/>
    <x v="3"/>
  </r>
  <r>
    <n v="3"/>
    <x v="3"/>
  </r>
  <r>
    <n v="2"/>
    <x v="2"/>
  </r>
  <r>
    <n v="4"/>
    <x v="1"/>
  </r>
  <r>
    <n v="4"/>
    <x v="1"/>
  </r>
  <r>
    <n v="3"/>
    <x v="3"/>
  </r>
  <r>
    <n v="4"/>
    <x v="1"/>
  </r>
  <r>
    <n v="4"/>
    <x v="1"/>
  </r>
  <r>
    <n v="4"/>
    <x v="1"/>
  </r>
  <r>
    <n v="4"/>
    <x v="1"/>
  </r>
  <r>
    <n v="4"/>
    <x v="1"/>
  </r>
  <r>
    <n v="2"/>
    <x v="2"/>
  </r>
  <r>
    <n v="3"/>
    <x v="3"/>
  </r>
  <r>
    <n v="4"/>
    <x v="1"/>
  </r>
  <r>
    <n v="2"/>
    <x v="2"/>
  </r>
  <r>
    <n v="2"/>
    <x v="2"/>
  </r>
  <r>
    <n v="4"/>
    <x v="1"/>
  </r>
  <r>
    <n v="3"/>
    <x v="3"/>
  </r>
  <r>
    <n v="1"/>
    <x v="0"/>
  </r>
  <r>
    <n v="1"/>
    <x v="0"/>
  </r>
  <r>
    <n v="1"/>
    <x v="0"/>
  </r>
  <r>
    <n v="4"/>
    <x v="1"/>
  </r>
  <r>
    <n v="2"/>
    <x v="2"/>
  </r>
  <r>
    <n v="3"/>
    <x v="3"/>
  </r>
  <r>
    <n v="4"/>
    <x v="1"/>
  </r>
  <r>
    <n v="4"/>
    <x v="1"/>
  </r>
  <r>
    <n v="4"/>
    <x v="1"/>
  </r>
  <r>
    <n v="1"/>
    <x v="0"/>
  </r>
  <r>
    <n v="3"/>
    <x v="3"/>
  </r>
  <r>
    <n v="2"/>
    <x v="2"/>
  </r>
  <r>
    <n v="2"/>
    <x v="2"/>
  </r>
  <r>
    <n v="4"/>
    <x v="1"/>
  </r>
  <r>
    <n v="2"/>
    <x v="2"/>
  </r>
  <r>
    <n v="4"/>
    <x v="1"/>
  </r>
  <r>
    <n v="3"/>
    <x v="3"/>
  </r>
  <r>
    <n v="3"/>
    <x v="3"/>
  </r>
  <r>
    <n v="2"/>
    <x v="2"/>
  </r>
  <r>
    <n v="4"/>
    <x v="1"/>
  </r>
  <r>
    <n v="3"/>
    <x v="3"/>
  </r>
  <r>
    <n v="2"/>
    <x v="2"/>
  </r>
  <r>
    <n v="1"/>
    <x v="0"/>
  </r>
  <r>
    <n v="3"/>
    <x v="3"/>
  </r>
  <r>
    <n v="2"/>
    <x v="2"/>
  </r>
  <r>
    <n v="3"/>
    <x v="3"/>
  </r>
  <r>
    <n v="4"/>
    <x v="1"/>
  </r>
  <r>
    <n v="3"/>
    <x v="3"/>
  </r>
  <r>
    <n v="3"/>
    <x v="3"/>
  </r>
  <r>
    <n v="2"/>
    <x v="2"/>
  </r>
  <r>
    <n v="4"/>
    <x v="1"/>
  </r>
  <r>
    <n v="3"/>
    <x v="3"/>
  </r>
  <r>
    <n v="3"/>
    <x v="3"/>
  </r>
  <r>
    <n v="4"/>
    <x v="1"/>
  </r>
  <r>
    <n v="3"/>
    <x v="3"/>
  </r>
  <r>
    <n v="3"/>
    <x v="3"/>
  </r>
  <r>
    <n v="1"/>
    <x v="0"/>
  </r>
  <r>
    <n v="4"/>
    <x v="1"/>
  </r>
  <r>
    <n v="4"/>
    <x v="1"/>
  </r>
  <r>
    <n v="3"/>
    <x v="3"/>
  </r>
  <r>
    <n v="1"/>
    <x v="0"/>
  </r>
  <r>
    <n v="4"/>
    <x v="1"/>
  </r>
  <r>
    <n v="3"/>
    <x v="3"/>
  </r>
  <r>
    <n v="4"/>
    <x v="1"/>
  </r>
  <r>
    <n v="2"/>
    <x v="2"/>
  </r>
  <r>
    <n v="1"/>
    <x v="0"/>
  </r>
  <r>
    <n v="3"/>
    <x v="3"/>
  </r>
  <r>
    <n v="4"/>
    <x v="1"/>
  </r>
  <r>
    <n v="1"/>
    <x v="0"/>
  </r>
  <r>
    <n v="2"/>
    <x v="2"/>
  </r>
  <r>
    <n v="2"/>
    <x v="2"/>
  </r>
  <r>
    <n v="1"/>
    <x v="0"/>
  </r>
  <r>
    <n v="1"/>
    <x v="0"/>
  </r>
  <r>
    <n v="4"/>
    <x v="1"/>
  </r>
  <r>
    <n v="1"/>
    <x v="0"/>
  </r>
  <r>
    <n v="2"/>
    <x v="2"/>
  </r>
  <r>
    <n v="3"/>
    <x v="3"/>
  </r>
  <r>
    <n v="2"/>
    <x v="2"/>
  </r>
  <r>
    <n v="3"/>
    <x v="3"/>
  </r>
  <r>
    <n v="3"/>
    <x v="3"/>
  </r>
  <r>
    <n v="2"/>
    <x v="2"/>
  </r>
  <r>
    <n v="2"/>
    <x v="2"/>
  </r>
  <r>
    <n v="1"/>
    <x v="0"/>
  </r>
  <r>
    <n v="3"/>
    <x v="3"/>
  </r>
  <r>
    <n v="1"/>
    <x v="0"/>
  </r>
  <r>
    <n v="4"/>
    <x v="1"/>
  </r>
  <r>
    <n v="3"/>
    <x v="3"/>
  </r>
  <r>
    <n v="4"/>
    <x v="1"/>
  </r>
  <r>
    <n v="2"/>
    <x v="2"/>
  </r>
  <r>
    <n v="3"/>
    <x v="3"/>
  </r>
  <r>
    <n v="1"/>
    <x v="0"/>
  </r>
  <r>
    <n v="3"/>
    <x v="3"/>
  </r>
  <r>
    <n v="3"/>
    <x v="3"/>
  </r>
  <r>
    <n v="3"/>
    <x v="3"/>
  </r>
  <r>
    <n v="3"/>
    <x v="3"/>
  </r>
  <r>
    <n v="2"/>
    <x v="2"/>
  </r>
  <r>
    <n v="3"/>
    <x v="3"/>
  </r>
  <r>
    <n v="1"/>
    <x v="0"/>
  </r>
  <r>
    <n v="3"/>
    <x v="3"/>
  </r>
  <r>
    <n v="4"/>
    <x v="1"/>
  </r>
  <r>
    <n v="3"/>
    <x v="3"/>
  </r>
  <r>
    <n v="1"/>
    <x v="0"/>
  </r>
  <r>
    <n v="1"/>
    <x v="0"/>
  </r>
  <r>
    <n v="3"/>
    <x v="3"/>
  </r>
  <r>
    <n v="4"/>
    <x v="1"/>
  </r>
  <r>
    <n v="2"/>
    <x v="2"/>
  </r>
  <r>
    <n v="1"/>
    <x v="0"/>
  </r>
  <r>
    <n v="3"/>
    <x v="3"/>
  </r>
  <r>
    <n v="3"/>
    <x v="3"/>
  </r>
  <r>
    <n v="2"/>
    <x v="2"/>
  </r>
  <r>
    <n v="1"/>
    <x v="0"/>
  </r>
  <r>
    <n v="1"/>
    <x v="0"/>
  </r>
  <r>
    <n v="3"/>
    <x v="3"/>
  </r>
  <r>
    <n v="1"/>
    <x v="0"/>
  </r>
  <r>
    <n v="2"/>
    <x v="2"/>
  </r>
  <r>
    <n v="2"/>
    <x v="2"/>
  </r>
  <r>
    <n v="3"/>
    <x v="3"/>
  </r>
  <r>
    <n v="4"/>
    <x v="1"/>
  </r>
  <r>
    <n v="3"/>
    <x v="3"/>
  </r>
  <r>
    <n v="1"/>
    <x v="0"/>
  </r>
  <r>
    <n v="3"/>
    <x v="3"/>
  </r>
  <r>
    <n v="2"/>
    <x v="2"/>
  </r>
  <r>
    <n v="1"/>
    <x v="0"/>
  </r>
  <r>
    <n v="2"/>
    <x v="2"/>
  </r>
  <r>
    <n v="1"/>
    <x v="0"/>
  </r>
  <r>
    <n v="4"/>
    <x v="1"/>
  </r>
  <r>
    <n v="3"/>
    <x v="3"/>
  </r>
  <r>
    <n v="4"/>
    <x v="1"/>
  </r>
  <r>
    <n v="1"/>
    <x v="0"/>
  </r>
  <r>
    <n v="3"/>
    <x v="3"/>
  </r>
  <r>
    <n v="4"/>
    <x v="1"/>
  </r>
  <r>
    <n v="3"/>
    <x v="3"/>
  </r>
  <r>
    <n v="3"/>
    <x v="3"/>
  </r>
  <r>
    <n v="4"/>
    <x v="1"/>
  </r>
  <r>
    <n v="1"/>
    <x v="0"/>
  </r>
  <r>
    <n v="3"/>
    <x v="3"/>
  </r>
  <r>
    <n v="4"/>
    <x v="1"/>
  </r>
  <r>
    <n v="4"/>
    <x v="1"/>
  </r>
  <r>
    <n v="2"/>
    <x v="2"/>
  </r>
  <r>
    <n v="4"/>
    <x v="1"/>
  </r>
  <r>
    <n v="1"/>
    <x v="0"/>
  </r>
  <r>
    <n v="2"/>
    <x v="2"/>
  </r>
  <r>
    <n v="2"/>
    <x v="2"/>
  </r>
  <r>
    <n v="1"/>
    <x v="0"/>
  </r>
  <r>
    <n v="2"/>
    <x v="2"/>
  </r>
  <r>
    <n v="4"/>
    <x v="1"/>
  </r>
  <r>
    <n v="3"/>
    <x v="3"/>
  </r>
  <r>
    <n v="1"/>
    <x v="0"/>
  </r>
  <r>
    <n v="2"/>
    <x v="2"/>
  </r>
  <r>
    <n v="4"/>
    <x v="1"/>
  </r>
  <r>
    <n v="1"/>
    <x v="0"/>
  </r>
  <r>
    <m/>
    <x v="4"/>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r>
  <r>
    <x v="1"/>
  </r>
  <r>
    <x v="0"/>
  </r>
  <r>
    <x v="1"/>
  </r>
  <r>
    <x v="1"/>
  </r>
  <r>
    <x v="1"/>
  </r>
  <r>
    <x v="1"/>
  </r>
  <r>
    <x v="1"/>
  </r>
  <r>
    <x v="1"/>
  </r>
  <r>
    <x v="1"/>
  </r>
  <r>
    <x v="1"/>
  </r>
  <r>
    <x v="1"/>
  </r>
  <r>
    <x v="1"/>
  </r>
  <r>
    <x v="1"/>
  </r>
  <r>
    <x v="0"/>
  </r>
  <r>
    <x v="1"/>
  </r>
  <r>
    <x v="1"/>
  </r>
  <r>
    <x v="1"/>
  </r>
  <r>
    <x v="1"/>
  </r>
  <r>
    <x v="1"/>
  </r>
  <r>
    <x v="1"/>
  </r>
  <r>
    <x v="0"/>
  </r>
  <r>
    <x v="1"/>
  </r>
  <r>
    <x v="1"/>
  </r>
  <r>
    <x v="0"/>
  </r>
  <r>
    <x v="1"/>
  </r>
  <r>
    <x v="0"/>
  </r>
  <r>
    <x v="1"/>
  </r>
  <r>
    <x v="1"/>
  </r>
  <r>
    <x v="1"/>
  </r>
  <r>
    <x v="1"/>
  </r>
  <r>
    <x v="1"/>
  </r>
  <r>
    <x v="1"/>
  </r>
  <r>
    <x v="0"/>
  </r>
  <r>
    <x v="0"/>
  </r>
  <r>
    <x v="1"/>
  </r>
  <r>
    <x v="0"/>
  </r>
  <r>
    <x v="1"/>
  </r>
  <r>
    <x v="1"/>
  </r>
  <r>
    <x v="1"/>
  </r>
  <r>
    <x v="1"/>
  </r>
  <r>
    <x v="1"/>
  </r>
  <r>
    <x v="0"/>
  </r>
  <r>
    <x v="1"/>
  </r>
  <r>
    <x v="1"/>
  </r>
  <r>
    <x v="0"/>
  </r>
  <r>
    <x v="1"/>
  </r>
  <r>
    <x v="1"/>
  </r>
  <r>
    <x v="1"/>
  </r>
  <r>
    <x v="1"/>
  </r>
  <r>
    <x v="0"/>
  </r>
  <r>
    <x v="0"/>
  </r>
  <r>
    <x v="1"/>
  </r>
  <r>
    <x v="1"/>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0"/>
  </r>
  <r>
    <x v="1"/>
  </r>
  <r>
    <x v="1"/>
  </r>
  <r>
    <x v="1"/>
  </r>
  <r>
    <x v="1"/>
  </r>
  <r>
    <x v="1"/>
  </r>
  <r>
    <x v="1"/>
  </r>
  <r>
    <x v="1"/>
  </r>
  <r>
    <x v="1"/>
  </r>
  <r>
    <x v="1"/>
  </r>
  <r>
    <x v="1"/>
  </r>
  <r>
    <x v="0"/>
  </r>
  <r>
    <x v="1"/>
  </r>
  <r>
    <x v="0"/>
  </r>
  <r>
    <x v="1"/>
  </r>
  <r>
    <x v="1"/>
  </r>
  <r>
    <x v="1"/>
  </r>
  <r>
    <x v="1"/>
  </r>
  <r>
    <x v="0"/>
  </r>
  <r>
    <x v="1"/>
  </r>
  <r>
    <x v="1"/>
  </r>
  <r>
    <x v="1"/>
  </r>
  <r>
    <x v="0"/>
  </r>
  <r>
    <x v="1"/>
  </r>
  <r>
    <x v="1"/>
  </r>
  <r>
    <x v="1"/>
  </r>
  <r>
    <x v="1"/>
  </r>
  <r>
    <x v="1"/>
  </r>
  <r>
    <x v="1"/>
  </r>
  <r>
    <x v="1"/>
  </r>
  <r>
    <x v="1"/>
  </r>
  <r>
    <x v="1"/>
  </r>
  <r>
    <x v="1"/>
  </r>
  <r>
    <x v="0"/>
  </r>
  <r>
    <x v="1"/>
  </r>
  <r>
    <x v="0"/>
  </r>
  <r>
    <x v="1"/>
  </r>
  <r>
    <x v="0"/>
  </r>
  <r>
    <x v="0"/>
  </r>
  <r>
    <x v="1"/>
  </r>
  <r>
    <x v="1"/>
  </r>
  <r>
    <x v="1"/>
  </r>
  <r>
    <x v="1"/>
  </r>
  <r>
    <x v="0"/>
  </r>
  <r>
    <x v="1"/>
  </r>
  <r>
    <x v="1"/>
  </r>
  <r>
    <x v="1"/>
  </r>
  <r>
    <x v="0"/>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0"/>
  </r>
  <r>
    <x v="1"/>
  </r>
  <r>
    <x v="1"/>
  </r>
  <r>
    <x v="1"/>
  </r>
  <r>
    <x v="1"/>
  </r>
  <r>
    <x v="0"/>
  </r>
  <r>
    <x v="1"/>
  </r>
  <r>
    <x v="1"/>
  </r>
  <r>
    <x v="1"/>
  </r>
  <r>
    <x v="1"/>
  </r>
  <r>
    <x v="1"/>
  </r>
  <r>
    <x v="1"/>
  </r>
  <r>
    <x v="1"/>
  </r>
  <r>
    <x v="1"/>
  </r>
  <r>
    <x v="1"/>
  </r>
  <r>
    <x v="0"/>
  </r>
  <r>
    <x v="1"/>
  </r>
  <r>
    <x v="1"/>
  </r>
  <r>
    <x v="1"/>
  </r>
  <r>
    <x v="1"/>
  </r>
  <r>
    <x v="1"/>
  </r>
  <r>
    <x v="1"/>
  </r>
  <r>
    <x v="1"/>
  </r>
  <r>
    <x v="1"/>
  </r>
  <r>
    <x v="1"/>
  </r>
  <r>
    <x v="1"/>
  </r>
  <r>
    <x v="1"/>
  </r>
  <r>
    <x v="0"/>
  </r>
  <r>
    <x v="0"/>
  </r>
  <r>
    <x v="1"/>
  </r>
  <r>
    <x v="1"/>
  </r>
  <r>
    <x v="1"/>
  </r>
  <r>
    <x v="1"/>
  </r>
  <r>
    <x v="0"/>
  </r>
  <r>
    <x v="1"/>
  </r>
  <r>
    <x v="1"/>
  </r>
  <r>
    <x v="1"/>
  </r>
  <r>
    <x v="0"/>
  </r>
  <r>
    <x v="1"/>
  </r>
  <r>
    <x v="0"/>
  </r>
  <r>
    <x v="0"/>
  </r>
  <r>
    <x v="1"/>
  </r>
  <r>
    <x v="1"/>
  </r>
  <r>
    <x v="1"/>
  </r>
  <r>
    <x v="1"/>
  </r>
  <r>
    <x v="1"/>
  </r>
  <r>
    <x v="1"/>
  </r>
  <r>
    <x v="1"/>
  </r>
  <r>
    <x v="1"/>
  </r>
  <r>
    <x v="1"/>
  </r>
  <r>
    <x v="1"/>
  </r>
  <r>
    <x v="1"/>
  </r>
  <r>
    <x v="0"/>
  </r>
  <r>
    <x v="1"/>
  </r>
  <r>
    <x v="1"/>
  </r>
  <r>
    <x v="1"/>
  </r>
  <r>
    <x v="1"/>
  </r>
  <r>
    <x v="0"/>
  </r>
  <r>
    <x v="1"/>
  </r>
  <r>
    <x v="0"/>
  </r>
  <r>
    <x v="1"/>
  </r>
  <r>
    <x v="1"/>
  </r>
  <r>
    <x v="0"/>
  </r>
  <r>
    <x v="1"/>
  </r>
  <r>
    <x v="1"/>
  </r>
  <r>
    <x v="1"/>
  </r>
  <r>
    <x v="1"/>
  </r>
  <r>
    <x v="1"/>
  </r>
  <r>
    <x v="1"/>
  </r>
  <r>
    <x v="1"/>
  </r>
  <r>
    <x v="1"/>
  </r>
  <r>
    <x v="1"/>
  </r>
  <r>
    <x v="1"/>
  </r>
  <r>
    <x v="0"/>
  </r>
  <r>
    <x v="1"/>
  </r>
  <r>
    <x v="1"/>
  </r>
  <r>
    <x v="1"/>
  </r>
  <r>
    <x v="1"/>
  </r>
  <r>
    <x v="1"/>
  </r>
  <r>
    <x v="1"/>
  </r>
  <r>
    <x v="1"/>
  </r>
  <r>
    <x v="1"/>
  </r>
  <r>
    <x v="0"/>
  </r>
  <r>
    <x v="1"/>
  </r>
  <r>
    <x v="1"/>
  </r>
  <r>
    <x v="1"/>
  </r>
  <r>
    <x v="1"/>
  </r>
  <r>
    <x v="0"/>
  </r>
  <r>
    <x v="1"/>
  </r>
  <r>
    <x v="1"/>
  </r>
  <r>
    <x v="1"/>
  </r>
  <r>
    <x v="1"/>
  </r>
  <r>
    <x v="1"/>
  </r>
  <r>
    <x v="1"/>
  </r>
  <r>
    <x v="0"/>
  </r>
  <r>
    <x v="1"/>
  </r>
  <r>
    <x v="1"/>
  </r>
  <r>
    <x v="1"/>
  </r>
  <r>
    <x v="1"/>
  </r>
  <r>
    <x v="1"/>
  </r>
  <r>
    <x v="1"/>
  </r>
  <r>
    <x v="1"/>
  </r>
  <r>
    <x v="1"/>
  </r>
  <r>
    <x v="1"/>
  </r>
  <r>
    <x v="1"/>
  </r>
  <r>
    <x v="1"/>
  </r>
  <r>
    <x v="1"/>
  </r>
  <r>
    <x v="1"/>
  </r>
  <r>
    <x v="1"/>
  </r>
  <r>
    <x v="0"/>
  </r>
  <r>
    <x v="1"/>
  </r>
  <r>
    <x v="0"/>
  </r>
  <r>
    <x v="1"/>
  </r>
  <r>
    <x v="1"/>
  </r>
  <r>
    <x v="1"/>
  </r>
  <r>
    <x v="1"/>
  </r>
  <r>
    <x v="0"/>
  </r>
  <r>
    <x v="1"/>
  </r>
  <r>
    <x v="1"/>
  </r>
  <r>
    <x v="0"/>
  </r>
  <r>
    <x v="1"/>
  </r>
  <r>
    <x v="1"/>
  </r>
  <r>
    <x v="1"/>
  </r>
  <r>
    <x v="1"/>
  </r>
  <r>
    <x v="1"/>
  </r>
  <r>
    <x v="1"/>
  </r>
  <r>
    <x v="1"/>
  </r>
  <r>
    <x v="1"/>
  </r>
  <r>
    <x v="1"/>
  </r>
  <r>
    <x v="1"/>
  </r>
  <r>
    <x v="1"/>
  </r>
  <r>
    <x v="1"/>
  </r>
  <r>
    <x v="1"/>
  </r>
  <r>
    <x v="1"/>
  </r>
  <r>
    <x v="1"/>
  </r>
  <r>
    <x v="1"/>
  </r>
  <r>
    <x v="1"/>
  </r>
  <r>
    <x v="1"/>
  </r>
  <r>
    <x v="1"/>
  </r>
  <r>
    <x v="1"/>
  </r>
  <r>
    <x v="0"/>
  </r>
  <r>
    <x v="1"/>
  </r>
  <r>
    <x v="1"/>
  </r>
  <r>
    <x v="1"/>
  </r>
  <r>
    <x v="1"/>
  </r>
  <r>
    <x v="1"/>
  </r>
  <r>
    <x v="0"/>
  </r>
  <r>
    <x v="1"/>
  </r>
  <r>
    <x v="1"/>
  </r>
  <r>
    <x v="1"/>
  </r>
  <r>
    <x v="0"/>
  </r>
  <r>
    <x v="1"/>
  </r>
  <r>
    <x v="1"/>
  </r>
  <r>
    <x v="1"/>
  </r>
  <r>
    <x v="1"/>
  </r>
  <r>
    <x v="1"/>
  </r>
  <r>
    <x v="1"/>
  </r>
  <r>
    <x v="1"/>
  </r>
  <r>
    <x v="1"/>
  </r>
  <r>
    <x v="0"/>
  </r>
  <r>
    <x v="1"/>
  </r>
  <r>
    <x v="1"/>
  </r>
  <r>
    <x v="1"/>
  </r>
  <r>
    <x v="1"/>
  </r>
  <r>
    <x v="1"/>
  </r>
  <r>
    <x v="1"/>
  </r>
  <r>
    <x v="1"/>
  </r>
  <r>
    <x v="1"/>
  </r>
  <r>
    <x v="1"/>
  </r>
  <r>
    <x v="1"/>
  </r>
  <r>
    <x v="1"/>
  </r>
  <r>
    <x v="1"/>
  </r>
  <r>
    <x v="1"/>
  </r>
  <r>
    <x v="1"/>
  </r>
  <r>
    <x v="1"/>
  </r>
  <r>
    <x v="1"/>
  </r>
  <r>
    <x v="1"/>
  </r>
  <r>
    <x v="1"/>
  </r>
  <r>
    <x v="1"/>
  </r>
  <r>
    <x v="1"/>
  </r>
  <r>
    <x v="0"/>
  </r>
  <r>
    <x v="1"/>
  </r>
  <r>
    <x v="1"/>
  </r>
  <r>
    <x v="1"/>
  </r>
  <r>
    <x v="1"/>
  </r>
  <r>
    <x v="1"/>
  </r>
  <r>
    <x v="0"/>
  </r>
  <r>
    <x v="1"/>
  </r>
  <r>
    <x v="1"/>
  </r>
  <r>
    <x v="0"/>
  </r>
  <r>
    <x v="1"/>
  </r>
  <r>
    <x v="0"/>
  </r>
  <r>
    <x v="1"/>
  </r>
  <r>
    <x v="0"/>
  </r>
  <r>
    <x v="1"/>
  </r>
  <r>
    <x v="1"/>
  </r>
  <r>
    <x v="1"/>
  </r>
  <r>
    <x v="1"/>
  </r>
  <r>
    <x v="1"/>
  </r>
  <r>
    <x v="1"/>
  </r>
  <r>
    <x v="1"/>
  </r>
  <r>
    <x v="0"/>
  </r>
  <r>
    <x v="1"/>
  </r>
  <r>
    <x v="1"/>
  </r>
  <r>
    <x v="1"/>
  </r>
  <r>
    <x v="0"/>
  </r>
  <r>
    <x v="1"/>
  </r>
  <r>
    <x v="1"/>
  </r>
  <r>
    <x v="0"/>
  </r>
  <r>
    <x v="1"/>
  </r>
  <r>
    <x v="1"/>
  </r>
  <r>
    <x v="1"/>
  </r>
  <r>
    <x v="1"/>
  </r>
  <r>
    <x v="1"/>
  </r>
  <r>
    <x v="1"/>
  </r>
  <r>
    <x v="1"/>
  </r>
  <r>
    <x v="1"/>
  </r>
  <r>
    <x v="1"/>
  </r>
  <r>
    <x v="1"/>
  </r>
  <r>
    <x v="1"/>
  </r>
  <r>
    <x v="1"/>
  </r>
  <r>
    <x v="1"/>
  </r>
  <r>
    <x v="1"/>
  </r>
  <r>
    <x v="1"/>
  </r>
  <r>
    <x v="1"/>
  </r>
  <r>
    <x v="1"/>
  </r>
  <r>
    <x v="1"/>
  </r>
  <r>
    <x v="1"/>
  </r>
  <r>
    <x v="0"/>
  </r>
  <r>
    <x v="1"/>
  </r>
  <r>
    <x v="1"/>
  </r>
  <r>
    <x v="1"/>
  </r>
  <r>
    <x v="1"/>
  </r>
  <r>
    <x v="1"/>
  </r>
  <r>
    <x v="1"/>
  </r>
  <r>
    <x v="1"/>
  </r>
  <r>
    <x v="1"/>
  </r>
  <r>
    <x v="0"/>
  </r>
  <r>
    <x v="0"/>
  </r>
  <r>
    <x v="1"/>
  </r>
  <r>
    <x v="1"/>
  </r>
  <r>
    <x v="1"/>
  </r>
  <r>
    <x v="1"/>
  </r>
  <r>
    <x v="1"/>
  </r>
  <r>
    <x v="0"/>
  </r>
  <r>
    <x v="0"/>
  </r>
  <r>
    <x v="1"/>
  </r>
  <r>
    <x v="1"/>
  </r>
  <r>
    <x v="1"/>
  </r>
  <r>
    <x v="1"/>
  </r>
  <r>
    <x v="1"/>
  </r>
  <r>
    <x v="1"/>
  </r>
  <r>
    <x v="1"/>
  </r>
  <r>
    <x v="1"/>
  </r>
  <r>
    <x v="1"/>
  </r>
  <r>
    <x v="1"/>
  </r>
  <r>
    <x v="1"/>
  </r>
  <r>
    <x v="1"/>
  </r>
  <r>
    <x v="0"/>
  </r>
  <r>
    <x v="0"/>
  </r>
  <r>
    <x v="1"/>
  </r>
  <r>
    <x v="1"/>
  </r>
  <r>
    <x v="0"/>
  </r>
  <r>
    <x v="0"/>
  </r>
  <r>
    <x v="1"/>
  </r>
  <r>
    <x v="1"/>
  </r>
  <r>
    <x v="0"/>
  </r>
  <r>
    <x v="1"/>
  </r>
  <r>
    <x v="1"/>
  </r>
  <r>
    <x v="1"/>
  </r>
  <r>
    <x v="1"/>
  </r>
  <r>
    <x v="1"/>
  </r>
  <r>
    <x v="1"/>
  </r>
  <r>
    <x v="1"/>
  </r>
  <r>
    <x v="1"/>
  </r>
  <r>
    <x v="1"/>
  </r>
  <r>
    <x v="0"/>
  </r>
  <r>
    <x v="1"/>
  </r>
  <r>
    <x v="1"/>
  </r>
  <r>
    <x v="1"/>
  </r>
  <r>
    <x v="0"/>
  </r>
  <r>
    <x v="1"/>
  </r>
  <r>
    <x v="1"/>
  </r>
  <r>
    <x v="1"/>
  </r>
  <r>
    <x v="1"/>
  </r>
  <r>
    <x v="1"/>
  </r>
  <r>
    <x v="0"/>
  </r>
  <r>
    <x v="1"/>
  </r>
  <r>
    <x v="1"/>
  </r>
  <r>
    <x v="1"/>
  </r>
  <r>
    <x v="1"/>
  </r>
  <r>
    <x v="1"/>
  </r>
  <r>
    <x v="0"/>
  </r>
  <r>
    <x v="1"/>
  </r>
  <r>
    <x v="1"/>
  </r>
  <r>
    <x v="1"/>
  </r>
  <r>
    <x v="1"/>
  </r>
  <r>
    <x v="1"/>
  </r>
  <r>
    <x v="1"/>
  </r>
  <r>
    <x v="1"/>
  </r>
  <r>
    <x v="1"/>
  </r>
  <r>
    <x v="1"/>
  </r>
  <r>
    <x v="0"/>
  </r>
  <r>
    <x v="0"/>
  </r>
  <r>
    <x v="1"/>
  </r>
  <r>
    <x v="0"/>
  </r>
  <r>
    <x v="1"/>
  </r>
  <r>
    <x v="1"/>
  </r>
  <r>
    <x v="1"/>
  </r>
  <r>
    <x v="1"/>
  </r>
  <r>
    <x v="1"/>
  </r>
  <r>
    <x v="1"/>
  </r>
  <r>
    <x v="1"/>
  </r>
  <r>
    <x v="1"/>
  </r>
  <r>
    <x v="1"/>
  </r>
  <r>
    <x v="1"/>
  </r>
  <r>
    <x v="1"/>
  </r>
  <r>
    <x v="1"/>
  </r>
  <r>
    <x v="0"/>
  </r>
  <r>
    <x v="1"/>
  </r>
  <r>
    <x v="1"/>
  </r>
  <r>
    <x v="1"/>
  </r>
  <r>
    <x v="1"/>
  </r>
  <r>
    <x v="1"/>
  </r>
  <r>
    <x v="1"/>
  </r>
  <r>
    <x v="1"/>
  </r>
  <r>
    <x v="1"/>
  </r>
  <r>
    <x v="0"/>
  </r>
  <r>
    <x v="1"/>
  </r>
  <r>
    <x v="1"/>
  </r>
  <r>
    <x v="1"/>
  </r>
  <r>
    <x v="1"/>
  </r>
  <r>
    <x v="1"/>
  </r>
  <r>
    <x v="1"/>
  </r>
  <r>
    <x v="1"/>
  </r>
  <r>
    <x v="1"/>
  </r>
  <r>
    <x v="0"/>
  </r>
  <r>
    <x v="0"/>
  </r>
  <r>
    <x v="1"/>
  </r>
  <r>
    <x v="1"/>
  </r>
  <r>
    <x v="1"/>
  </r>
  <r>
    <x v="1"/>
  </r>
  <r>
    <x v="1"/>
  </r>
  <r>
    <x v="1"/>
  </r>
  <r>
    <x v="1"/>
  </r>
  <r>
    <x v="1"/>
  </r>
  <r>
    <x v="1"/>
  </r>
  <r>
    <x v="1"/>
  </r>
  <r>
    <x v="0"/>
  </r>
  <r>
    <x v="1"/>
  </r>
  <r>
    <x v="1"/>
  </r>
  <r>
    <x v="0"/>
  </r>
  <r>
    <x v="1"/>
  </r>
  <r>
    <x v="1"/>
  </r>
  <r>
    <x v="1"/>
  </r>
  <r>
    <x v="1"/>
  </r>
  <r>
    <x v="1"/>
  </r>
  <r>
    <x v="1"/>
  </r>
  <r>
    <x v="1"/>
  </r>
  <r>
    <x v="1"/>
  </r>
  <r>
    <x v="1"/>
  </r>
  <r>
    <x v="1"/>
  </r>
  <r>
    <x v="1"/>
  </r>
  <r>
    <x v="0"/>
  </r>
  <r>
    <x v="1"/>
  </r>
  <r>
    <x v="1"/>
  </r>
  <r>
    <x v="1"/>
  </r>
  <r>
    <x v="1"/>
  </r>
  <r>
    <x v="1"/>
  </r>
  <r>
    <x v="1"/>
  </r>
  <r>
    <x v="0"/>
  </r>
  <r>
    <x v="1"/>
  </r>
  <r>
    <x v="1"/>
  </r>
  <r>
    <x v="1"/>
  </r>
  <r>
    <x v="1"/>
  </r>
  <r>
    <x v="1"/>
  </r>
  <r>
    <x v="1"/>
  </r>
  <r>
    <x v="1"/>
  </r>
  <r>
    <x v="1"/>
  </r>
  <r>
    <x v="1"/>
  </r>
  <r>
    <x v="1"/>
  </r>
  <r>
    <x v="1"/>
  </r>
  <r>
    <x v="1"/>
  </r>
  <r>
    <x v="1"/>
  </r>
  <r>
    <x v="1"/>
  </r>
  <r>
    <x v="0"/>
  </r>
  <r>
    <x v="1"/>
  </r>
  <r>
    <x v="1"/>
  </r>
  <r>
    <x v="1"/>
  </r>
  <r>
    <x v="0"/>
  </r>
  <r>
    <x v="1"/>
  </r>
  <r>
    <x v="0"/>
  </r>
  <r>
    <x v="1"/>
  </r>
  <r>
    <x v="1"/>
  </r>
  <r>
    <x v="1"/>
  </r>
  <r>
    <x v="1"/>
  </r>
  <r>
    <x v="0"/>
  </r>
  <r>
    <x v="1"/>
  </r>
  <r>
    <x v="1"/>
  </r>
  <r>
    <x v="1"/>
  </r>
  <r>
    <x v="1"/>
  </r>
  <r>
    <x v="1"/>
  </r>
  <r>
    <x v="1"/>
  </r>
  <r>
    <x v="1"/>
  </r>
  <r>
    <x v="1"/>
  </r>
  <r>
    <x v="1"/>
  </r>
  <r>
    <x v="1"/>
  </r>
  <r>
    <x v="1"/>
  </r>
  <r>
    <x v="0"/>
  </r>
  <r>
    <x v="1"/>
  </r>
  <r>
    <x v="1"/>
  </r>
  <r>
    <x v="1"/>
  </r>
  <r>
    <x v="0"/>
  </r>
  <r>
    <x v="1"/>
  </r>
  <r>
    <x v="0"/>
  </r>
  <r>
    <x v="1"/>
  </r>
  <r>
    <x v="1"/>
  </r>
  <r>
    <x v="1"/>
  </r>
  <r>
    <x v="0"/>
  </r>
  <r>
    <x v="1"/>
  </r>
  <r>
    <x v="1"/>
  </r>
  <r>
    <x v="0"/>
  </r>
  <r>
    <x v="1"/>
  </r>
  <r>
    <x v="1"/>
  </r>
  <r>
    <x v="1"/>
  </r>
  <r>
    <x v="1"/>
  </r>
  <r>
    <x v="1"/>
  </r>
  <r>
    <x v="1"/>
  </r>
  <r>
    <x v="1"/>
  </r>
  <r>
    <x v="1"/>
  </r>
  <r>
    <x v="0"/>
  </r>
  <r>
    <x v="0"/>
  </r>
  <r>
    <x v="1"/>
  </r>
  <r>
    <x v="1"/>
  </r>
  <r>
    <x v="1"/>
  </r>
  <r>
    <x v="1"/>
  </r>
  <r>
    <x v="1"/>
  </r>
  <r>
    <x v="0"/>
  </r>
  <r>
    <x v="1"/>
  </r>
  <r>
    <x v="1"/>
  </r>
  <r>
    <x v="1"/>
  </r>
  <r>
    <x v="1"/>
  </r>
  <r>
    <x v="1"/>
  </r>
  <r>
    <x v="1"/>
  </r>
  <r>
    <x v="1"/>
  </r>
  <r>
    <x v="1"/>
  </r>
  <r>
    <x v="1"/>
  </r>
  <r>
    <x v="1"/>
  </r>
  <r>
    <x v="1"/>
  </r>
  <r>
    <x v="1"/>
  </r>
  <r>
    <x v="1"/>
  </r>
  <r>
    <x v="1"/>
  </r>
  <r>
    <x v="1"/>
  </r>
  <r>
    <x v="1"/>
  </r>
  <r>
    <x v="1"/>
  </r>
  <r>
    <x v="1"/>
  </r>
  <r>
    <x v="1"/>
  </r>
  <r>
    <x v="1"/>
  </r>
  <r>
    <x v="1"/>
  </r>
  <r>
    <x v="0"/>
  </r>
  <r>
    <x v="1"/>
  </r>
  <r>
    <x v="1"/>
  </r>
  <r>
    <x v="1"/>
  </r>
  <r>
    <x v="1"/>
  </r>
  <r>
    <x v="1"/>
  </r>
  <r>
    <x v="1"/>
  </r>
  <r>
    <x v="1"/>
  </r>
  <r>
    <x v="1"/>
  </r>
  <r>
    <x v="0"/>
  </r>
  <r>
    <x v="1"/>
  </r>
  <r>
    <x v="1"/>
  </r>
  <r>
    <x v="1"/>
  </r>
  <r>
    <x v="1"/>
  </r>
  <r>
    <x v="1"/>
  </r>
  <r>
    <x v="1"/>
  </r>
  <r>
    <x v="1"/>
  </r>
  <r>
    <x v="1"/>
  </r>
  <r>
    <x v="1"/>
  </r>
  <r>
    <x v="1"/>
  </r>
  <r>
    <x v="0"/>
  </r>
  <r>
    <x v="1"/>
  </r>
  <r>
    <x v="1"/>
  </r>
  <r>
    <x v="1"/>
  </r>
  <r>
    <x v="0"/>
  </r>
  <r>
    <x v="1"/>
  </r>
  <r>
    <x v="0"/>
  </r>
  <r>
    <x v="0"/>
  </r>
  <r>
    <x v="1"/>
  </r>
  <r>
    <x v="1"/>
  </r>
  <r>
    <x v="0"/>
  </r>
  <r>
    <x v="0"/>
  </r>
  <r>
    <x v="1"/>
  </r>
  <r>
    <x v="0"/>
  </r>
  <r>
    <x v="1"/>
  </r>
  <r>
    <x v="1"/>
  </r>
  <r>
    <x v="1"/>
  </r>
  <r>
    <x v="1"/>
  </r>
  <r>
    <x v="1"/>
  </r>
  <r>
    <x v="1"/>
  </r>
  <r>
    <x v="1"/>
  </r>
  <r>
    <x v="1"/>
  </r>
  <r>
    <x v="1"/>
  </r>
  <r>
    <x v="1"/>
  </r>
  <r>
    <x v="1"/>
  </r>
  <r>
    <x v="1"/>
  </r>
  <r>
    <x v="1"/>
  </r>
  <r>
    <x v="0"/>
  </r>
  <r>
    <x v="1"/>
  </r>
  <r>
    <x v="1"/>
  </r>
  <r>
    <x v="1"/>
  </r>
  <r>
    <x v="1"/>
  </r>
  <r>
    <x v="0"/>
  </r>
  <r>
    <x v="0"/>
  </r>
  <r>
    <x v="1"/>
  </r>
  <r>
    <x v="1"/>
  </r>
  <r>
    <x v="1"/>
  </r>
  <r>
    <x v="0"/>
  </r>
  <r>
    <x v="1"/>
  </r>
  <r>
    <x v="0"/>
  </r>
  <r>
    <x v="1"/>
  </r>
  <r>
    <x v="1"/>
  </r>
  <r>
    <x v="1"/>
  </r>
  <r>
    <x v="1"/>
  </r>
  <r>
    <x v="0"/>
  </r>
  <r>
    <x v="1"/>
  </r>
  <r>
    <x v="1"/>
  </r>
  <r>
    <x v="1"/>
  </r>
  <r>
    <x v="1"/>
  </r>
  <r>
    <x v="1"/>
  </r>
  <r>
    <x v="0"/>
  </r>
  <r>
    <x v="1"/>
  </r>
  <r>
    <x v="1"/>
  </r>
  <r>
    <x v="0"/>
  </r>
  <r>
    <x v="1"/>
  </r>
  <r>
    <x v="0"/>
  </r>
  <r>
    <x v="1"/>
  </r>
  <r>
    <x v="1"/>
  </r>
  <r>
    <x v="1"/>
  </r>
  <r>
    <x v="1"/>
  </r>
  <r>
    <x v="1"/>
  </r>
  <r>
    <x v="1"/>
  </r>
  <r>
    <x v="1"/>
  </r>
  <r>
    <x v="1"/>
  </r>
  <r>
    <x v="0"/>
  </r>
  <r>
    <x v="1"/>
  </r>
  <r>
    <x v="1"/>
  </r>
  <r>
    <x v="1"/>
  </r>
  <r>
    <x v="1"/>
  </r>
  <r>
    <x v="0"/>
  </r>
  <r>
    <x v="1"/>
  </r>
  <r>
    <x v="1"/>
  </r>
  <r>
    <x v="1"/>
  </r>
  <r>
    <x v="1"/>
  </r>
  <r>
    <x v="1"/>
  </r>
  <r>
    <x v="0"/>
  </r>
  <r>
    <x v="0"/>
  </r>
  <r>
    <x v="1"/>
  </r>
  <r>
    <x v="1"/>
  </r>
  <r>
    <x v="1"/>
  </r>
  <r>
    <x v="1"/>
  </r>
  <r>
    <x v="1"/>
  </r>
  <r>
    <x v="1"/>
  </r>
  <r>
    <x v="1"/>
  </r>
  <r>
    <x v="1"/>
  </r>
  <r>
    <x v="1"/>
  </r>
  <r>
    <x v="1"/>
  </r>
  <r>
    <x v="1"/>
  </r>
  <r>
    <x v="0"/>
  </r>
  <r>
    <x v="1"/>
  </r>
  <r>
    <x v="1"/>
  </r>
  <r>
    <x v="1"/>
  </r>
  <r>
    <x v="0"/>
  </r>
  <r>
    <x v="0"/>
  </r>
  <r>
    <x v="1"/>
  </r>
  <r>
    <x v="1"/>
  </r>
  <r>
    <x v="0"/>
  </r>
  <r>
    <x v="1"/>
  </r>
  <r>
    <x v="1"/>
  </r>
  <r>
    <x v="1"/>
  </r>
  <r>
    <x v="1"/>
  </r>
  <r>
    <x v="1"/>
  </r>
  <r>
    <x v="1"/>
  </r>
  <r>
    <x v="1"/>
  </r>
  <r>
    <x v="1"/>
  </r>
  <r>
    <x v="0"/>
  </r>
  <r>
    <x v="0"/>
  </r>
  <r>
    <x v="1"/>
  </r>
  <r>
    <x v="1"/>
  </r>
  <r>
    <x v="1"/>
  </r>
  <r>
    <x v="1"/>
  </r>
  <r>
    <x v="1"/>
  </r>
  <r>
    <x v="1"/>
  </r>
  <r>
    <x v="1"/>
  </r>
  <r>
    <x v="1"/>
  </r>
  <r>
    <x v="1"/>
  </r>
  <r>
    <x v="1"/>
  </r>
  <r>
    <x v="1"/>
  </r>
  <r>
    <x v="1"/>
  </r>
  <r>
    <x v="1"/>
  </r>
  <r>
    <x v="0"/>
  </r>
  <r>
    <x v="0"/>
  </r>
  <r>
    <x v="1"/>
  </r>
  <r>
    <x v="0"/>
  </r>
  <r>
    <x v="0"/>
  </r>
  <r>
    <x v="1"/>
  </r>
  <r>
    <x v="1"/>
  </r>
  <r>
    <x v="1"/>
  </r>
  <r>
    <x v="1"/>
  </r>
  <r>
    <x v="1"/>
  </r>
  <r>
    <x v="1"/>
  </r>
  <r>
    <x v="1"/>
  </r>
  <r>
    <x v="1"/>
  </r>
  <r>
    <x v="0"/>
  </r>
  <r>
    <x v="1"/>
  </r>
  <r>
    <x v="0"/>
  </r>
  <r>
    <x v="0"/>
  </r>
  <r>
    <x v="1"/>
  </r>
  <r>
    <x v="1"/>
  </r>
  <r>
    <x v="1"/>
  </r>
  <r>
    <x v="0"/>
  </r>
  <r>
    <x v="0"/>
  </r>
  <r>
    <x v="0"/>
  </r>
  <r>
    <x v="1"/>
  </r>
  <r>
    <x v="0"/>
  </r>
  <r>
    <x v="0"/>
  </r>
  <r>
    <x v="1"/>
  </r>
  <r>
    <x v="1"/>
  </r>
  <r>
    <x v="1"/>
  </r>
  <r>
    <x v="1"/>
  </r>
  <r>
    <x v="1"/>
  </r>
  <r>
    <x v="1"/>
  </r>
  <r>
    <x v="1"/>
  </r>
  <r>
    <x v="1"/>
  </r>
  <r>
    <x v="1"/>
  </r>
  <r>
    <x v="1"/>
  </r>
  <r>
    <x v="1"/>
  </r>
  <r>
    <x v="0"/>
  </r>
  <r>
    <x v="1"/>
  </r>
  <r>
    <x v="1"/>
  </r>
  <r>
    <x v="1"/>
  </r>
  <r>
    <x v="1"/>
  </r>
  <r>
    <x v="1"/>
  </r>
  <r>
    <x v="1"/>
  </r>
  <r>
    <x v="1"/>
  </r>
  <r>
    <x v="1"/>
  </r>
  <r>
    <x v="1"/>
  </r>
  <r>
    <x v="1"/>
  </r>
  <r>
    <x v="1"/>
  </r>
  <r>
    <x v="1"/>
  </r>
  <r>
    <x v="1"/>
  </r>
  <r>
    <x v="1"/>
  </r>
  <r>
    <x v="0"/>
  </r>
  <r>
    <x v="0"/>
  </r>
  <r>
    <x v="1"/>
  </r>
  <r>
    <x v="0"/>
  </r>
  <r>
    <x v="1"/>
  </r>
  <r>
    <x v="1"/>
  </r>
  <r>
    <x v="1"/>
  </r>
  <r>
    <x v="1"/>
  </r>
  <r>
    <x v="0"/>
  </r>
  <r>
    <x v="1"/>
  </r>
  <r>
    <x v="0"/>
  </r>
  <r>
    <x v="1"/>
  </r>
  <r>
    <x v="1"/>
  </r>
  <r>
    <x v="1"/>
  </r>
  <r>
    <x v="0"/>
  </r>
  <r>
    <x v="1"/>
  </r>
  <r>
    <x v="1"/>
  </r>
  <r>
    <x v="1"/>
  </r>
  <r>
    <x v="1"/>
  </r>
  <r>
    <x v="1"/>
  </r>
  <r>
    <x v="1"/>
  </r>
  <r>
    <x v="0"/>
  </r>
  <r>
    <x v="1"/>
  </r>
  <r>
    <x v="1"/>
  </r>
  <r>
    <x v="1"/>
  </r>
  <r>
    <x v="1"/>
  </r>
  <r>
    <x v="1"/>
  </r>
  <r>
    <x v="1"/>
  </r>
  <r>
    <x v="1"/>
  </r>
  <r>
    <x v="0"/>
  </r>
  <r>
    <x v="1"/>
  </r>
  <r>
    <x v="1"/>
  </r>
  <r>
    <x v="0"/>
  </r>
  <r>
    <x v="1"/>
  </r>
  <r>
    <x v="1"/>
  </r>
  <r>
    <x v="1"/>
  </r>
  <r>
    <x v="0"/>
  </r>
  <r>
    <x v="1"/>
  </r>
  <r>
    <x v="1"/>
  </r>
  <r>
    <x v="1"/>
  </r>
  <r>
    <x v="1"/>
  </r>
  <r>
    <x v="1"/>
  </r>
  <r>
    <x v="1"/>
  </r>
  <r>
    <x v="0"/>
  </r>
  <r>
    <x v="1"/>
  </r>
  <r>
    <x v="1"/>
  </r>
  <r>
    <x v="1"/>
  </r>
  <r>
    <x v="1"/>
  </r>
  <r>
    <x v="1"/>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0"/>
  </r>
  <r>
    <x v="1"/>
  </r>
  <r>
    <x v="0"/>
  </r>
  <r>
    <x v="1"/>
  </r>
  <r>
    <x v="0"/>
  </r>
  <r>
    <x v="1"/>
  </r>
  <r>
    <x v="1"/>
  </r>
  <r>
    <x v="1"/>
  </r>
  <r>
    <x v="1"/>
  </r>
  <r>
    <x v="1"/>
  </r>
  <r>
    <x v="1"/>
  </r>
  <r>
    <x v="1"/>
  </r>
  <r>
    <x v="1"/>
  </r>
  <r>
    <x v="1"/>
  </r>
  <r>
    <x v="1"/>
  </r>
  <r>
    <x v="1"/>
  </r>
  <r>
    <x v="1"/>
  </r>
  <r>
    <x v="0"/>
  </r>
  <r>
    <x v="1"/>
  </r>
  <r>
    <x v="1"/>
  </r>
  <r>
    <x v="1"/>
  </r>
  <r>
    <x v="0"/>
  </r>
  <r>
    <x v="1"/>
  </r>
  <r>
    <x v="1"/>
  </r>
  <r>
    <x v="1"/>
  </r>
  <r>
    <x v="1"/>
  </r>
  <r>
    <x v="1"/>
  </r>
  <r>
    <x v="1"/>
  </r>
  <r>
    <x v="0"/>
  </r>
  <r>
    <x v="0"/>
  </r>
  <r>
    <x v="1"/>
  </r>
  <r>
    <x v="1"/>
  </r>
  <r>
    <x v="1"/>
  </r>
  <r>
    <x v="1"/>
  </r>
  <r>
    <x v="1"/>
  </r>
  <r>
    <x v="0"/>
  </r>
  <r>
    <x v="0"/>
  </r>
  <r>
    <x v="1"/>
  </r>
  <r>
    <x v="1"/>
  </r>
  <r>
    <x v="1"/>
  </r>
  <r>
    <x v="1"/>
  </r>
  <r>
    <x v="0"/>
  </r>
  <r>
    <x v="0"/>
  </r>
  <r>
    <x v="1"/>
  </r>
  <r>
    <x v="1"/>
  </r>
  <r>
    <x v="1"/>
  </r>
  <r>
    <x v="1"/>
  </r>
  <r>
    <x v="1"/>
  </r>
  <r>
    <x v="1"/>
  </r>
  <r>
    <x v="1"/>
  </r>
  <r>
    <x v="1"/>
  </r>
  <r>
    <x v="1"/>
  </r>
  <r>
    <x v="1"/>
  </r>
  <r>
    <x v="1"/>
  </r>
  <r>
    <x v="1"/>
  </r>
  <r>
    <x v="0"/>
  </r>
  <r>
    <x v="1"/>
  </r>
  <r>
    <x v="1"/>
  </r>
  <r>
    <x v="1"/>
  </r>
  <r>
    <x v="1"/>
  </r>
  <r>
    <x v="1"/>
  </r>
  <r>
    <x v="1"/>
  </r>
  <r>
    <x v="1"/>
  </r>
  <r>
    <x v="1"/>
  </r>
  <r>
    <x v="0"/>
  </r>
  <r>
    <x v="1"/>
  </r>
  <r>
    <x v="1"/>
  </r>
  <r>
    <x v="1"/>
  </r>
  <r>
    <x v="1"/>
  </r>
  <r>
    <x v="0"/>
  </r>
  <r>
    <x v="0"/>
  </r>
  <r>
    <x v="1"/>
  </r>
  <r>
    <x v="1"/>
  </r>
  <r>
    <x v="1"/>
  </r>
  <r>
    <x v="0"/>
  </r>
  <r>
    <x v="1"/>
  </r>
  <r>
    <x v="1"/>
  </r>
  <r>
    <x v="1"/>
  </r>
  <r>
    <x v="1"/>
  </r>
  <r>
    <x v="1"/>
  </r>
  <r>
    <x v="1"/>
  </r>
  <r>
    <x v="1"/>
  </r>
  <r>
    <x v="1"/>
  </r>
  <r>
    <x v="1"/>
  </r>
  <r>
    <x v="1"/>
  </r>
  <r>
    <x v="1"/>
  </r>
  <r>
    <x v="0"/>
  </r>
  <r>
    <x v="1"/>
  </r>
  <r>
    <x v="1"/>
  </r>
  <r>
    <x v="1"/>
  </r>
  <r>
    <x v="1"/>
  </r>
  <r>
    <x v="1"/>
  </r>
  <r>
    <x v="1"/>
  </r>
  <r>
    <x v="1"/>
  </r>
  <r>
    <x v="1"/>
  </r>
  <r>
    <x v="0"/>
  </r>
  <r>
    <x v="0"/>
  </r>
  <r>
    <x v="1"/>
  </r>
  <r>
    <x v="1"/>
  </r>
  <r>
    <x v="1"/>
  </r>
  <r>
    <x v="1"/>
  </r>
  <r>
    <x v="0"/>
  </r>
  <r>
    <x v="1"/>
  </r>
  <r>
    <x v="1"/>
  </r>
  <r>
    <x v="1"/>
  </r>
  <r>
    <x v="0"/>
  </r>
  <r>
    <x v="1"/>
  </r>
  <r>
    <x v="1"/>
  </r>
  <r>
    <x v="1"/>
  </r>
  <r>
    <x v="1"/>
  </r>
  <r>
    <x v="0"/>
  </r>
  <r>
    <x v="1"/>
  </r>
  <r>
    <x v="1"/>
  </r>
  <r>
    <x v="1"/>
  </r>
  <r>
    <x v="1"/>
  </r>
  <r>
    <x v="1"/>
  </r>
  <r>
    <x v="1"/>
  </r>
  <r>
    <x v="1"/>
  </r>
  <r>
    <x v="1"/>
  </r>
  <r>
    <x v="1"/>
  </r>
  <r>
    <x v="0"/>
  </r>
  <r>
    <x v="0"/>
  </r>
  <r>
    <x v="0"/>
  </r>
  <r>
    <x v="1"/>
  </r>
  <r>
    <x v="1"/>
  </r>
  <r>
    <x v="0"/>
  </r>
  <r>
    <x v="1"/>
  </r>
  <r>
    <x v="1"/>
  </r>
  <r>
    <x v="0"/>
  </r>
  <r>
    <x v="1"/>
  </r>
  <r>
    <x v="1"/>
  </r>
  <r>
    <x v="1"/>
  </r>
  <r>
    <x v="1"/>
  </r>
  <r>
    <x v="1"/>
  </r>
  <r>
    <x v="1"/>
  </r>
  <r>
    <x v="1"/>
  </r>
  <r>
    <x v="1"/>
  </r>
  <r>
    <x v="1"/>
  </r>
  <r>
    <x v="1"/>
  </r>
  <r>
    <x v="1"/>
  </r>
  <r>
    <x v="1"/>
  </r>
  <r>
    <x v="1"/>
  </r>
  <r>
    <x v="1"/>
  </r>
  <r>
    <x v="1"/>
  </r>
  <r>
    <x v="1"/>
  </r>
  <r>
    <x v="0"/>
  </r>
  <r>
    <x v="0"/>
  </r>
  <r>
    <x v="0"/>
  </r>
  <r>
    <x v="1"/>
  </r>
  <r>
    <x v="0"/>
  </r>
  <r>
    <x v="1"/>
  </r>
  <r>
    <x v="1"/>
  </r>
  <r>
    <x v="1"/>
  </r>
  <r>
    <x v="1"/>
  </r>
  <r>
    <x v="1"/>
  </r>
  <r>
    <x v="1"/>
  </r>
  <r>
    <x v="1"/>
  </r>
  <r>
    <x v="0"/>
  </r>
  <r>
    <x v="1"/>
  </r>
  <r>
    <x v="1"/>
  </r>
  <r>
    <x v="1"/>
  </r>
  <r>
    <x v="1"/>
  </r>
  <r>
    <x v="1"/>
  </r>
  <r>
    <x v="1"/>
  </r>
  <r>
    <x v="1"/>
  </r>
  <r>
    <x v="1"/>
  </r>
  <r>
    <x v="0"/>
  </r>
  <r>
    <x v="1"/>
  </r>
  <r>
    <x v="1"/>
  </r>
  <r>
    <x v="1"/>
  </r>
  <r>
    <x v="1"/>
  </r>
  <r>
    <x v="1"/>
  </r>
  <r>
    <x v="0"/>
  </r>
  <r>
    <x v="1"/>
  </r>
  <r>
    <x v="0"/>
  </r>
  <r>
    <x v="1"/>
  </r>
  <r>
    <x v="1"/>
  </r>
  <r>
    <x v="1"/>
  </r>
  <r>
    <x v="1"/>
  </r>
  <r>
    <x v="1"/>
  </r>
  <r>
    <x v="1"/>
  </r>
  <r>
    <x v="1"/>
  </r>
  <r>
    <x v="1"/>
  </r>
  <r>
    <x v="1"/>
  </r>
  <r>
    <x v="1"/>
  </r>
  <r>
    <x v="1"/>
  </r>
  <r>
    <x v="1"/>
  </r>
  <r>
    <x v="1"/>
  </r>
  <r>
    <x v="1"/>
  </r>
  <r>
    <x v="1"/>
  </r>
  <r>
    <x v="1"/>
  </r>
  <r>
    <x v="1"/>
  </r>
  <r>
    <x v="1"/>
  </r>
  <r>
    <x v="1"/>
  </r>
  <r>
    <x v="1"/>
  </r>
  <r>
    <x v="0"/>
  </r>
  <r>
    <x v="1"/>
  </r>
  <r>
    <x v="1"/>
  </r>
  <r>
    <x v="1"/>
  </r>
  <r>
    <x v="0"/>
  </r>
  <r>
    <x v="0"/>
  </r>
  <r>
    <x v="0"/>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0"/>
  </r>
  <r>
    <x v="1"/>
  </r>
  <r>
    <x v="1"/>
  </r>
  <r>
    <x v="1"/>
  </r>
  <r>
    <x v="1"/>
  </r>
  <r>
    <x v="1"/>
  </r>
  <r>
    <x v="1"/>
  </r>
  <r>
    <x v="1"/>
  </r>
  <r>
    <x v="1"/>
  </r>
  <r>
    <x v="0"/>
  </r>
  <r>
    <x v="1"/>
  </r>
  <r>
    <x v="1"/>
  </r>
  <r>
    <x v="1"/>
  </r>
  <r>
    <x v="1"/>
  </r>
  <r>
    <x v="0"/>
  </r>
  <r>
    <x v="1"/>
  </r>
  <r>
    <x v="1"/>
  </r>
  <r>
    <x v="1"/>
  </r>
  <r>
    <x v="0"/>
  </r>
  <r>
    <x v="1"/>
  </r>
  <r>
    <x v="1"/>
  </r>
  <r>
    <x v="1"/>
  </r>
  <r>
    <x v="1"/>
  </r>
  <r>
    <x v="1"/>
  </r>
  <r>
    <x v="1"/>
  </r>
  <r>
    <x v="1"/>
  </r>
  <r>
    <x v="1"/>
  </r>
  <r>
    <x v="1"/>
  </r>
  <r>
    <x v="1"/>
  </r>
  <r>
    <x v="1"/>
  </r>
  <r>
    <x v="1"/>
  </r>
  <r>
    <x v="1"/>
  </r>
  <r>
    <x v="1"/>
  </r>
  <r>
    <x v="0"/>
  </r>
  <r>
    <x v="1"/>
  </r>
  <r>
    <x v="1"/>
  </r>
  <r>
    <x v="1"/>
  </r>
  <r>
    <x v="1"/>
  </r>
  <r>
    <x v="1"/>
  </r>
  <r>
    <x v="1"/>
  </r>
  <r>
    <x v="1"/>
  </r>
  <r>
    <x v="1"/>
  </r>
  <r>
    <x v="1"/>
  </r>
  <r>
    <x v="1"/>
  </r>
  <r>
    <x v="1"/>
  </r>
  <r>
    <x v="1"/>
  </r>
  <r>
    <x v="1"/>
  </r>
  <r>
    <x v="1"/>
  </r>
  <r>
    <x v="0"/>
  </r>
  <r>
    <x v="1"/>
  </r>
  <r>
    <x v="1"/>
  </r>
  <r>
    <x v="0"/>
  </r>
  <r>
    <x v="0"/>
  </r>
  <r>
    <x v="1"/>
  </r>
  <r>
    <x v="1"/>
  </r>
  <r>
    <x v="1"/>
  </r>
  <r>
    <x v="1"/>
  </r>
  <r>
    <x v="1"/>
  </r>
  <r>
    <x v="1"/>
  </r>
  <r>
    <x v="1"/>
  </r>
  <r>
    <x v="0"/>
  </r>
  <r>
    <x v="1"/>
  </r>
  <r>
    <x v="1"/>
  </r>
  <r>
    <x v="1"/>
  </r>
  <r>
    <x v="1"/>
  </r>
  <r>
    <x v="1"/>
  </r>
  <r>
    <x v="1"/>
  </r>
  <r>
    <x v="1"/>
  </r>
  <r>
    <x v="1"/>
  </r>
  <r>
    <x v="0"/>
  </r>
  <r>
    <x v="0"/>
  </r>
  <r>
    <x v="1"/>
  </r>
  <r>
    <x v="1"/>
  </r>
  <r>
    <x v="1"/>
  </r>
  <r>
    <x v="1"/>
  </r>
  <r>
    <x v="1"/>
  </r>
  <r>
    <x v="1"/>
  </r>
  <r>
    <x v="1"/>
  </r>
  <r>
    <x v="1"/>
  </r>
  <r>
    <x v="1"/>
  </r>
  <r>
    <x v="1"/>
  </r>
  <r>
    <x v="1"/>
  </r>
  <r>
    <x v="1"/>
  </r>
  <r>
    <x v="0"/>
  </r>
  <r>
    <x v="0"/>
  </r>
  <r>
    <x v="1"/>
  </r>
  <r>
    <x v="1"/>
  </r>
  <r>
    <x v="1"/>
  </r>
  <r>
    <x v="1"/>
  </r>
  <r>
    <x v="1"/>
  </r>
  <r>
    <x v="1"/>
  </r>
  <r>
    <x v="1"/>
  </r>
  <r>
    <x v="1"/>
  </r>
  <r>
    <x v="0"/>
  </r>
  <r>
    <x v="1"/>
  </r>
  <r>
    <x v="1"/>
  </r>
  <r>
    <x v="0"/>
  </r>
  <r>
    <x v="1"/>
  </r>
  <r>
    <x v="1"/>
  </r>
  <r>
    <x v="1"/>
  </r>
  <r>
    <x v="1"/>
  </r>
  <r>
    <x v="1"/>
  </r>
  <r>
    <x v="0"/>
  </r>
  <r>
    <x v="1"/>
  </r>
  <r>
    <x v="0"/>
  </r>
  <r>
    <x v="1"/>
  </r>
  <r>
    <x v="1"/>
  </r>
  <r>
    <x v="1"/>
  </r>
  <r>
    <x v="1"/>
  </r>
  <r>
    <x v="0"/>
  </r>
  <r>
    <x v="1"/>
  </r>
  <r>
    <x v="1"/>
  </r>
  <r>
    <x v="1"/>
  </r>
  <r>
    <x v="1"/>
  </r>
  <r>
    <x v="1"/>
  </r>
  <r>
    <x v="1"/>
  </r>
  <r>
    <x v="1"/>
  </r>
  <r>
    <x v="1"/>
  </r>
  <r>
    <x v="0"/>
  </r>
  <r>
    <x v="1"/>
  </r>
  <r>
    <x v="0"/>
  </r>
  <r>
    <x v="1"/>
  </r>
  <r>
    <x v="1"/>
  </r>
  <r>
    <x v="1"/>
  </r>
  <r>
    <x v="1"/>
  </r>
  <r>
    <x v="1"/>
  </r>
  <r>
    <x v="0"/>
  </r>
  <r>
    <x v="1"/>
  </r>
  <r>
    <x v="0"/>
  </r>
  <r>
    <x v="1"/>
  </r>
  <r>
    <x v="1"/>
  </r>
  <r>
    <x v="1"/>
  </r>
  <r>
    <x v="1"/>
  </r>
  <r>
    <x v="1"/>
  </r>
  <r>
    <x v="1"/>
  </r>
  <r>
    <x v="1"/>
  </r>
  <r>
    <x v="1"/>
  </r>
  <r>
    <x v="0"/>
  </r>
  <r>
    <x v="0"/>
  </r>
  <r>
    <x v="1"/>
  </r>
  <r>
    <x v="1"/>
  </r>
  <r>
    <x v="1"/>
  </r>
  <r>
    <x v="1"/>
  </r>
  <r>
    <x v="1"/>
  </r>
  <r>
    <x v="0"/>
  </r>
  <r>
    <x v="0"/>
  </r>
  <r>
    <x v="1"/>
  </r>
  <r>
    <x v="1"/>
  </r>
  <r>
    <x v="1"/>
  </r>
  <r>
    <x v="1"/>
  </r>
  <r>
    <x v="1"/>
  </r>
  <r>
    <x v="1"/>
  </r>
  <r>
    <x v="1"/>
  </r>
  <r>
    <x v="1"/>
  </r>
  <r>
    <x v="1"/>
  </r>
  <r>
    <x v="1"/>
  </r>
  <r>
    <x v="1"/>
  </r>
  <r>
    <x v="1"/>
  </r>
  <r>
    <x v="1"/>
  </r>
  <r>
    <x v="0"/>
  </r>
  <r>
    <x v="0"/>
  </r>
  <r>
    <x v="1"/>
  </r>
  <r>
    <x v="1"/>
  </r>
  <r>
    <x v="1"/>
  </r>
  <r>
    <x v="1"/>
  </r>
  <r>
    <x v="1"/>
  </r>
  <r>
    <x v="1"/>
  </r>
  <r>
    <x v="1"/>
  </r>
  <r>
    <x v="1"/>
  </r>
  <r>
    <x v="1"/>
  </r>
  <r>
    <x v="1"/>
  </r>
  <r>
    <x v="1"/>
  </r>
  <r>
    <x v="1"/>
  </r>
  <r>
    <x v="0"/>
  </r>
  <r>
    <x v="1"/>
  </r>
  <r>
    <x v="1"/>
  </r>
  <r>
    <x v="1"/>
  </r>
  <r>
    <x v="1"/>
  </r>
  <r>
    <x v="1"/>
  </r>
  <r>
    <x v="0"/>
  </r>
  <r>
    <x v="0"/>
  </r>
  <r>
    <x v="1"/>
  </r>
  <r>
    <x v="1"/>
  </r>
  <r>
    <x v="1"/>
  </r>
  <r>
    <x v="1"/>
  </r>
  <r>
    <x v="0"/>
  </r>
  <r>
    <x v="0"/>
  </r>
  <r>
    <x v="1"/>
  </r>
  <r>
    <x v="1"/>
  </r>
  <r>
    <x v="1"/>
  </r>
  <r>
    <x v="1"/>
  </r>
  <r>
    <x v="1"/>
  </r>
  <r>
    <x v="1"/>
  </r>
  <r>
    <x v="1"/>
  </r>
  <r>
    <x v="1"/>
  </r>
  <r>
    <x v="1"/>
  </r>
  <r>
    <x v="1"/>
  </r>
  <r>
    <x v="1"/>
  </r>
  <r>
    <x v="1"/>
  </r>
  <r>
    <x v="1"/>
  </r>
  <r>
    <x v="0"/>
  </r>
  <r>
    <x v="0"/>
  </r>
  <r>
    <x v="1"/>
  </r>
  <r>
    <x v="1"/>
  </r>
  <r>
    <x v="1"/>
  </r>
  <r>
    <x v="1"/>
  </r>
  <r>
    <x v="1"/>
  </r>
  <r>
    <x v="1"/>
  </r>
  <r>
    <x v="1"/>
  </r>
  <r>
    <x v="1"/>
  </r>
  <r>
    <x v="1"/>
  </r>
  <r>
    <x v="1"/>
  </r>
  <r>
    <x v="0"/>
  </r>
  <r>
    <x v="1"/>
  </r>
  <r>
    <x v="1"/>
  </r>
  <r>
    <x v="1"/>
  </r>
  <r>
    <x v="0"/>
  </r>
  <r>
    <x v="1"/>
  </r>
  <r>
    <x v="1"/>
  </r>
  <r>
    <x v="1"/>
  </r>
  <r>
    <x v="1"/>
  </r>
  <r>
    <x v="1"/>
  </r>
  <r>
    <x v="0"/>
  </r>
  <r>
    <x v="1"/>
  </r>
  <r>
    <x v="1"/>
  </r>
  <r>
    <x v="1"/>
  </r>
  <r>
    <x v="0"/>
  </r>
  <r>
    <x v="1"/>
  </r>
  <r>
    <x v="1"/>
  </r>
  <r>
    <x v="1"/>
  </r>
  <r>
    <x v="1"/>
  </r>
  <r>
    <x v="1"/>
  </r>
  <r>
    <x v="1"/>
  </r>
  <r>
    <x v="1"/>
  </r>
  <r>
    <x v="1"/>
  </r>
  <r>
    <x v="1"/>
  </r>
  <r>
    <x v="1"/>
  </r>
  <r>
    <x v="0"/>
  </r>
  <r>
    <x v="1"/>
  </r>
  <r>
    <x v="1"/>
  </r>
  <r>
    <x v="1"/>
  </r>
  <r>
    <x v="1"/>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0"/>
  </r>
  <r>
    <x v="1"/>
  </r>
  <r>
    <x v="0"/>
  </r>
  <r>
    <x v="1"/>
  </r>
  <r>
    <x v="1"/>
  </r>
  <r>
    <x v="1"/>
  </r>
  <r>
    <x v="1"/>
  </r>
  <r>
    <x v="1"/>
  </r>
  <r>
    <x v="1"/>
  </r>
  <r>
    <x v="1"/>
  </r>
  <r>
    <x v="0"/>
  </r>
  <r>
    <x v="1"/>
  </r>
  <r>
    <x v="1"/>
  </r>
  <r>
    <x v="1"/>
  </r>
  <r>
    <x v="1"/>
  </r>
  <r>
    <x v="1"/>
  </r>
  <r>
    <x v="1"/>
  </r>
  <r>
    <x v="1"/>
  </r>
  <r>
    <x v="1"/>
  </r>
  <r>
    <x v="0"/>
  </r>
  <r>
    <x v="1"/>
  </r>
  <r>
    <x v="1"/>
  </r>
  <r>
    <x v="1"/>
  </r>
  <r>
    <x v="1"/>
  </r>
  <r>
    <x v="1"/>
  </r>
  <r>
    <x v="1"/>
  </r>
  <r>
    <x v="1"/>
  </r>
  <r>
    <x v="1"/>
  </r>
  <r>
    <x v="2"/>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r>
  <r>
    <x v="1"/>
  </r>
  <r>
    <x v="2"/>
  </r>
  <r>
    <x v="2"/>
  </r>
  <r>
    <x v="3"/>
  </r>
  <r>
    <x v="2"/>
  </r>
  <r>
    <x v="1"/>
  </r>
  <r>
    <x v="2"/>
  </r>
  <r>
    <x v="2"/>
  </r>
  <r>
    <x v="1"/>
  </r>
  <r>
    <x v="3"/>
  </r>
  <r>
    <x v="2"/>
  </r>
  <r>
    <x v="3"/>
  </r>
  <r>
    <x v="0"/>
  </r>
  <r>
    <x v="1"/>
  </r>
  <r>
    <x v="0"/>
  </r>
  <r>
    <x v="3"/>
  </r>
  <r>
    <x v="2"/>
  </r>
  <r>
    <x v="3"/>
  </r>
  <r>
    <x v="2"/>
  </r>
  <r>
    <x v="3"/>
  </r>
  <r>
    <x v="1"/>
  </r>
  <r>
    <x v="3"/>
  </r>
  <r>
    <x v="1"/>
  </r>
  <r>
    <x v="0"/>
  </r>
  <r>
    <x v="1"/>
  </r>
  <r>
    <x v="0"/>
  </r>
  <r>
    <x v="1"/>
  </r>
  <r>
    <x v="3"/>
  </r>
  <r>
    <x v="0"/>
  </r>
  <r>
    <x v="1"/>
  </r>
  <r>
    <x v="2"/>
  </r>
  <r>
    <x v="2"/>
  </r>
  <r>
    <x v="2"/>
  </r>
  <r>
    <x v="0"/>
  </r>
  <r>
    <x v="2"/>
  </r>
  <r>
    <x v="3"/>
  </r>
  <r>
    <x v="2"/>
  </r>
  <r>
    <x v="0"/>
  </r>
  <r>
    <x v="1"/>
  </r>
  <r>
    <x v="1"/>
  </r>
  <r>
    <x v="2"/>
  </r>
  <r>
    <x v="3"/>
  </r>
  <r>
    <x v="2"/>
  </r>
  <r>
    <x v="1"/>
  </r>
  <r>
    <x v="0"/>
  </r>
  <r>
    <x v="0"/>
  </r>
  <r>
    <x v="0"/>
  </r>
  <r>
    <x v="3"/>
  </r>
  <r>
    <x v="2"/>
  </r>
  <r>
    <x v="3"/>
  </r>
  <r>
    <x v="1"/>
  </r>
  <r>
    <x v="0"/>
  </r>
  <r>
    <x v="1"/>
  </r>
  <r>
    <x v="1"/>
  </r>
  <r>
    <x v="3"/>
  </r>
  <r>
    <x v="0"/>
  </r>
  <r>
    <x v="1"/>
  </r>
  <r>
    <x v="2"/>
  </r>
  <r>
    <x v="3"/>
  </r>
  <r>
    <x v="3"/>
  </r>
  <r>
    <x v="2"/>
  </r>
  <r>
    <x v="0"/>
  </r>
  <r>
    <x v="3"/>
  </r>
  <r>
    <x v="1"/>
  </r>
  <r>
    <x v="2"/>
  </r>
  <r>
    <x v="0"/>
  </r>
  <r>
    <x v="0"/>
  </r>
  <r>
    <x v="0"/>
  </r>
  <r>
    <x v="2"/>
  </r>
  <r>
    <x v="3"/>
  </r>
  <r>
    <x v="1"/>
  </r>
  <r>
    <x v="1"/>
  </r>
  <r>
    <x v="0"/>
  </r>
  <r>
    <x v="0"/>
  </r>
  <r>
    <x v="1"/>
  </r>
  <r>
    <x v="1"/>
  </r>
  <r>
    <x v="2"/>
  </r>
  <r>
    <x v="3"/>
  </r>
  <r>
    <x v="0"/>
  </r>
  <r>
    <x v="2"/>
  </r>
  <r>
    <x v="0"/>
  </r>
  <r>
    <x v="3"/>
  </r>
  <r>
    <x v="0"/>
  </r>
  <r>
    <x v="3"/>
  </r>
  <r>
    <x v="2"/>
  </r>
  <r>
    <x v="1"/>
  </r>
  <r>
    <x v="2"/>
  </r>
  <r>
    <x v="1"/>
  </r>
  <r>
    <x v="1"/>
  </r>
  <r>
    <x v="1"/>
  </r>
  <r>
    <x v="1"/>
  </r>
  <r>
    <x v="1"/>
  </r>
  <r>
    <x v="1"/>
  </r>
  <r>
    <x v="0"/>
  </r>
  <r>
    <x v="3"/>
  </r>
  <r>
    <x v="3"/>
  </r>
  <r>
    <x v="0"/>
  </r>
  <r>
    <x v="2"/>
  </r>
  <r>
    <x v="0"/>
  </r>
  <r>
    <x v="1"/>
  </r>
  <r>
    <x v="2"/>
  </r>
  <r>
    <x v="2"/>
  </r>
  <r>
    <x v="3"/>
  </r>
  <r>
    <x v="1"/>
  </r>
  <r>
    <x v="1"/>
  </r>
  <r>
    <x v="3"/>
  </r>
  <r>
    <x v="1"/>
  </r>
  <r>
    <x v="2"/>
  </r>
  <r>
    <x v="0"/>
  </r>
  <r>
    <x v="3"/>
  </r>
  <r>
    <x v="3"/>
  </r>
  <r>
    <x v="2"/>
  </r>
  <r>
    <x v="0"/>
  </r>
  <r>
    <x v="1"/>
  </r>
  <r>
    <x v="1"/>
  </r>
  <r>
    <x v="1"/>
  </r>
  <r>
    <x v="0"/>
  </r>
  <r>
    <x v="3"/>
  </r>
  <r>
    <x v="1"/>
  </r>
  <r>
    <x v="3"/>
  </r>
  <r>
    <x v="1"/>
  </r>
  <r>
    <x v="0"/>
  </r>
  <r>
    <x v="3"/>
  </r>
  <r>
    <x v="0"/>
  </r>
  <r>
    <x v="1"/>
  </r>
  <r>
    <x v="2"/>
  </r>
  <r>
    <x v="2"/>
  </r>
  <r>
    <x v="1"/>
  </r>
  <r>
    <x v="1"/>
  </r>
  <r>
    <x v="0"/>
  </r>
  <r>
    <x v="1"/>
  </r>
  <r>
    <x v="0"/>
  </r>
  <r>
    <x v="1"/>
  </r>
  <r>
    <x v="1"/>
  </r>
  <r>
    <x v="0"/>
  </r>
  <r>
    <x v="3"/>
  </r>
  <r>
    <x v="2"/>
  </r>
  <r>
    <x v="3"/>
  </r>
  <r>
    <x v="1"/>
  </r>
  <r>
    <x v="3"/>
  </r>
  <r>
    <x v="1"/>
  </r>
  <r>
    <x v="2"/>
  </r>
  <r>
    <x v="3"/>
  </r>
  <r>
    <x v="2"/>
  </r>
  <r>
    <x v="2"/>
  </r>
  <r>
    <x v="0"/>
  </r>
  <r>
    <x v="2"/>
  </r>
  <r>
    <x v="1"/>
  </r>
  <r>
    <x v="0"/>
  </r>
  <r>
    <x v="0"/>
  </r>
  <r>
    <x v="1"/>
  </r>
  <r>
    <x v="0"/>
  </r>
  <r>
    <x v="0"/>
  </r>
  <r>
    <x v="0"/>
  </r>
  <r>
    <x v="2"/>
  </r>
  <r>
    <x v="0"/>
  </r>
  <r>
    <x v="0"/>
  </r>
  <r>
    <x v="1"/>
  </r>
  <r>
    <x v="1"/>
  </r>
  <r>
    <x v="1"/>
  </r>
  <r>
    <x v="2"/>
  </r>
  <r>
    <x v="1"/>
  </r>
  <r>
    <x v="1"/>
  </r>
  <r>
    <x v="1"/>
  </r>
  <r>
    <x v="1"/>
  </r>
  <r>
    <x v="3"/>
  </r>
  <r>
    <x v="0"/>
  </r>
  <r>
    <x v="3"/>
  </r>
  <r>
    <x v="1"/>
  </r>
  <r>
    <x v="1"/>
  </r>
  <r>
    <x v="1"/>
  </r>
  <r>
    <x v="2"/>
  </r>
  <r>
    <x v="1"/>
  </r>
  <r>
    <x v="1"/>
  </r>
  <r>
    <x v="1"/>
  </r>
  <r>
    <x v="1"/>
  </r>
  <r>
    <x v="0"/>
  </r>
  <r>
    <x v="0"/>
  </r>
  <r>
    <x v="1"/>
  </r>
  <r>
    <x v="1"/>
  </r>
  <r>
    <x v="2"/>
  </r>
  <r>
    <x v="0"/>
  </r>
  <r>
    <x v="1"/>
  </r>
  <r>
    <x v="2"/>
  </r>
  <r>
    <x v="2"/>
  </r>
  <r>
    <x v="2"/>
  </r>
  <r>
    <x v="1"/>
  </r>
  <r>
    <x v="2"/>
  </r>
  <r>
    <x v="2"/>
  </r>
  <r>
    <x v="1"/>
  </r>
  <r>
    <x v="2"/>
  </r>
  <r>
    <x v="0"/>
  </r>
  <r>
    <x v="2"/>
  </r>
  <r>
    <x v="3"/>
  </r>
  <r>
    <x v="0"/>
  </r>
  <r>
    <x v="0"/>
  </r>
  <r>
    <x v="1"/>
  </r>
  <r>
    <x v="2"/>
  </r>
  <r>
    <x v="2"/>
  </r>
  <r>
    <x v="1"/>
  </r>
  <r>
    <x v="2"/>
  </r>
  <r>
    <x v="2"/>
  </r>
  <r>
    <x v="1"/>
  </r>
  <r>
    <x v="0"/>
  </r>
  <r>
    <x v="0"/>
  </r>
  <r>
    <x v="2"/>
  </r>
  <r>
    <x v="0"/>
  </r>
  <r>
    <x v="2"/>
  </r>
  <r>
    <x v="2"/>
  </r>
  <r>
    <x v="2"/>
  </r>
  <r>
    <x v="1"/>
  </r>
  <r>
    <x v="2"/>
  </r>
  <r>
    <x v="0"/>
  </r>
  <r>
    <x v="2"/>
  </r>
  <r>
    <x v="2"/>
  </r>
  <r>
    <x v="1"/>
  </r>
  <r>
    <x v="1"/>
  </r>
  <r>
    <x v="2"/>
  </r>
  <r>
    <x v="2"/>
  </r>
  <r>
    <x v="2"/>
  </r>
  <r>
    <x v="1"/>
  </r>
  <r>
    <x v="0"/>
  </r>
  <r>
    <x v="3"/>
  </r>
  <r>
    <x v="1"/>
  </r>
  <r>
    <x v="1"/>
  </r>
  <r>
    <x v="3"/>
  </r>
  <r>
    <x v="0"/>
  </r>
  <r>
    <x v="1"/>
  </r>
  <r>
    <x v="1"/>
  </r>
  <r>
    <x v="1"/>
  </r>
  <r>
    <x v="1"/>
  </r>
  <r>
    <x v="0"/>
  </r>
  <r>
    <x v="2"/>
  </r>
  <r>
    <x v="1"/>
  </r>
  <r>
    <x v="2"/>
  </r>
  <r>
    <x v="3"/>
  </r>
  <r>
    <x v="3"/>
  </r>
  <r>
    <x v="1"/>
  </r>
  <r>
    <x v="2"/>
  </r>
  <r>
    <x v="1"/>
  </r>
  <r>
    <x v="1"/>
  </r>
  <r>
    <x v="1"/>
  </r>
  <r>
    <x v="3"/>
  </r>
  <r>
    <x v="1"/>
  </r>
  <r>
    <x v="0"/>
  </r>
  <r>
    <x v="1"/>
  </r>
  <r>
    <x v="2"/>
  </r>
  <r>
    <x v="1"/>
  </r>
  <r>
    <x v="3"/>
  </r>
  <r>
    <x v="3"/>
  </r>
  <r>
    <x v="1"/>
  </r>
  <r>
    <x v="1"/>
  </r>
  <r>
    <x v="2"/>
  </r>
  <r>
    <x v="2"/>
  </r>
  <r>
    <x v="3"/>
  </r>
  <r>
    <x v="2"/>
  </r>
  <r>
    <x v="3"/>
  </r>
  <r>
    <x v="1"/>
  </r>
  <r>
    <x v="1"/>
  </r>
  <r>
    <x v="0"/>
  </r>
  <r>
    <x v="2"/>
  </r>
  <r>
    <x v="2"/>
  </r>
  <r>
    <x v="1"/>
  </r>
  <r>
    <x v="3"/>
  </r>
  <r>
    <x v="3"/>
  </r>
  <r>
    <x v="0"/>
  </r>
  <r>
    <x v="0"/>
  </r>
  <r>
    <x v="1"/>
  </r>
  <r>
    <x v="2"/>
  </r>
  <r>
    <x v="2"/>
  </r>
  <r>
    <x v="3"/>
  </r>
  <r>
    <x v="2"/>
  </r>
  <r>
    <x v="1"/>
  </r>
  <r>
    <x v="2"/>
  </r>
  <r>
    <x v="3"/>
  </r>
  <r>
    <x v="0"/>
  </r>
  <r>
    <x v="3"/>
  </r>
  <r>
    <x v="1"/>
  </r>
  <r>
    <x v="3"/>
  </r>
  <r>
    <x v="1"/>
  </r>
  <r>
    <x v="0"/>
  </r>
  <r>
    <x v="0"/>
  </r>
  <r>
    <x v="0"/>
  </r>
  <r>
    <x v="3"/>
  </r>
  <r>
    <x v="2"/>
  </r>
  <r>
    <x v="2"/>
  </r>
  <r>
    <x v="2"/>
  </r>
  <r>
    <x v="3"/>
  </r>
  <r>
    <x v="2"/>
  </r>
  <r>
    <x v="1"/>
  </r>
  <r>
    <x v="1"/>
  </r>
  <r>
    <x v="2"/>
  </r>
  <r>
    <x v="2"/>
  </r>
  <r>
    <x v="0"/>
  </r>
  <r>
    <x v="1"/>
  </r>
  <r>
    <x v="1"/>
  </r>
  <r>
    <x v="1"/>
  </r>
  <r>
    <x v="1"/>
  </r>
  <r>
    <x v="2"/>
  </r>
  <r>
    <x v="2"/>
  </r>
  <r>
    <x v="2"/>
  </r>
  <r>
    <x v="0"/>
  </r>
  <r>
    <x v="0"/>
  </r>
  <r>
    <x v="1"/>
  </r>
  <r>
    <x v="0"/>
  </r>
  <r>
    <x v="2"/>
  </r>
  <r>
    <x v="3"/>
  </r>
  <r>
    <x v="2"/>
  </r>
  <r>
    <x v="1"/>
  </r>
  <r>
    <x v="3"/>
  </r>
  <r>
    <x v="3"/>
  </r>
  <r>
    <x v="1"/>
  </r>
  <r>
    <x v="2"/>
  </r>
  <r>
    <x v="1"/>
  </r>
  <r>
    <x v="1"/>
  </r>
  <r>
    <x v="1"/>
  </r>
  <r>
    <x v="1"/>
  </r>
  <r>
    <x v="1"/>
  </r>
  <r>
    <x v="1"/>
  </r>
  <r>
    <x v="2"/>
  </r>
  <r>
    <x v="2"/>
  </r>
  <r>
    <x v="3"/>
  </r>
  <r>
    <x v="3"/>
  </r>
  <r>
    <x v="2"/>
  </r>
  <r>
    <x v="1"/>
  </r>
  <r>
    <x v="1"/>
  </r>
  <r>
    <x v="2"/>
  </r>
  <r>
    <x v="0"/>
  </r>
  <r>
    <x v="2"/>
  </r>
  <r>
    <x v="1"/>
  </r>
  <r>
    <x v="1"/>
  </r>
  <r>
    <x v="2"/>
  </r>
  <r>
    <x v="1"/>
  </r>
  <r>
    <x v="2"/>
  </r>
  <r>
    <x v="0"/>
  </r>
  <r>
    <x v="0"/>
  </r>
  <r>
    <x v="0"/>
  </r>
  <r>
    <x v="2"/>
  </r>
  <r>
    <x v="0"/>
  </r>
  <r>
    <x v="2"/>
  </r>
  <r>
    <x v="1"/>
  </r>
  <r>
    <x v="1"/>
  </r>
  <r>
    <x v="2"/>
  </r>
  <r>
    <x v="1"/>
  </r>
  <r>
    <x v="1"/>
  </r>
  <r>
    <x v="2"/>
  </r>
  <r>
    <x v="0"/>
  </r>
  <r>
    <x v="3"/>
  </r>
  <r>
    <x v="2"/>
  </r>
  <r>
    <x v="1"/>
  </r>
  <r>
    <x v="1"/>
  </r>
  <r>
    <x v="3"/>
  </r>
  <r>
    <x v="1"/>
  </r>
  <r>
    <x v="2"/>
  </r>
  <r>
    <x v="1"/>
  </r>
  <r>
    <x v="3"/>
  </r>
  <r>
    <x v="3"/>
  </r>
  <r>
    <x v="2"/>
  </r>
  <r>
    <x v="3"/>
  </r>
  <r>
    <x v="2"/>
  </r>
  <r>
    <x v="2"/>
  </r>
  <r>
    <x v="3"/>
  </r>
  <r>
    <x v="2"/>
  </r>
  <r>
    <x v="1"/>
  </r>
  <r>
    <x v="1"/>
  </r>
  <r>
    <x v="3"/>
  </r>
  <r>
    <x v="2"/>
  </r>
  <r>
    <x v="1"/>
  </r>
  <r>
    <x v="1"/>
  </r>
  <r>
    <x v="1"/>
  </r>
  <r>
    <x v="2"/>
  </r>
  <r>
    <x v="1"/>
  </r>
  <r>
    <x v="2"/>
  </r>
  <r>
    <x v="0"/>
  </r>
  <r>
    <x v="0"/>
  </r>
  <r>
    <x v="1"/>
  </r>
  <r>
    <x v="2"/>
  </r>
  <r>
    <x v="3"/>
  </r>
  <r>
    <x v="1"/>
  </r>
  <r>
    <x v="2"/>
  </r>
  <r>
    <x v="1"/>
  </r>
  <r>
    <x v="1"/>
  </r>
  <r>
    <x v="3"/>
  </r>
  <r>
    <x v="0"/>
  </r>
  <r>
    <x v="1"/>
  </r>
  <r>
    <x v="2"/>
  </r>
  <r>
    <x v="2"/>
  </r>
  <r>
    <x v="0"/>
  </r>
  <r>
    <x v="1"/>
  </r>
  <r>
    <x v="3"/>
  </r>
  <r>
    <x v="0"/>
  </r>
  <r>
    <x v="3"/>
  </r>
  <r>
    <x v="1"/>
  </r>
  <r>
    <x v="0"/>
  </r>
  <r>
    <x v="2"/>
  </r>
  <r>
    <x v="1"/>
  </r>
  <r>
    <x v="0"/>
  </r>
  <r>
    <x v="0"/>
  </r>
  <r>
    <x v="2"/>
  </r>
  <r>
    <x v="0"/>
  </r>
  <r>
    <x v="1"/>
  </r>
  <r>
    <x v="0"/>
  </r>
  <r>
    <x v="0"/>
  </r>
  <r>
    <x v="1"/>
  </r>
  <r>
    <x v="3"/>
  </r>
  <r>
    <x v="2"/>
  </r>
  <r>
    <x v="3"/>
  </r>
  <r>
    <x v="2"/>
  </r>
  <r>
    <x v="3"/>
  </r>
  <r>
    <x v="1"/>
  </r>
  <r>
    <x v="3"/>
  </r>
  <r>
    <x v="1"/>
  </r>
  <r>
    <x v="2"/>
  </r>
  <r>
    <x v="3"/>
  </r>
  <r>
    <x v="2"/>
  </r>
  <r>
    <x v="2"/>
  </r>
  <r>
    <x v="1"/>
  </r>
  <r>
    <x v="3"/>
  </r>
  <r>
    <x v="1"/>
  </r>
  <r>
    <x v="0"/>
  </r>
  <r>
    <x v="1"/>
  </r>
  <r>
    <x v="3"/>
  </r>
  <r>
    <x v="1"/>
  </r>
  <r>
    <x v="3"/>
  </r>
  <r>
    <x v="0"/>
  </r>
  <r>
    <x v="1"/>
  </r>
  <r>
    <x v="1"/>
  </r>
  <r>
    <x v="3"/>
  </r>
  <r>
    <x v="3"/>
  </r>
  <r>
    <x v="2"/>
  </r>
  <r>
    <x v="1"/>
  </r>
  <r>
    <x v="2"/>
  </r>
  <r>
    <x v="1"/>
  </r>
  <r>
    <x v="1"/>
  </r>
  <r>
    <x v="0"/>
  </r>
  <r>
    <x v="3"/>
  </r>
  <r>
    <x v="2"/>
  </r>
  <r>
    <x v="2"/>
  </r>
  <r>
    <x v="3"/>
  </r>
  <r>
    <x v="0"/>
  </r>
  <r>
    <x v="0"/>
  </r>
  <r>
    <x v="0"/>
  </r>
  <r>
    <x v="1"/>
  </r>
  <r>
    <x v="0"/>
  </r>
  <r>
    <x v="3"/>
  </r>
  <r>
    <x v="2"/>
  </r>
  <r>
    <x v="0"/>
  </r>
  <r>
    <x v="0"/>
  </r>
  <r>
    <x v="1"/>
  </r>
  <r>
    <x v="0"/>
  </r>
  <r>
    <x v="2"/>
  </r>
  <r>
    <x v="2"/>
  </r>
  <r>
    <x v="0"/>
  </r>
  <r>
    <x v="2"/>
  </r>
  <r>
    <x v="3"/>
  </r>
  <r>
    <x v="1"/>
  </r>
  <r>
    <x v="0"/>
  </r>
  <r>
    <x v="1"/>
  </r>
  <r>
    <x v="3"/>
  </r>
  <r>
    <x v="3"/>
  </r>
  <r>
    <x v="3"/>
  </r>
  <r>
    <x v="2"/>
  </r>
  <r>
    <x v="1"/>
  </r>
  <r>
    <x v="0"/>
  </r>
  <r>
    <x v="3"/>
  </r>
  <r>
    <x v="0"/>
  </r>
  <r>
    <x v="3"/>
  </r>
  <r>
    <x v="2"/>
  </r>
  <r>
    <x v="2"/>
  </r>
  <r>
    <x v="2"/>
  </r>
  <r>
    <x v="1"/>
  </r>
  <r>
    <x v="0"/>
  </r>
  <r>
    <x v="2"/>
  </r>
  <r>
    <x v="0"/>
  </r>
  <r>
    <x v="3"/>
  </r>
  <r>
    <x v="2"/>
  </r>
  <r>
    <x v="3"/>
  </r>
  <r>
    <x v="0"/>
  </r>
  <r>
    <x v="3"/>
  </r>
  <r>
    <x v="0"/>
  </r>
  <r>
    <x v="0"/>
  </r>
  <r>
    <x v="0"/>
  </r>
  <r>
    <x v="3"/>
  </r>
  <r>
    <x v="3"/>
  </r>
  <r>
    <x v="3"/>
  </r>
  <r>
    <x v="2"/>
  </r>
  <r>
    <x v="2"/>
  </r>
  <r>
    <x v="1"/>
  </r>
  <r>
    <x v="0"/>
  </r>
  <r>
    <x v="1"/>
  </r>
  <r>
    <x v="2"/>
  </r>
  <r>
    <x v="2"/>
  </r>
  <r>
    <x v="3"/>
  </r>
  <r>
    <x v="1"/>
  </r>
  <r>
    <x v="1"/>
  </r>
  <r>
    <x v="1"/>
  </r>
  <r>
    <x v="2"/>
  </r>
  <r>
    <x v="3"/>
  </r>
  <r>
    <x v="1"/>
  </r>
  <r>
    <x v="3"/>
  </r>
  <r>
    <x v="1"/>
  </r>
  <r>
    <x v="2"/>
  </r>
  <r>
    <x v="0"/>
  </r>
  <r>
    <x v="3"/>
  </r>
  <r>
    <x v="1"/>
  </r>
  <r>
    <x v="1"/>
  </r>
  <r>
    <x v="0"/>
  </r>
  <r>
    <x v="0"/>
  </r>
  <r>
    <x v="1"/>
  </r>
  <r>
    <x v="1"/>
  </r>
  <r>
    <x v="0"/>
  </r>
  <r>
    <x v="3"/>
  </r>
  <r>
    <x v="2"/>
  </r>
  <r>
    <x v="3"/>
  </r>
  <r>
    <x v="1"/>
  </r>
  <r>
    <x v="3"/>
  </r>
  <r>
    <x v="2"/>
  </r>
  <r>
    <x v="2"/>
  </r>
  <r>
    <x v="0"/>
  </r>
  <r>
    <x v="0"/>
  </r>
  <r>
    <x v="2"/>
  </r>
  <r>
    <x v="2"/>
  </r>
  <r>
    <x v="2"/>
  </r>
  <r>
    <x v="2"/>
  </r>
  <r>
    <x v="3"/>
  </r>
  <r>
    <x v="2"/>
  </r>
  <r>
    <x v="2"/>
  </r>
  <r>
    <x v="0"/>
  </r>
  <r>
    <x v="0"/>
  </r>
  <r>
    <x v="1"/>
  </r>
  <r>
    <x v="1"/>
  </r>
  <r>
    <x v="2"/>
  </r>
  <r>
    <x v="2"/>
  </r>
  <r>
    <x v="1"/>
  </r>
  <r>
    <x v="0"/>
  </r>
  <r>
    <x v="3"/>
  </r>
  <r>
    <x v="2"/>
  </r>
  <r>
    <x v="2"/>
  </r>
  <r>
    <x v="2"/>
  </r>
  <r>
    <x v="3"/>
  </r>
  <r>
    <x v="3"/>
  </r>
  <r>
    <x v="1"/>
  </r>
  <r>
    <x v="3"/>
  </r>
  <r>
    <x v="2"/>
  </r>
  <r>
    <x v="1"/>
  </r>
  <r>
    <x v="1"/>
  </r>
  <r>
    <x v="1"/>
  </r>
  <r>
    <x v="2"/>
  </r>
  <r>
    <x v="0"/>
  </r>
  <r>
    <x v="0"/>
  </r>
  <r>
    <x v="1"/>
  </r>
  <r>
    <x v="1"/>
  </r>
  <r>
    <x v="2"/>
  </r>
  <r>
    <x v="2"/>
  </r>
  <r>
    <x v="2"/>
  </r>
  <r>
    <x v="2"/>
  </r>
  <r>
    <x v="2"/>
  </r>
  <r>
    <x v="3"/>
  </r>
  <r>
    <x v="2"/>
  </r>
  <r>
    <x v="0"/>
  </r>
  <r>
    <x v="1"/>
  </r>
  <r>
    <x v="2"/>
  </r>
  <r>
    <x v="1"/>
  </r>
  <r>
    <x v="0"/>
  </r>
  <r>
    <x v="3"/>
  </r>
  <r>
    <x v="0"/>
  </r>
  <r>
    <x v="2"/>
  </r>
  <r>
    <x v="2"/>
  </r>
  <r>
    <x v="3"/>
  </r>
  <r>
    <x v="2"/>
  </r>
  <r>
    <x v="3"/>
  </r>
  <r>
    <x v="0"/>
  </r>
  <r>
    <x v="2"/>
  </r>
  <r>
    <x v="0"/>
  </r>
  <r>
    <x v="2"/>
  </r>
  <r>
    <x v="1"/>
  </r>
  <r>
    <x v="2"/>
  </r>
  <r>
    <x v="3"/>
  </r>
  <r>
    <x v="1"/>
  </r>
  <r>
    <x v="3"/>
  </r>
  <r>
    <x v="2"/>
  </r>
  <r>
    <x v="1"/>
  </r>
  <r>
    <x v="1"/>
  </r>
  <r>
    <x v="0"/>
  </r>
  <r>
    <x v="1"/>
  </r>
  <r>
    <x v="1"/>
  </r>
  <r>
    <x v="2"/>
  </r>
  <r>
    <x v="1"/>
  </r>
  <r>
    <x v="0"/>
  </r>
  <r>
    <x v="1"/>
  </r>
  <r>
    <x v="3"/>
  </r>
  <r>
    <x v="1"/>
  </r>
  <r>
    <x v="1"/>
  </r>
  <r>
    <x v="1"/>
  </r>
  <r>
    <x v="2"/>
  </r>
  <r>
    <x v="2"/>
  </r>
  <r>
    <x v="2"/>
  </r>
  <r>
    <x v="1"/>
  </r>
  <r>
    <x v="1"/>
  </r>
  <r>
    <x v="1"/>
  </r>
  <r>
    <x v="3"/>
  </r>
  <r>
    <x v="1"/>
  </r>
  <r>
    <x v="0"/>
  </r>
  <r>
    <x v="0"/>
  </r>
  <r>
    <x v="3"/>
  </r>
  <r>
    <x v="1"/>
  </r>
  <r>
    <x v="1"/>
  </r>
  <r>
    <x v="1"/>
  </r>
  <r>
    <x v="0"/>
  </r>
  <r>
    <x v="1"/>
  </r>
  <r>
    <x v="1"/>
  </r>
  <r>
    <x v="0"/>
  </r>
  <r>
    <x v="1"/>
  </r>
  <r>
    <x v="1"/>
  </r>
  <r>
    <x v="2"/>
  </r>
  <r>
    <x v="3"/>
  </r>
  <r>
    <x v="2"/>
  </r>
  <r>
    <x v="3"/>
  </r>
  <r>
    <x v="3"/>
  </r>
  <r>
    <x v="1"/>
  </r>
  <r>
    <x v="0"/>
  </r>
  <r>
    <x v="0"/>
  </r>
  <r>
    <x v="0"/>
  </r>
  <r>
    <x v="3"/>
  </r>
  <r>
    <x v="2"/>
  </r>
  <r>
    <x v="1"/>
  </r>
  <r>
    <x v="1"/>
  </r>
  <r>
    <x v="2"/>
  </r>
  <r>
    <x v="0"/>
  </r>
  <r>
    <x v="2"/>
  </r>
  <r>
    <x v="3"/>
  </r>
  <r>
    <x v="0"/>
  </r>
  <r>
    <x v="3"/>
  </r>
  <r>
    <x v="1"/>
  </r>
  <r>
    <x v="2"/>
  </r>
  <r>
    <x v="2"/>
  </r>
  <r>
    <x v="2"/>
  </r>
  <r>
    <x v="1"/>
  </r>
  <r>
    <x v="1"/>
  </r>
  <r>
    <x v="3"/>
  </r>
  <r>
    <x v="0"/>
  </r>
  <r>
    <x v="0"/>
  </r>
  <r>
    <x v="1"/>
  </r>
  <r>
    <x v="2"/>
  </r>
  <r>
    <x v="0"/>
  </r>
  <r>
    <x v="3"/>
  </r>
  <r>
    <x v="2"/>
  </r>
  <r>
    <x v="1"/>
  </r>
  <r>
    <x v="2"/>
  </r>
  <r>
    <x v="2"/>
  </r>
  <r>
    <x v="1"/>
  </r>
  <r>
    <x v="3"/>
  </r>
  <r>
    <x v="3"/>
  </r>
  <r>
    <x v="2"/>
  </r>
  <r>
    <x v="2"/>
  </r>
  <r>
    <x v="3"/>
  </r>
  <r>
    <x v="3"/>
  </r>
  <r>
    <x v="0"/>
  </r>
  <r>
    <x v="3"/>
  </r>
  <r>
    <x v="2"/>
  </r>
  <r>
    <x v="3"/>
  </r>
  <r>
    <x v="1"/>
  </r>
  <r>
    <x v="2"/>
  </r>
  <r>
    <x v="1"/>
  </r>
  <r>
    <x v="2"/>
  </r>
  <r>
    <x v="0"/>
  </r>
  <r>
    <x v="0"/>
  </r>
  <r>
    <x v="1"/>
  </r>
  <r>
    <x v="2"/>
  </r>
  <r>
    <x v="0"/>
  </r>
  <r>
    <x v="0"/>
  </r>
  <r>
    <x v="1"/>
  </r>
  <r>
    <x v="1"/>
  </r>
  <r>
    <x v="1"/>
  </r>
  <r>
    <x v="0"/>
  </r>
  <r>
    <x v="2"/>
  </r>
  <r>
    <x v="3"/>
  </r>
  <r>
    <x v="2"/>
  </r>
  <r>
    <x v="2"/>
  </r>
  <r>
    <x v="0"/>
  </r>
  <r>
    <x v="2"/>
  </r>
  <r>
    <x v="1"/>
  </r>
  <r>
    <x v="1"/>
  </r>
  <r>
    <x v="3"/>
  </r>
  <r>
    <x v="1"/>
  </r>
  <r>
    <x v="2"/>
  </r>
  <r>
    <x v="1"/>
  </r>
  <r>
    <x v="2"/>
  </r>
  <r>
    <x v="3"/>
  </r>
  <r>
    <x v="2"/>
  </r>
  <r>
    <x v="2"/>
  </r>
  <r>
    <x v="1"/>
  </r>
  <r>
    <x v="1"/>
  </r>
  <r>
    <x v="0"/>
  </r>
  <r>
    <x v="3"/>
  </r>
  <r>
    <x v="1"/>
  </r>
  <r>
    <x v="1"/>
  </r>
  <r>
    <x v="1"/>
  </r>
  <r>
    <x v="2"/>
  </r>
  <r>
    <x v="2"/>
  </r>
  <r>
    <x v="1"/>
  </r>
  <r>
    <x v="1"/>
  </r>
  <r>
    <x v="1"/>
  </r>
  <r>
    <x v="2"/>
  </r>
  <r>
    <x v="3"/>
  </r>
  <r>
    <x v="0"/>
  </r>
  <r>
    <x v="1"/>
  </r>
  <r>
    <x v="3"/>
  </r>
  <r>
    <x v="1"/>
  </r>
  <r>
    <x v="2"/>
  </r>
  <r>
    <x v="2"/>
  </r>
  <r>
    <x v="0"/>
  </r>
  <r>
    <x v="2"/>
  </r>
  <r>
    <x v="2"/>
  </r>
  <r>
    <x v="1"/>
  </r>
  <r>
    <x v="3"/>
  </r>
  <r>
    <x v="1"/>
  </r>
  <r>
    <x v="2"/>
  </r>
  <r>
    <x v="2"/>
  </r>
  <r>
    <x v="3"/>
  </r>
  <r>
    <x v="2"/>
  </r>
  <r>
    <x v="1"/>
  </r>
  <r>
    <x v="2"/>
  </r>
  <r>
    <x v="2"/>
  </r>
  <r>
    <x v="1"/>
  </r>
  <r>
    <x v="1"/>
  </r>
  <r>
    <x v="0"/>
  </r>
  <r>
    <x v="1"/>
  </r>
  <r>
    <x v="1"/>
  </r>
  <r>
    <x v="0"/>
  </r>
  <r>
    <x v="2"/>
  </r>
  <r>
    <x v="0"/>
  </r>
  <r>
    <x v="2"/>
  </r>
  <r>
    <x v="0"/>
  </r>
  <r>
    <x v="3"/>
  </r>
  <r>
    <x v="1"/>
  </r>
  <r>
    <x v="2"/>
  </r>
  <r>
    <x v="2"/>
  </r>
  <r>
    <x v="3"/>
  </r>
  <r>
    <x v="0"/>
  </r>
  <r>
    <x v="2"/>
  </r>
  <r>
    <x v="3"/>
  </r>
  <r>
    <x v="1"/>
  </r>
  <r>
    <x v="3"/>
  </r>
  <r>
    <x v="1"/>
  </r>
  <r>
    <x v="0"/>
  </r>
  <r>
    <x v="0"/>
  </r>
  <r>
    <x v="0"/>
  </r>
  <r>
    <x v="3"/>
  </r>
  <r>
    <x v="2"/>
  </r>
  <r>
    <x v="2"/>
  </r>
  <r>
    <x v="1"/>
  </r>
  <r>
    <x v="2"/>
  </r>
  <r>
    <x v="0"/>
  </r>
  <r>
    <x v="2"/>
  </r>
  <r>
    <x v="2"/>
  </r>
  <r>
    <x v="0"/>
  </r>
  <r>
    <x v="0"/>
  </r>
  <r>
    <x v="0"/>
  </r>
  <r>
    <x v="1"/>
  </r>
  <r>
    <x v="3"/>
  </r>
  <r>
    <x v="3"/>
  </r>
  <r>
    <x v="1"/>
  </r>
  <r>
    <x v="2"/>
  </r>
  <r>
    <x v="1"/>
  </r>
  <r>
    <x v="0"/>
  </r>
  <r>
    <x v="2"/>
  </r>
  <r>
    <x v="1"/>
  </r>
  <r>
    <x v="3"/>
  </r>
  <r>
    <x v="2"/>
  </r>
  <r>
    <x v="1"/>
  </r>
  <r>
    <x v="3"/>
  </r>
  <r>
    <x v="2"/>
  </r>
  <r>
    <x v="1"/>
  </r>
  <r>
    <x v="1"/>
  </r>
  <r>
    <x v="2"/>
  </r>
  <r>
    <x v="1"/>
  </r>
  <r>
    <x v="2"/>
  </r>
  <r>
    <x v="3"/>
  </r>
  <r>
    <x v="0"/>
  </r>
  <r>
    <x v="3"/>
  </r>
  <r>
    <x v="1"/>
  </r>
  <r>
    <x v="0"/>
  </r>
  <r>
    <x v="1"/>
  </r>
  <r>
    <x v="3"/>
  </r>
  <r>
    <x v="3"/>
  </r>
  <r>
    <x v="2"/>
  </r>
  <r>
    <x v="1"/>
  </r>
  <r>
    <x v="0"/>
  </r>
  <r>
    <x v="2"/>
  </r>
  <r>
    <x v="2"/>
  </r>
  <r>
    <x v="3"/>
  </r>
  <r>
    <x v="3"/>
  </r>
  <r>
    <x v="3"/>
  </r>
  <r>
    <x v="2"/>
  </r>
  <r>
    <x v="2"/>
  </r>
  <r>
    <x v="3"/>
  </r>
  <r>
    <x v="3"/>
  </r>
  <r>
    <x v="2"/>
  </r>
  <r>
    <x v="3"/>
  </r>
  <r>
    <x v="2"/>
  </r>
  <r>
    <x v="2"/>
  </r>
  <r>
    <x v="1"/>
  </r>
  <r>
    <x v="3"/>
  </r>
  <r>
    <x v="0"/>
  </r>
  <r>
    <x v="0"/>
  </r>
  <r>
    <x v="1"/>
  </r>
  <r>
    <x v="1"/>
  </r>
  <r>
    <x v="2"/>
  </r>
  <r>
    <x v="3"/>
  </r>
  <r>
    <x v="2"/>
  </r>
  <r>
    <x v="1"/>
  </r>
  <r>
    <x v="3"/>
  </r>
  <r>
    <x v="1"/>
  </r>
  <r>
    <x v="2"/>
  </r>
  <r>
    <x v="1"/>
  </r>
  <r>
    <x v="3"/>
  </r>
  <r>
    <x v="1"/>
  </r>
  <r>
    <x v="3"/>
  </r>
  <r>
    <x v="2"/>
  </r>
  <r>
    <x v="2"/>
  </r>
  <r>
    <x v="2"/>
  </r>
  <r>
    <x v="2"/>
  </r>
  <r>
    <x v="0"/>
  </r>
  <r>
    <x v="0"/>
  </r>
  <r>
    <x v="1"/>
  </r>
  <r>
    <x v="1"/>
  </r>
  <r>
    <x v="1"/>
  </r>
  <r>
    <x v="3"/>
  </r>
  <r>
    <x v="0"/>
  </r>
  <r>
    <x v="1"/>
  </r>
  <r>
    <x v="1"/>
  </r>
  <r>
    <x v="2"/>
  </r>
  <r>
    <x v="0"/>
  </r>
  <r>
    <x v="1"/>
  </r>
  <r>
    <x v="2"/>
  </r>
  <r>
    <x v="0"/>
  </r>
  <r>
    <x v="1"/>
  </r>
  <r>
    <x v="0"/>
  </r>
  <r>
    <x v="2"/>
  </r>
  <r>
    <x v="2"/>
  </r>
  <r>
    <x v="1"/>
  </r>
  <r>
    <x v="3"/>
  </r>
  <r>
    <x v="1"/>
  </r>
  <r>
    <x v="1"/>
  </r>
  <r>
    <x v="1"/>
  </r>
  <r>
    <x v="2"/>
  </r>
  <r>
    <x v="2"/>
  </r>
  <r>
    <x v="3"/>
  </r>
  <r>
    <x v="1"/>
  </r>
  <r>
    <x v="2"/>
  </r>
  <r>
    <x v="0"/>
  </r>
  <r>
    <x v="1"/>
  </r>
  <r>
    <x v="3"/>
  </r>
  <r>
    <x v="2"/>
  </r>
  <r>
    <x v="3"/>
  </r>
  <r>
    <x v="1"/>
  </r>
  <r>
    <x v="2"/>
  </r>
  <r>
    <x v="0"/>
  </r>
  <r>
    <x v="1"/>
  </r>
  <r>
    <x v="1"/>
  </r>
  <r>
    <x v="2"/>
  </r>
  <r>
    <x v="0"/>
  </r>
  <r>
    <x v="3"/>
  </r>
  <r>
    <x v="1"/>
  </r>
  <r>
    <x v="0"/>
  </r>
  <r>
    <x v="2"/>
  </r>
  <r>
    <x v="2"/>
  </r>
  <r>
    <x v="2"/>
  </r>
  <r>
    <x v="1"/>
  </r>
  <r>
    <x v="2"/>
  </r>
  <r>
    <x v="0"/>
  </r>
  <r>
    <x v="1"/>
  </r>
  <r>
    <x v="1"/>
  </r>
  <r>
    <x v="2"/>
  </r>
  <r>
    <x v="1"/>
  </r>
  <r>
    <x v="2"/>
  </r>
  <r>
    <x v="2"/>
  </r>
  <r>
    <x v="0"/>
  </r>
  <r>
    <x v="1"/>
  </r>
  <r>
    <x v="2"/>
  </r>
  <r>
    <x v="1"/>
  </r>
  <r>
    <x v="3"/>
  </r>
  <r>
    <x v="0"/>
  </r>
  <r>
    <x v="1"/>
  </r>
  <r>
    <x v="2"/>
  </r>
  <r>
    <x v="3"/>
  </r>
  <r>
    <x v="1"/>
  </r>
  <r>
    <x v="3"/>
  </r>
  <r>
    <x v="2"/>
  </r>
  <r>
    <x v="3"/>
  </r>
  <r>
    <x v="3"/>
  </r>
  <r>
    <x v="3"/>
  </r>
  <r>
    <x v="2"/>
  </r>
  <r>
    <x v="1"/>
  </r>
  <r>
    <x v="1"/>
  </r>
  <r>
    <x v="1"/>
  </r>
  <r>
    <x v="1"/>
  </r>
  <r>
    <x v="3"/>
  </r>
  <r>
    <x v="1"/>
  </r>
  <r>
    <x v="2"/>
  </r>
  <r>
    <x v="3"/>
  </r>
  <r>
    <x v="1"/>
  </r>
  <r>
    <x v="2"/>
  </r>
  <r>
    <x v="2"/>
  </r>
  <r>
    <x v="1"/>
  </r>
  <r>
    <x v="0"/>
  </r>
  <r>
    <x v="2"/>
  </r>
  <r>
    <x v="0"/>
  </r>
  <r>
    <x v="2"/>
  </r>
  <r>
    <x v="1"/>
  </r>
  <r>
    <x v="1"/>
  </r>
  <r>
    <x v="3"/>
  </r>
  <r>
    <x v="2"/>
  </r>
  <r>
    <x v="3"/>
  </r>
  <r>
    <x v="2"/>
  </r>
  <r>
    <x v="1"/>
  </r>
  <r>
    <x v="2"/>
  </r>
  <r>
    <x v="2"/>
  </r>
  <r>
    <x v="1"/>
  </r>
  <r>
    <x v="2"/>
  </r>
  <r>
    <x v="1"/>
  </r>
  <r>
    <x v="1"/>
  </r>
  <r>
    <x v="1"/>
  </r>
  <r>
    <x v="0"/>
  </r>
  <r>
    <x v="2"/>
  </r>
  <r>
    <x v="1"/>
  </r>
  <r>
    <x v="3"/>
  </r>
  <r>
    <x v="2"/>
  </r>
  <r>
    <x v="0"/>
  </r>
  <r>
    <x v="1"/>
  </r>
  <r>
    <x v="0"/>
  </r>
  <r>
    <x v="2"/>
  </r>
  <r>
    <x v="2"/>
  </r>
  <r>
    <x v="1"/>
  </r>
  <r>
    <x v="0"/>
  </r>
  <r>
    <x v="1"/>
  </r>
  <r>
    <x v="3"/>
  </r>
  <r>
    <x v="2"/>
  </r>
  <r>
    <x v="1"/>
  </r>
  <r>
    <x v="3"/>
  </r>
  <r>
    <x v="2"/>
  </r>
  <r>
    <x v="2"/>
  </r>
  <r>
    <x v="1"/>
  </r>
  <r>
    <x v="2"/>
  </r>
  <r>
    <x v="2"/>
  </r>
  <r>
    <x v="0"/>
  </r>
  <r>
    <x v="0"/>
  </r>
  <r>
    <x v="3"/>
  </r>
  <r>
    <x v="2"/>
  </r>
  <r>
    <x v="1"/>
  </r>
  <r>
    <x v="2"/>
  </r>
  <r>
    <x v="3"/>
  </r>
  <r>
    <x v="1"/>
  </r>
  <r>
    <x v="2"/>
  </r>
  <r>
    <x v="2"/>
  </r>
  <r>
    <x v="1"/>
  </r>
  <r>
    <x v="2"/>
  </r>
  <r>
    <x v="1"/>
  </r>
  <r>
    <x v="1"/>
  </r>
  <r>
    <x v="1"/>
  </r>
  <r>
    <x v="1"/>
  </r>
  <r>
    <x v="0"/>
  </r>
  <r>
    <x v="1"/>
  </r>
  <r>
    <x v="2"/>
  </r>
  <r>
    <x v="1"/>
  </r>
  <r>
    <x v="0"/>
  </r>
  <r>
    <x v="3"/>
  </r>
  <r>
    <x v="2"/>
  </r>
  <r>
    <x v="1"/>
  </r>
  <r>
    <x v="2"/>
  </r>
  <r>
    <x v="2"/>
  </r>
  <r>
    <x v="2"/>
  </r>
  <r>
    <x v="2"/>
  </r>
  <r>
    <x v="3"/>
  </r>
  <r>
    <x v="2"/>
  </r>
  <r>
    <x v="3"/>
  </r>
  <r>
    <x v="0"/>
  </r>
  <r>
    <x v="0"/>
  </r>
  <r>
    <x v="1"/>
  </r>
  <r>
    <x v="2"/>
  </r>
  <r>
    <x v="2"/>
  </r>
  <r>
    <x v="1"/>
  </r>
  <r>
    <x v="1"/>
  </r>
  <r>
    <x v="2"/>
  </r>
  <r>
    <x v="3"/>
  </r>
  <r>
    <x v="0"/>
  </r>
  <r>
    <x v="2"/>
  </r>
  <r>
    <x v="1"/>
  </r>
  <r>
    <x v="0"/>
  </r>
  <r>
    <x v="1"/>
  </r>
  <r>
    <x v="1"/>
  </r>
  <r>
    <x v="3"/>
  </r>
  <r>
    <x v="2"/>
  </r>
  <r>
    <x v="3"/>
  </r>
  <r>
    <x v="2"/>
  </r>
  <r>
    <x v="2"/>
  </r>
  <r>
    <x v="3"/>
  </r>
  <r>
    <x v="1"/>
  </r>
  <r>
    <x v="1"/>
  </r>
  <r>
    <x v="3"/>
  </r>
  <r>
    <x v="1"/>
  </r>
  <r>
    <x v="3"/>
  </r>
  <r>
    <x v="1"/>
  </r>
  <r>
    <x v="0"/>
  </r>
  <r>
    <x v="3"/>
  </r>
  <r>
    <x v="1"/>
  </r>
  <r>
    <x v="2"/>
  </r>
  <r>
    <x v="2"/>
  </r>
  <r>
    <x v="0"/>
  </r>
  <r>
    <x v="3"/>
  </r>
  <r>
    <x v="0"/>
  </r>
  <r>
    <x v="2"/>
  </r>
  <r>
    <x v="3"/>
  </r>
  <r>
    <x v="2"/>
  </r>
  <r>
    <x v="3"/>
  </r>
  <r>
    <x v="0"/>
  </r>
  <r>
    <x v="3"/>
  </r>
  <r>
    <x v="1"/>
  </r>
  <r>
    <x v="3"/>
  </r>
  <r>
    <x v="3"/>
  </r>
  <r>
    <x v="1"/>
  </r>
  <r>
    <x v="3"/>
  </r>
  <r>
    <x v="3"/>
  </r>
  <r>
    <x v="2"/>
  </r>
  <r>
    <x v="2"/>
  </r>
  <r>
    <x v="2"/>
  </r>
  <r>
    <x v="0"/>
  </r>
  <r>
    <x v="1"/>
  </r>
  <r>
    <x v="3"/>
  </r>
  <r>
    <x v="3"/>
  </r>
  <r>
    <x v="3"/>
  </r>
  <r>
    <x v="1"/>
  </r>
  <r>
    <x v="0"/>
  </r>
  <r>
    <x v="2"/>
  </r>
  <r>
    <x v="0"/>
  </r>
  <r>
    <x v="0"/>
  </r>
  <r>
    <x v="1"/>
  </r>
  <r>
    <x v="3"/>
  </r>
  <r>
    <x v="2"/>
  </r>
  <r>
    <x v="2"/>
  </r>
  <r>
    <x v="1"/>
  </r>
  <r>
    <x v="2"/>
  </r>
  <r>
    <x v="3"/>
  </r>
  <r>
    <x v="1"/>
  </r>
  <r>
    <x v="2"/>
  </r>
  <r>
    <x v="2"/>
  </r>
  <r>
    <x v="2"/>
  </r>
  <r>
    <x v="2"/>
  </r>
  <r>
    <x v="3"/>
  </r>
  <r>
    <x v="3"/>
  </r>
  <r>
    <x v="1"/>
  </r>
  <r>
    <x v="0"/>
  </r>
  <r>
    <x v="1"/>
  </r>
  <r>
    <x v="0"/>
  </r>
  <r>
    <x v="3"/>
  </r>
  <r>
    <x v="3"/>
  </r>
  <r>
    <x v="3"/>
  </r>
  <r>
    <x v="2"/>
  </r>
  <r>
    <x v="0"/>
  </r>
  <r>
    <x v="2"/>
  </r>
  <r>
    <x v="0"/>
  </r>
  <r>
    <x v="1"/>
  </r>
  <r>
    <x v="1"/>
  </r>
  <r>
    <x v="2"/>
  </r>
  <r>
    <x v="3"/>
  </r>
  <r>
    <x v="1"/>
  </r>
  <r>
    <x v="1"/>
  </r>
  <r>
    <x v="3"/>
  </r>
  <r>
    <x v="1"/>
  </r>
  <r>
    <x v="1"/>
  </r>
  <r>
    <x v="2"/>
  </r>
  <r>
    <x v="1"/>
  </r>
  <r>
    <x v="2"/>
  </r>
  <r>
    <x v="1"/>
  </r>
  <r>
    <x v="0"/>
  </r>
  <r>
    <x v="3"/>
  </r>
  <r>
    <x v="2"/>
  </r>
  <r>
    <x v="0"/>
  </r>
  <r>
    <x v="1"/>
  </r>
  <r>
    <x v="2"/>
  </r>
  <r>
    <x v="3"/>
  </r>
  <r>
    <x v="2"/>
  </r>
  <r>
    <x v="2"/>
  </r>
  <r>
    <x v="2"/>
  </r>
  <r>
    <x v="1"/>
  </r>
  <r>
    <x v="0"/>
  </r>
  <r>
    <x v="1"/>
  </r>
  <r>
    <x v="3"/>
  </r>
  <r>
    <x v="1"/>
  </r>
  <r>
    <x v="2"/>
  </r>
  <r>
    <x v="2"/>
  </r>
  <r>
    <x v="2"/>
  </r>
  <r>
    <x v="3"/>
  </r>
  <r>
    <x v="0"/>
  </r>
  <r>
    <x v="1"/>
  </r>
  <r>
    <x v="1"/>
  </r>
  <r>
    <x v="2"/>
  </r>
  <r>
    <x v="3"/>
  </r>
  <r>
    <x v="0"/>
  </r>
  <r>
    <x v="2"/>
  </r>
  <r>
    <x v="1"/>
  </r>
  <r>
    <x v="1"/>
  </r>
  <r>
    <x v="1"/>
  </r>
  <r>
    <x v="3"/>
  </r>
  <r>
    <x v="0"/>
  </r>
  <r>
    <x v="1"/>
  </r>
  <r>
    <x v="2"/>
  </r>
  <r>
    <x v="1"/>
  </r>
  <r>
    <x v="3"/>
  </r>
  <r>
    <x v="1"/>
  </r>
  <r>
    <x v="1"/>
  </r>
  <r>
    <x v="2"/>
  </r>
  <r>
    <x v="1"/>
  </r>
  <r>
    <x v="3"/>
  </r>
  <r>
    <x v="1"/>
  </r>
  <r>
    <x v="0"/>
  </r>
  <r>
    <x v="3"/>
  </r>
  <r>
    <x v="1"/>
  </r>
  <r>
    <x v="0"/>
  </r>
  <r>
    <x v="0"/>
  </r>
  <r>
    <x v="0"/>
  </r>
  <r>
    <x v="3"/>
  </r>
  <r>
    <x v="2"/>
  </r>
  <r>
    <x v="3"/>
  </r>
  <r>
    <x v="1"/>
  </r>
  <r>
    <x v="2"/>
  </r>
  <r>
    <x v="3"/>
  </r>
  <r>
    <x v="2"/>
  </r>
  <r>
    <x v="0"/>
  </r>
  <r>
    <x v="2"/>
  </r>
  <r>
    <x v="2"/>
  </r>
  <r>
    <x v="2"/>
  </r>
  <r>
    <x v="1"/>
  </r>
  <r>
    <x v="2"/>
  </r>
  <r>
    <x v="1"/>
  </r>
  <r>
    <x v="0"/>
  </r>
  <r>
    <x v="0"/>
  </r>
  <r>
    <x v="0"/>
  </r>
  <r>
    <x v="0"/>
  </r>
  <r>
    <x v="0"/>
  </r>
  <r>
    <x v="1"/>
  </r>
  <r>
    <x v="3"/>
  </r>
  <r>
    <x v="2"/>
  </r>
  <r>
    <x v="1"/>
  </r>
  <r>
    <x v="1"/>
  </r>
  <r>
    <x v="1"/>
  </r>
  <r>
    <x v="0"/>
  </r>
  <r>
    <x v="2"/>
  </r>
  <r>
    <x v="0"/>
  </r>
  <r>
    <x v="0"/>
  </r>
  <r>
    <x v="1"/>
  </r>
  <r>
    <x v="0"/>
  </r>
  <r>
    <x v="2"/>
  </r>
  <r>
    <x v="1"/>
  </r>
  <r>
    <x v="3"/>
  </r>
  <r>
    <x v="1"/>
  </r>
  <r>
    <x v="1"/>
  </r>
  <r>
    <x v="3"/>
  </r>
  <r>
    <x v="2"/>
  </r>
  <r>
    <x v="2"/>
  </r>
  <r>
    <x v="2"/>
  </r>
  <r>
    <x v="0"/>
  </r>
  <r>
    <x v="1"/>
  </r>
  <r>
    <x v="3"/>
  </r>
  <r>
    <x v="1"/>
  </r>
  <r>
    <x v="3"/>
  </r>
  <r>
    <x v="3"/>
  </r>
  <r>
    <x v="0"/>
  </r>
  <r>
    <x v="2"/>
  </r>
  <r>
    <x v="3"/>
  </r>
  <r>
    <x v="1"/>
  </r>
  <r>
    <x v="0"/>
  </r>
  <r>
    <x v="2"/>
  </r>
  <r>
    <x v="2"/>
  </r>
  <r>
    <x v="3"/>
  </r>
  <r>
    <x v="2"/>
  </r>
  <r>
    <x v="1"/>
  </r>
  <r>
    <x v="2"/>
  </r>
  <r>
    <x v="3"/>
  </r>
  <r>
    <x v="1"/>
  </r>
  <r>
    <x v="2"/>
  </r>
  <r>
    <x v="2"/>
  </r>
  <r>
    <x v="0"/>
  </r>
  <r>
    <x v="1"/>
  </r>
  <r>
    <x v="2"/>
  </r>
  <r>
    <x v="2"/>
  </r>
  <r>
    <x v="3"/>
  </r>
  <r>
    <x v="2"/>
  </r>
  <r>
    <x v="2"/>
  </r>
  <r>
    <x v="3"/>
  </r>
  <r>
    <x v="2"/>
  </r>
  <r>
    <x v="2"/>
  </r>
  <r>
    <x v="0"/>
  </r>
  <r>
    <x v="1"/>
  </r>
  <r>
    <x v="2"/>
  </r>
  <r>
    <x v="2"/>
  </r>
  <r>
    <x v="1"/>
  </r>
  <r>
    <x v="3"/>
  </r>
  <r>
    <x v="1"/>
  </r>
  <r>
    <x v="2"/>
  </r>
  <r>
    <x v="2"/>
  </r>
  <r>
    <x v="0"/>
  </r>
  <r>
    <x v="2"/>
  </r>
  <r>
    <x v="2"/>
  </r>
  <r>
    <x v="2"/>
  </r>
  <r>
    <x v="3"/>
  </r>
  <r>
    <x v="0"/>
  </r>
  <r>
    <x v="1"/>
  </r>
  <r>
    <x v="0"/>
  </r>
  <r>
    <x v="1"/>
  </r>
  <r>
    <x v="0"/>
  </r>
  <r>
    <x v="1"/>
  </r>
  <r>
    <x v="1"/>
  </r>
  <r>
    <x v="3"/>
  </r>
  <r>
    <x v="2"/>
  </r>
  <r>
    <x v="1"/>
  </r>
  <r>
    <x v="2"/>
  </r>
  <r>
    <x v="2"/>
  </r>
  <r>
    <x v="1"/>
  </r>
  <r>
    <x v="1"/>
  </r>
  <r>
    <x v="2"/>
  </r>
  <r>
    <x v="1"/>
  </r>
  <r>
    <x v="2"/>
  </r>
  <r>
    <x v="2"/>
  </r>
  <r>
    <x v="3"/>
  </r>
  <r>
    <x v="0"/>
  </r>
  <r>
    <x v="1"/>
  </r>
  <r>
    <x v="0"/>
  </r>
  <r>
    <x v="0"/>
  </r>
  <r>
    <x v="1"/>
  </r>
  <r>
    <x v="2"/>
  </r>
  <r>
    <x v="0"/>
  </r>
  <r>
    <x v="1"/>
  </r>
  <r>
    <x v="1"/>
  </r>
  <r>
    <x v="0"/>
  </r>
  <r>
    <x v="3"/>
  </r>
  <r>
    <x v="1"/>
  </r>
  <r>
    <x v="2"/>
  </r>
  <r>
    <x v="2"/>
  </r>
  <r>
    <x v="2"/>
  </r>
  <r>
    <x v="0"/>
  </r>
  <r>
    <x v="1"/>
  </r>
  <r>
    <x v="2"/>
  </r>
  <r>
    <x v="3"/>
  </r>
  <r>
    <x v="1"/>
  </r>
  <r>
    <x v="3"/>
  </r>
  <r>
    <x v="1"/>
  </r>
  <r>
    <x v="0"/>
  </r>
  <r>
    <x v="2"/>
  </r>
  <r>
    <x v="1"/>
  </r>
  <r>
    <x v="2"/>
  </r>
  <r>
    <x v="2"/>
  </r>
  <r>
    <x v="2"/>
  </r>
  <r>
    <x v="3"/>
  </r>
  <r>
    <x v="1"/>
  </r>
  <r>
    <x v="3"/>
  </r>
  <r>
    <x v="2"/>
  </r>
  <r>
    <x v="1"/>
  </r>
  <r>
    <x v="0"/>
  </r>
  <r>
    <x v="0"/>
  </r>
  <r>
    <x v="1"/>
  </r>
  <r>
    <x v="0"/>
  </r>
  <r>
    <x v="1"/>
  </r>
  <r>
    <x v="2"/>
  </r>
  <r>
    <x v="1"/>
  </r>
  <r>
    <x v="2"/>
  </r>
  <r>
    <x v="3"/>
  </r>
  <r>
    <x v="0"/>
  </r>
  <r>
    <x v="2"/>
  </r>
  <r>
    <x v="0"/>
  </r>
  <r>
    <x v="2"/>
  </r>
  <r>
    <x v="1"/>
  </r>
  <r>
    <x v="3"/>
  </r>
  <r>
    <x v="3"/>
  </r>
  <r>
    <x v="0"/>
  </r>
  <r>
    <x v="1"/>
  </r>
  <r>
    <x v="2"/>
  </r>
  <r>
    <x v="1"/>
  </r>
  <r>
    <x v="1"/>
  </r>
  <r>
    <x v="1"/>
  </r>
  <r>
    <x v="2"/>
  </r>
  <r>
    <x v="1"/>
  </r>
  <r>
    <x v="1"/>
  </r>
  <r>
    <x v="0"/>
  </r>
  <r>
    <x v="1"/>
  </r>
  <r>
    <x v="0"/>
  </r>
  <r>
    <x v="0"/>
  </r>
  <r>
    <x v="3"/>
  </r>
  <r>
    <x v="2"/>
  </r>
  <r>
    <x v="2"/>
  </r>
  <r>
    <x v="1"/>
  </r>
  <r>
    <x v="3"/>
  </r>
  <r>
    <x v="0"/>
  </r>
  <r>
    <x v="1"/>
  </r>
  <r>
    <x v="3"/>
  </r>
  <r>
    <x v="2"/>
  </r>
  <r>
    <x v="2"/>
  </r>
  <r>
    <x v="1"/>
  </r>
  <r>
    <x v="0"/>
  </r>
  <r>
    <x v="0"/>
  </r>
  <r>
    <x v="0"/>
  </r>
  <r>
    <x v="1"/>
  </r>
  <r>
    <x v="0"/>
  </r>
  <r>
    <x v="2"/>
  </r>
  <r>
    <x v="3"/>
  </r>
  <r>
    <x v="1"/>
  </r>
  <r>
    <x v="0"/>
  </r>
  <r>
    <x v="1"/>
  </r>
  <r>
    <x v="3"/>
  </r>
  <r>
    <x v="0"/>
  </r>
  <r>
    <x v="2"/>
  </r>
  <r>
    <x v="3"/>
  </r>
  <r>
    <x v="1"/>
  </r>
  <r>
    <x v="2"/>
  </r>
  <r>
    <x v="3"/>
  </r>
  <r>
    <x v="2"/>
  </r>
  <r>
    <x v="2"/>
  </r>
  <r>
    <x v="2"/>
  </r>
  <r>
    <x v="1"/>
  </r>
  <r>
    <x v="0"/>
  </r>
  <r>
    <x v="2"/>
  </r>
  <r>
    <x v="1"/>
  </r>
  <r>
    <x v="2"/>
  </r>
  <r>
    <x v="2"/>
  </r>
  <r>
    <x v="1"/>
  </r>
  <r>
    <x v="3"/>
  </r>
  <r>
    <x v="0"/>
  </r>
  <r>
    <x v="2"/>
  </r>
  <r>
    <x v="3"/>
  </r>
  <r>
    <x v="2"/>
  </r>
  <r>
    <x v="2"/>
  </r>
  <r>
    <x v="1"/>
  </r>
  <r>
    <x v="2"/>
  </r>
  <r>
    <x v="2"/>
  </r>
  <r>
    <x v="0"/>
  </r>
  <r>
    <x v="0"/>
  </r>
  <r>
    <x v="0"/>
  </r>
  <r>
    <x v="2"/>
  </r>
  <r>
    <x v="0"/>
  </r>
  <r>
    <x v="0"/>
  </r>
  <r>
    <x v="1"/>
  </r>
  <r>
    <x v="2"/>
  </r>
  <r>
    <x v="2"/>
  </r>
  <r>
    <x v="2"/>
  </r>
  <r>
    <x v="0"/>
  </r>
  <r>
    <x v="0"/>
  </r>
  <r>
    <x v="3"/>
  </r>
  <r>
    <x v="0"/>
  </r>
  <r>
    <x v="3"/>
  </r>
  <r>
    <x v="2"/>
  </r>
  <r>
    <x v="0"/>
  </r>
  <r>
    <x v="2"/>
  </r>
  <r>
    <x v="3"/>
  </r>
  <r>
    <x v="1"/>
  </r>
  <r>
    <x v="1"/>
  </r>
  <r>
    <x v="1"/>
  </r>
  <r>
    <x v="1"/>
  </r>
  <r>
    <x v="2"/>
  </r>
  <r>
    <x v="3"/>
  </r>
  <r>
    <x v="1"/>
  </r>
  <r>
    <x v="0"/>
  </r>
  <r>
    <x v="0"/>
  </r>
  <r>
    <x v="1"/>
  </r>
  <r>
    <x v="1"/>
  </r>
  <r>
    <x v="3"/>
  </r>
  <r>
    <x v="0"/>
  </r>
  <r>
    <x v="1"/>
  </r>
  <r>
    <x v="2"/>
  </r>
  <r>
    <x v="1"/>
  </r>
  <r>
    <x v="2"/>
  </r>
  <r>
    <x v="3"/>
  </r>
  <r>
    <x v="2"/>
  </r>
  <r>
    <x v="2"/>
  </r>
  <r>
    <x v="3"/>
  </r>
  <r>
    <x v="0"/>
  </r>
  <r>
    <x v="0"/>
  </r>
  <r>
    <x v="0"/>
  </r>
  <r>
    <x v="3"/>
  </r>
  <r>
    <x v="0"/>
  </r>
  <r>
    <x v="1"/>
  </r>
  <r>
    <x v="1"/>
  </r>
  <r>
    <x v="3"/>
  </r>
  <r>
    <x v="3"/>
  </r>
  <r>
    <x v="2"/>
  </r>
  <r>
    <x v="1"/>
  </r>
  <r>
    <x v="3"/>
  </r>
  <r>
    <x v="1"/>
  </r>
  <r>
    <x v="2"/>
  </r>
  <r>
    <x v="1"/>
  </r>
  <r>
    <x v="3"/>
  </r>
  <r>
    <x v="1"/>
  </r>
  <r>
    <x v="2"/>
  </r>
  <r>
    <x v="2"/>
  </r>
  <r>
    <x v="3"/>
  </r>
  <r>
    <x v="3"/>
  </r>
  <r>
    <x v="3"/>
  </r>
  <r>
    <x v="2"/>
  </r>
  <r>
    <x v="3"/>
  </r>
  <r>
    <x v="2"/>
  </r>
  <r>
    <x v="1"/>
  </r>
  <r>
    <x v="2"/>
  </r>
  <r>
    <x v="0"/>
  </r>
  <r>
    <x v="2"/>
  </r>
  <r>
    <x v="1"/>
  </r>
  <r>
    <x v="1"/>
  </r>
  <r>
    <x v="0"/>
  </r>
  <r>
    <x v="2"/>
  </r>
  <r>
    <x v="2"/>
  </r>
  <r>
    <x v="0"/>
  </r>
  <r>
    <x v="1"/>
  </r>
  <r>
    <x v="2"/>
  </r>
  <r>
    <x v="2"/>
  </r>
  <r>
    <x v="3"/>
  </r>
  <r>
    <x v="0"/>
  </r>
  <r>
    <x v="2"/>
  </r>
  <r>
    <x v="3"/>
  </r>
  <r>
    <x v="3"/>
  </r>
  <r>
    <x v="2"/>
  </r>
  <r>
    <x v="2"/>
  </r>
  <r>
    <x v="1"/>
  </r>
  <r>
    <x v="2"/>
  </r>
  <r>
    <x v="2"/>
  </r>
  <r>
    <x v="0"/>
  </r>
  <r>
    <x v="0"/>
  </r>
  <r>
    <x v="1"/>
  </r>
  <r>
    <x v="3"/>
  </r>
  <r>
    <x v="0"/>
  </r>
  <r>
    <x v="3"/>
  </r>
  <r>
    <x v="0"/>
  </r>
  <r>
    <x v="1"/>
  </r>
  <r>
    <x v="1"/>
  </r>
  <r>
    <x v="3"/>
  </r>
  <r>
    <x v="3"/>
  </r>
  <r>
    <x v="0"/>
  </r>
  <r>
    <x v="1"/>
  </r>
  <r>
    <x v="2"/>
  </r>
  <r>
    <x v="2"/>
  </r>
  <r>
    <x v="3"/>
  </r>
  <r>
    <x v="2"/>
  </r>
  <r>
    <x v="1"/>
  </r>
  <r>
    <x v="3"/>
  </r>
  <r>
    <x v="3"/>
  </r>
  <r>
    <x v="2"/>
  </r>
  <r>
    <x v="3"/>
  </r>
  <r>
    <x v="2"/>
  </r>
  <r>
    <x v="2"/>
  </r>
  <r>
    <x v="1"/>
  </r>
  <r>
    <x v="2"/>
  </r>
  <r>
    <x v="1"/>
  </r>
  <r>
    <x v="3"/>
  </r>
  <r>
    <x v="0"/>
  </r>
  <r>
    <x v="0"/>
  </r>
  <r>
    <x v="2"/>
  </r>
  <r>
    <x v="1"/>
  </r>
  <r>
    <x v="1"/>
  </r>
  <r>
    <x v="1"/>
  </r>
  <r>
    <x v="1"/>
  </r>
  <r>
    <x v="2"/>
  </r>
  <r>
    <x v="2"/>
  </r>
  <r>
    <x v="2"/>
  </r>
  <r>
    <x v="0"/>
  </r>
  <r>
    <x v="0"/>
  </r>
  <r>
    <x v="2"/>
  </r>
  <r>
    <x v="1"/>
  </r>
  <r>
    <x v="2"/>
  </r>
  <r>
    <x v="0"/>
  </r>
  <r>
    <x v="2"/>
  </r>
  <r>
    <x v="0"/>
  </r>
  <r>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FE126B-4C25-4A5B-9128-B27D6E5856D9}"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verage Salary Increase %">
  <location ref="J43:K57" firstHeaderRow="1" firstDataRow="1" firstDataCol="1"/>
  <pivotFields count="1">
    <pivotField axis="axisRow" dataField="1" numFmtId="9" showAll="0">
      <items count="16">
        <item x="0"/>
        <item x="1"/>
        <item x="2"/>
        <item x="3"/>
        <item x="4"/>
        <item x="5"/>
        <item x="6"/>
        <item x="7"/>
        <item x="8"/>
        <item x="9"/>
        <item x="10"/>
        <item x="11"/>
        <item x="12"/>
        <item x="13"/>
        <item x="14"/>
        <item t="default"/>
      </items>
    </pivotField>
  </pivotFields>
  <rowFields count="1">
    <field x="0"/>
  </rowFields>
  <rowItems count="14">
    <i>
      <x v="1"/>
    </i>
    <i>
      <x v="2"/>
    </i>
    <i>
      <x v="3"/>
    </i>
    <i>
      <x v="4"/>
    </i>
    <i>
      <x v="5"/>
    </i>
    <i>
      <x v="6"/>
    </i>
    <i>
      <x v="7"/>
    </i>
    <i>
      <x v="8"/>
    </i>
    <i>
      <x v="9"/>
    </i>
    <i>
      <x v="10"/>
    </i>
    <i>
      <x v="11"/>
    </i>
    <i>
      <x v="12"/>
    </i>
    <i>
      <x v="13"/>
    </i>
    <i t="grand">
      <x/>
    </i>
  </rowItems>
  <colItems count="1">
    <i/>
  </colItems>
  <dataFields count="1">
    <dataField name="Frequency" fld="0" subtotal="count" baseField="0" baseItem="0"/>
  </dataFields>
  <formats count="2">
    <format dxfId="8">
      <pivotArea dataOnly="0" labelOnly="1" fieldPosition="0">
        <references count="1">
          <reference field="0" count="13">
            <x v="1"/>
            <x v="2"/>
            <x v="3"/>
            <x v="4"/>
            <x v="5"/>
            <x v="6"/>
            <x v="7"/>
            <x v="8"/>
            <x v="9"/>
            <x v="10"/>
            <x v="11"/>
            <x v="12"/>
            <x v="13"/>
          </reference>
        </references>
      </pivotArea>
    </format>
    <format dxfId="7">
      <pivotArea dataOnly="0" labelOnly="1" fieldPosition="0">
        <references count="1">
          <reference field="0"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1A37EE-5003-4758-95B8-7AEABC430098}"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Job Satisfaction ">
  <location ref="F2:H7" firstHeaderRow="0" firstDataRow="1" firstDataCol="1"/>
  <pivotFields count="2">
    <pivotField dataField="1" showAll="0"/>
    <pivotField axis="axisRow" showAll="0" sortType="descending">
      <items count="5">
        <item x="2"/>
        <item x="0"/>
        <item x="1"/>
        <item x="3"/>
        <item t="default"/>
      </items>
      <autoSortScope>
        <pivotArea dataOnly="0" outline="0" fieldPosition="0">
          <references count="1">
            <reference field="4294967294" count="1" selected="0">
              <x v="1"/>
            </reference>
          </references>
        </pivotArea>
      </autoSortScope>
    </pivotField>
  </pivotFields>
  <rowFields count="1">
    <field x="1"/>
  </rowFields>
  <rowItems count="5">
    <i>
      <x v="3"/>
    </i>
    <i>
      <x/>
    </i>
    <i>
      <x v="1"/>
    </i>
    <i>
      <x v="2"/>
    </i>
    <i t="grand">
      <x/>
    </i>
  </rowItems>
  <colFields count="1">
    <field x="-2"/>
  </colFields>
  <colItems count="2">
    <i>
      <x/>
    </i>
    <i i="1">
      <x v="1"/>
    </i>
  </colItems>
  <dataFields count="2">
    <dataField name="Number of Employee" fld="0" subtotal="count" baseField="1" baseItem="0"/>
    <dataField name="% of Employees" fld="0" subtotal="count" showDataAs="percentOfTotal" baseField="1" baseItem="0" numFmtId="1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2F5A30-91CD-4184-848B-260EA5EAA368}" name="PivotTable1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Years at Company">
  <location ref="K47:L56" firstHeaderRow="1" firstDataRow="1" firstDataCol="1"/>
  <pivotFields count="3">
    <pivotField showAll="0"/>
    <pivotField dataField="1" showAll="0"/>
    <pivotField axis="axisRow" showAll="0">
      <items count="11">
        <item h="1" x="0"/>
        <item x="1"/>
        <item x="2"/>
        <item x="3"/>
        <item x="4"/>
        <item x="5"/>
        <item x="6"/>
        <item x="7"/>
        <item x="8"/>
        <item x="9"/>
        <item t="default"/>
      </items>
    </pivotField>
  </pivotFields>
  <rowFields count="1">
    <field x="2"/>
  </rowFields>
  <rowItems count="9">
    <i>
      <x v="1"/>
    </i>
    <i>
      <x v="2"/>
    </i>
    <i>
      <x v="3"/>
    </i>
    <i>
      <x v="4"/>
    </i>
    <i>
      <x v="5"/>
    </i>
    <i>
      <x v="6"/>
    </i>
    <i>
      <x v="7"/>
    </i>
    <i>
      <x v="8"/>
    </i>
    <i t="grand">
      <x/>
    </i>
  </rowItems>
  <colItems count="1">
    <i/>
  </colItems>
  <dataFields count="1">
    <dataField name="Avg Hours Worked" fld="1" subtotal="average" baseField="2" baseItem="0" numFmtId="2"/>
  </dataFields>
  <formats count="1">
    <format dxfId="3">
      <pivotArea outline="0" collapsedLevelsAreSubtotals="1" fieldPosition="0"/>
    </format>
  </format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8695C3-95A6-4C6C-B00A-E1B7EEBB6A32}" name="PivotTable10"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Hours Worked ">
  <location ref="K26:L42" firstHeaderRow="1" firstDataRow="1" firstDataCol="1"/>
  <pivotFields count="3">
    <pivotField dataField="1" showAll="0"/>
    <pivotField axis="axisRow" showAll="0" sortType="ascending">
      <items count="17">
        <item x="7"/>
        <item x="1"/>
        <item x="6"/>
        <item x="12"/>
        <item x="13"/>
        <item x="5"/>
        <item x="4"/>
        <item x="14"/>
        <item x="2"/>
        <item x="0"/>
        <item x="11"/>
        <item x="3"/>
        <item x="10"/>
        <item x="8"/>
        <item x="9"/>
        <item h="1" x="15"/>
        <item t="default"/>
      </items>
    </pivotField>
    <pivotField showAll="0"/>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Average of HourlyRate" fld="0" subtotal="average" baseField="0" baseItem="1995864388" numFmtId="44"/>
  </dataFields>
  <formats count="1">
    <format dxfId="4">
      <pivotArea outline="0" collapsedLevelsAreSubtotals="1" fieldPosition="0"/>
    </format>
  </format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35AA33-58D6-4A21-A9C5-7E11E0AD7884}" name="PivotTable9"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Years At Company">
  <location ref="K2:L11" firstHeaderRow="1" firstDataRow="1" firstDataCol="1"/>
  <pivotFields count="3">
    <pivotField dataField="1" showAll="0"/>
    <pivotField showAll="0"/>
    <pivotField axis="axisRow" showAll="0">
      <items count="11">
        <item h="1" x="0"/>
        <item x="1"/>
        <item x="2"/>
        <item x="3"/>
        <item x="4"/>
        <item x="5"/>
        <item x="6"/>
        <item x="7"/>
        <item x="8"/>
        <item x="9"/>
        <item t="default"/>
      </items>
    </pivotField>
  </pivotFields>
  <rowFields count="1">
    <field x="2"/>
  </rowFields>
  <rowItems count="9">
    <i>
      <x v="1"/>
    </i>
    <i>
      <x v="2"/>
    </i>
    <i>
      <x v="3"/>
    </i>
    <i>
      <x v="4"/>
    </i>
    <i>
      <x v="5"/>
    </i>
    <i>
      <x v="6"/>
    </i>
    <i>
      <x v="7"/>
    </i>
    <i>
      <x v="8"/>
    </i>
    <i t="grand">
      <x/>
    </i>
  </rowItems>
  <colItems count="1">
    <i/>
  </colItems>
  <dataFields count="1">
    <dataField name="Average of HourlyRate" fld="0" subtotal="average" baseField="2" baseItem="0" numFmtId="44"/>
  </dataFields>
  <formats count="2">
    <format dxfId="6">
      <pivotArea dataOnly="0" labelOnly="1" outline="0" axis="axisValues" fieldPosition="0"/>
    </format>
    <format dxfId="5">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CFAB1B-28A7-4EC7-A9A1-B152D4A2B60E}" name="PivotTable12" cacheId="3" applyNumberFormats="0" applyBorderFormats="0" applyFontFormats="0" applyPatternFormats="0" applyAlignmentFormats="0" applyWidthHeightFormats="1" dataCaption="Values" updatedVersion="7" minRefreshableVersion="3" useAutoFormatting="1" colGrandTotals="0" itemPrintTitles="1" createdVersion="7" indent="0" compact="0" compactData="0" multipleFieldFilters="0" chartFormat="8" rowHeaderCaption="Overtime" colHeaderCaption="Attrition">
  <location ref="G11:I15" firstHeaderRow="1" firstDataRow="2" firstDataCol="1"/>
  <pivotFields count="2">
    <pivotField axis="axisCol" dataField="1" compact="0" outline="0" showAll="0">
      <items count="4">
        <item x="1"/>
        <item x="0"/>
        <item x="2"/>
        <item t="default"/>
      </items>
    </pivotField>
    <pivotField axis="axisRow" compact="0" outline="0" showAll="0">
      <items count="4">
        <item x="1"/>
        <item x="0"/>
        <item h="1" x="2"/>
        <item t="default"/>
      </items>
    </pivotField>
  </pivotFields>
  <rowFields count="1">
    <field x="1"/>
  </rowFields>
  <rowItems count="3">
    <i>
      <x/>
    </i>
    <i>
      <x v="1"/>
    </i>
    <i t="grand">
      <x/>
    </i>
  </rowItems>
  <colFields count="1">
    <field x="0"/>
  </colFields>
  <colItems count="2">
    <i>
      <x/>
    </i>
    <i>
      <x v="1"/>
    </i>
  </colItems>
  <dataFields count="1">
    <dataField name="% of Attrition" fld="0" subtotal="count" showDataAs="percentOfRow" baseField="1" baseItem="0" numFmtId="10"/>
  </dataFields>
  <chartFormats count="4">
    <chartFormat chart="7" format="0" series="1">
      <pivotArea type="data" outline="0" fieldPosition="0">
        <references count="2">
          <reference field="4294967294" count="1" selected="0">
            <x v="0"/>
          </reference>
          <reference field="1" count="1" selected="0">
            <x v="0"/>
          </reference>
        </references>
      </pivotArea>
    </chartFormat>
    <chartFormat chart="7" format="1" series="1">
      <pivotArea type="data" outline="0" fieldPosition="0">
        <references count="2">
          <reference field="4294967294" count="1" selected="0">
            <x v="0"/>
          </reference>
          <reference field="1" count="1" selected="0">
            <x v="1"/>
          </reference>
        </references>
      </pivotArea>
    </chartFormat>
    <chartFormat chart="7" format="2" series="1">
      <pivotArea type="data" outline="0" fieldPosition="0">
        <references count="1">
          <reference field="4294967294" count="1" selected="0">
            <x v="0"/>
          </reference>
        </references>
      </pivotArea>
    </chartFormat>
    <chartFormat chart="7" format="3"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C94938C-431B-4D38-97BA-15679BB4A824}" name="PivotTable9" cacheId="3" applyNumberFormats="0" applyBorderFormats="0" applyFontFormats="0" applyPatternFormats="0" applyAlignmentFormats="0" applyWidthHeightFormats="1" dataCaption="Values" updatedVersion="7" minRefreshableVersion="3" useAutoFormatting="1" colGrandTotals="0" itemPrintTitles="1" createdVersion="7" indent="0" compact="0" compactData="0" multipleFieldFilters="0" chartFormat="15" rowHeaderCaption="Overtime" colHeaderCaption="Attrition">
  <location ref="G36:H40" firstHeaderRow="1" firstDataRow="2" firstDataCol="1"/>
  <pivotFields count="2">
    <pivotField axis="axisCol" dataField="1" compact="0" outline="0" showAll="0">
      <items count="4">
        <item h="1" x="1"/>
        <item x="0"/>
        <item h="1" x="2"/>
        <item t="default"/>
      </items>
    </pivotField>
    <pivotField axis="axisRow" compact="0" outline="0" showAll="0">
      <items count="4">
        <item x="1"/>
        <item x="0"/>
        <item h="1" x="2"/>
        <item t="default"/>
      </items>
    </pivotField>
  </pivotFields>
  <rowFields count="1">
    <field x="1"/>
  </rowFields>
  <rowItems count="3">
    <i>
      <x/>
    </i>
    <i>
      <x v="1"/>
    </i>
    <i t="grand">
      <x/>
    </i>
  </rowItems>
  <colFields count="1">
    <field x="0"/>
  </colFields>
  <colItems count="1">
    <i>
      <x v="1"/>
    </i>
  </colItems>
  <dataFields count="1">
    <dataField name="% of Attrition" fld="0" subtotal="count" baseField="1" baseItem="0"/>
  </dataFields>
  <chartFormats count="5">
    <chartFormat chart="7" format="0" series="1">
      <pivotArea type="data" outline="0" fieldPosition="0">
        <references count="2">
          <reference field="4294967294" count="1" selected="0">
            <x v="0"/>
          </reference>
          <reference field="1" count="1" selected="0">
            <x v="0"/>
          </reference>
        </references>
      </pivotArea>
    </chartFormat>
    <chartFormat chart="7" format="1" series="1">
      <pivotArea type="data" outline="0" fieldPosition="0">
        <references count="2">
          <reference field="4294967294" count="1" selected="0">
            <x v="0"/>
          </reference>
          <reference field="1" count="1" selected="0">
            <x v="1"/>
          </reference>
        </references>
      </pivotArea>
    </chartFormat>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1" count="1" selected="0">
            <x v="0"/>
          </reference>
        </references>
      </pivotArea>
    </chartFormat>
    <chartFormat chart="14" format="2">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60C79C-30B3-4152-8FAB-5A45BE13CDD0}" name="PivotTable10"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Worklife Balance Rating">
  <location ref="F44:G49" firstHeaderRow="1" firstDataRow="1" firstDataCol="1"/>
  <pivotFields count="3">
    <pivotField showAll="0"/>
    <pivotField showAll="0"/>
    <pivotField axis="axisRow" dataField="1" showAll="0">
      <items count="6">
        <item x="0"/>
        <item x="3"/>
        <item x="1"/>
        <item x="2"/>
        <item h="1" x="4"/>
        <item t="default"/>
      </items>
    </pivotField>
  </pivotFields>
  <rowFields count="1">
    <field x="2"/>
  </rowFields>
  <rowItems count="5">
    <i>
      <x/>
    </i>
    <i>
      <x v="1"/>
    </i>
    <i>
      <x v="2"/>
    </i>
    <i>
      <x v="3"/>
    </i>
    <i t="grand">
      <x/>
    </i>
  </rowItems>
  <colItems count="1">
    <i/>
  </colItems>
  <dataFields count="1">
    <dataField name="Number of Employees" fld="2" subtotal="count" showDataAs="percentOfTotal" baseField="2" baseItem="0" numFmtId="10"/>
  </dataFields>
  <formats count="2">
    <format dxfId="1">
      <pivotArea outline="0" collapsedLevelsAreSubtotals="1" fieldPosition="0"/>
    </format>
    <format dxfId="0">
      <pivotArea outline="0" fieldPosition="0">
        <references count="1">
          <reference field="4294967294" count="1">
            <x v="0"/>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1C5126C-391E-4825-9E5E-8D98E9F7439B}" name="PivotTable14"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Worklife Balance Rating">
  <location ref="F25:G30" firstHeaderRow="1" firstDataRow="1" firstDataCol="1"/>
  <pivotFields count="3">
    <pivotField dataField="1" showAll="0"/>
    <pivotField showAll="0"/>
    <pivotField axis="axisRow" showAll="0">
      <items count="6">
        <item x="0"/>
        <item x="3"/>
        <item x="1"/>
        <item x="2"/>
        <item h="1" x="4"/>
        <item t="default"/>
      </items>
    </pivotField>
  </pivotFields>
  <rowFields count="1">
    <field x="2"/>
  </rowFields>
  <rowItems count="5">
    <i>
      <x/>
    </i>
    <i>
      <x v="1"/>
    </i>
    <i>
      <x v="2"/>
    </i>
    <i>
      <x v="3"/>
    </i>
    <i t="grand">
      <x/>
    </i>
  </rowItems>
  <colItems count="1">
    <i/>
  </colItems>
  <dataFields count="1">
    <dataField name="Average of Age" fld="0" subtotal="average" baseField="2" baseItem="0" numFmtId="2"/>
  </dataFields>
  <formats count="1">
    <format dxfId="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456F479-1E73-4951-881F-CBF49A1FFD61}"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D1:F6" firstHeaderRow="0" firstDataRow="1" firstDataCol="1"/>
  <pivotFields count="2">
    <pivotField showAll="0"/>
    <pivotField axis="axisRow" dataField="1" showAll="0" sortType="descending">
      <items count="6">
        <item x="3"/>
        <item x="0"/>
        <item x="2"/>
        <item x="1"/>
        <item h="1" x="4"/>
        <item t="default"/>
      </items>
      <autoSortScope>
        <pivotArea dataOnly="0" outline="0" fieldPosition="0">
          <references count="1">
            <reference field="4294967294" count="1" selected="0">
              <x v="0"/>
            </reference>
          </references>
        </pivotArea>
      </autoSortScope>
    </pivotField>
  </pivotFields>
  <rowFields count="1">
    <field x="1"/>
  </rowFields>
  <rowItems count="5">
    <i>
      <x/>
    </i>
    <i>
      <x v="3"/>
    </i>
    <i>
      <x v="2"/>
    </i>
    <i>
      <x v="1"/>
    </i>
    <i t="grand">
      <x/>
    </i>
  </rowItems>
  <colFields count="1">
    <field x="-2"/>
  </colFields>
  <colItems count="2">
    <i>
      <x/>
    </i>
    <i i="1">
      <x v="1"/>
    </i>
  </colItems>
  <dataFields count="2">
    <dataField name="Number of Responses" fld="1" subtotal="count" baseField="0" baseItem="0"/>
    <dataField name="% of Responses" fld="1" subtotal="count" showDataAs="percentOfTotal" baseField="1"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5D12C35-C639-4B94-80F2-03131D6B062A}" name="PivotTable4"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Environment Satisfaction Rating">
  <location ref="D2:F7" firstHeaderRow="0" firstDataRow="1" firstDataCol="1"/>
  <pivotFields count="1">
    <pivotField axis="axisRow" dataField="1" showAll="0" sortType="ascending">
      <items count="6">
        <item x="1"/>
        <item x="3"/>
        <item x="0"/>
        <item x="2"/>
        <item h="1" x="4"/>
        <item t="default"/>
      </items>
      <autoSortScope>
        <pivotArea dataOnly="0" outline="0" fieldPosition="0">
          <references count="1">
            <reference field="4294967294" count="1" selected="0">
              <x v="0"/>
            </reference>
          </references>
        </pivotArea>
      </autoSortScope>
    </pivotField>
  </pivotFields>
  <rowFields count="1">
    <field x="0"/>
  </rowFields>
  <rowItems count="5">
    <i>
      <x v="1"/>
    </i>
    <i>
      <x v="2"/>
    </i>
    <i>
      <x v="3"/>
    </i>
    <i>
      <x/>
    </i>
    <i t="grand">
      <x/>
    </i>
  </rowItems>
  <colFields count="1">
    <field x="-2"/>
  </colFields>
  <colItems count="2">
    <i>
      <x/>
    </i>
    <i i="1">
      <x v="1"/>
    </i>
  </colItems>
  <dataFields count="2">
    <dataField name="Number of employees" fld="0" subtotal="count" baseField="0" baseItem="0"/>
    <dataField name="% of employees" fld="0" subtotal="count" showDataAs="percentOfTotal" baseField="0" baseItem="1" numFmtId="1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3"/>
          </reference>
        </references>
      </pivotArea>
    </chartFormat>
    <chartFormat chart="0" format="4">
      <pivotArea type="data" outline="0" fieldPosition="0">
        <references count="2">
          <reference field="4294967294" count="1" selected="0">
            <x v="0"/>
          </reference>
          <reference field="0" count="1" selected="0">
            <x v="0"/>
          </reference>
        </references>
      </pivotArea>
    </chartFormat>
    <chartFormat chart="0" format="5" series="1">
      <pivotArea type="data" outline="0" fieldPosition="0">
        <references count="1">
          <reference field="4294967294" count="1" selected="0">
            <x v="1"/>
          </reference>
        </references>
      </pivotArea>
    </chartFormat>
    <chartFormat chart="0" format="6">
      <pivotArea type="data" outline="0" fieldPosition="0">
        <references count="2">
          <reference field="4294967294" count="1" selected="0">
            <x v="1"/>
          </reference>
          <reference field="0" count="1" selected="0">
            <x v="1"/>
          </reference>
        </references>
      </pivotArea>
    </chartFormat>
    <chartFormat chart="0" format="7">
      <pivotArea type="data" outline="0" fieldPosition="0">
        <references count="2">
          <reference field="4294967294" count="1" selected="0">
            <x v="1"/>
          </reference>
          <reference field="0" count="1" selected="0">
            <x v="2"/>
          </reference>
        </references>
      </pivotArea>
    </chartFormat>
    <chartFormat chart="0" format="8">
      <pivotArea type="data" outline="0" fieldPosition="0">
        <references count="2">
          <reference field="4294967294" count="1" selected="0">
            <x v="1"/>
          </reference>
          <reference field="0" count="1" selected="0">
            <x v="3"/>
          </reference>
        </references>
      </pivotArea>
    </chartFormat>
    <chartFormat chart="0" format="9">
      <pivotArea type="data" outline="0" fieldPosition="0">
        <references count="2">
          <reference field="4294967294" count="1" selected="0">
            <x v="1"/>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3432E29-C151-4130-A243-D7CED54ADF04}" name="PivotTable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Attrition">
  <location ref="C1:D4" firstHeaderRow="1" firstDataRow="1" firstDataCol="1"/>
  <pivotFields count="1">
    <pivotField axis="axisRow" dataField="1" showAll="0">
      <items count="4">
        <item x="1"/>
        <item x="0"/>
        <item h="1" x="2"/>
        <item t="default"/>
      </items>
    </pivotField>
  </pivotFields>
  <rowFields count="1">
    <field x="0"/>
  </rowFields>
  <rowItems count="3">
    <i>
      <x/>
    </i>
    <i>
      <x v="1"/>
    </i>
    <i t="grand">
      <x/>
    </i>
  </rowItems>
  <colItems count="1">
    <i/>
  </colItems>
  <dataFields count="1">
    <dataField name="Count of Attrition" fld="0" subtotal="count" baseField="0" baseItem="0"/>
  </dataField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7.bin"/><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471"/>
  <sheetViews>
    <sheetView topLeftCell="I1" zoomScaleNormal="100" workbookViewId="0">
      <selection activeCell="O1" sqref="O1"/>
    </sheetView>
  </sheetViews>
  <sheetFormatPr defaultColWidth="8.7109375" defaultRowHeight="15"/>
  <cols>
    <col min="1" max="1" width="6.7109375" bestFit="1" customWidth="1"/>
    <col min="2" max="2" width="9.85546875" bestFit="1" customWidth="1"/>
    <col min="3" max="3" width="10.85546875" bestFit="1" customWidth="1"/>
    <col min="4" max="4" width="13.140625" bestFit="1" customWidth="1"/>
    <col min="5" max="5" width="12" bestFit="1" customWidth="1"/>
    <col min="6" max="6" width="13.140625" bestFit="1" customWidth="1"/>
    <col min="8" max="8" width="11.7109375" bestFit="1" customWidth="1"/>
    <col min="9" max="9" width="25.42578125" bestFit="1" customWidth="1"/>
    <col min="10" max="10" width="16.7109375" bestFit="1" customWidth="1"/>
    <col min="11" max="11" width="20.5703125" bestFit="1" customWidth="1"/>
    <col min="12" max="12" width="25.140625" bestFit="1" customWidth="1"/>
    <col min="13" max="13" width="18.42578125" bestFit="1" customWidth="1"/>
    <col min="14" max="14" width="20.140625" bestFit="1" customWidth="1"/>
    <col min="15" max="15" width="23.140625" style="84" bestFit="1" customWidth="1"/>
    <col min="16" max="16" width="24" bestFit="1" customWidth="1"/>
    <col min="17" max="17" width="18.28515625" bestFit="1" customWidth="1"/>
    <col min="18" max="18" width="30.85546875" bestFit="1" customWidth="1"/>
    <col min="23" max="16384" width="8.7109375" style="19"/>
  </cols>
  <sheetData>
    <row r="1" spans="1:22" s="96" customFormat="1">
      <c r="A1" s="89" t="s">
        <v>1</v>
      </c>
      <c r="B1" s="89" t="s">
        <v>0</v>
      </c>
      <c r="C1" s="89" t="s">
        <v>80</v>
      </c>
      <c r="D1" s="89" t="s">
        <v>112</v>
      </c>
      <c r="E1" s="89" t="s">
        <v>2</v>
      </c>
      <c r="F1" s="89" t="s">
        <v>82</v>
      </c>
      <c r="H1" s="89" t="s">
        <v>114</v>
      </c>
      <c r="I1" s="89" t="s">
        <v>81</v>
      </c>
      <c r="J1" s="89" t="s">
        <v>83</v>
      </c>
      <c r="K1" s="89" t="s">
        <v>84</v>
      </c>
      <c r="L1" s="89" t="s">
        <v>85</v>
      </c>
      <c r="M1" s="89" t="s">
        <v>88</v>
      </c>
      <c r="N1" s="89" t="s">
        <v>86</v>
      </c>
      <c r="O1" s="90" t="s">
        <v>103</v>
      </c>
      <c r="P1" s="89" t="s">
        <v>105</v>
      </c>
      <c r="Q1" s="89" t="s">
        <v>87</v>
      </c>
      <c r="R1" s="92" t="s">
        <v>117</v>
      </c>
      <c r="S1" s="95"/>
      <c r="T1" s="95"/>
      <c r="U1" s="95"/>
      <c r="V1" s="95"/>
    </row>
    <row r="2" spans="1:22">
      <c r="A2">
        <v>41</v>
      </c>
      <c r="B2" t="s">
        <v>3</v>
      </c>
      <c r="C2" t="s">
        <v>4</v>
      </c>
      <c r="D2">
        <v>31</v>
      </c>
      <c r="E2">
        <v>2</v>
      </c>
      <c r="F2">
        <v>93.2</v>
      </c>
      <c r="H2" t="s">
        <v>4</v>
      </c>
      <c r="I2">
        <v>2</v>
      </c>
      <c r="J2">
        <v>4</v>
      </c>
      <c r="K2">
        <v>3</v>
      </c>
      <c r="L2">
        <v>1</v>
      </c>
      <c r="M2">
        <v>6</v>
      </c>
      <c r="N2">
        <v>8</v>
      </c>
      <c r="O2" s="84">
        <v>0.11</v>
      </c>
      <c r="P2">
        <v>0</v>
      </c>
      <c r="Q2">
        <v>1</v>
      </c>
      <c r="R2" s="102">
        <f>O2/M2</f>
        <v>1.8333333333333333E-2</v>
      </c>
      <c r="S2" s="94"/>
    </row>
    <row r="3" spans="1:22">
      <c r="A3">
        <v>49</v>
      </c>
      <c r="B3" t="s">
        <v>5</v>
      </c>
      <c r="C3" t="s">
        <v>6</v>
      </c>
      <c r="D3">
        <v>25</v>
      </c>
      <c r="E3">
        <v>1</v>
      </c>
      <c r="F3">
        <v>68</v>
      </c>
      <c r="H3" t="s">
        <v>6</v>
      </c>
      <c r="I3">
        <v>3</v>
      </c>
      <c r="J3">
        <v>2</v>
      </c>
      <c r="K3">
        <v>4</v>
      </c>
      <c r="L3">
        <v>4</v>
      </c>
      <c r="M3">
        <v>10</v>
      </c>
      <c r="N3">
        <v>10</v>
      </c>
      <c r="O3" s="84">
        <v>0.23</v>
      </c>
      <c r="P3">
        <v>3</v>
      </c>
      <c r="Q3">
        <v>3</v>
      </c>
      <c r="R3" s="102">
        <f t="shared" ref="R3:R66" si="0">O3/M3</f>
        <v>2.3E-2</v>
      </c>
      <c r="S3" s="94"/>
    </row>
    <row r="4" spans="1:22">
      <c r="A4">
        <v>37</v>
      </c>
      <c r="B4" t="s">
        <v>5</v>
      </c>
      <c r="C4" t="s">
        <v>4</v>
      </c>
      <c r="D4">
        <v>22</v>
      </c>
      <c r="E4">
        <v>2</v>
      </c>
      <c r="F4">
        <v>87</v>
      </c>
      <c r="H4" t="s">
        <v>4</v>
      </c>
      <c r="I4">
        <v>4</v>
      </c>
      <c r="J4">
        <v>3</v>
      </c>
      <c r="K4">
        <v>3</v>
      </c>
      <c r="L4">
        <v>2</v>
      </c>
      <c r="M4">
        <v>0</v>
      </c>
      <c r="N4">
        <v>7</v>
      </c>
      <c r="O4" s="84">
        <v>0.15</v>
      </c>
      <c r="P4">
        <v>3</v>
      </c>
      <c r="Q4">
        <v>3</v>
      </c>
      <c r="R4" s="102" t="e">
        <f t="shared" si="0"/>
        <v>#DIV/0!</v>
      </c>
      <c r="S4" s="94"/>
    </row>
    <row r="5" spans="1:22">
      <c r="A5">
        <v>33</v>
      </c>
      <c r="B5" t="s">
        <v>3</v>
      </c>
      <c r="C5" t="s">
        <v>6</v>
      </c>
      <c r="D5">
        <v>20</v>
      </c>
      <c r="E5">
        <v>4</v>
      </c>
      <c r="F5">
        <v>56.6</v>
      </c>
      <c r="H5" t="s">
        <v>4</v>
      </c>
      <c r="I5">
        <v>4</v>
      </c>
      <c r="J5">
        <v>3</v>
      </c>
      <c r="K5">
        <v>3</v>
      </c>
      <c r="L5">
        <v>3</v>
      </c>
      <c r="M5">
        <v>8</v>
      </c>
      <c r="N5">
        <v>8</v>
      </c>
      <c r="O5" s="84">
        <v>0.11</v>
      </c>
      <c r="P5">
        <v>3</v>
      </c>
      <c r="Q5">
        <v>3</v>
      </c>
      <c r="R5" s="102">
        <f t="shared" si="0"/>
        <v>1.375E-2</v>
      </c>
      <c r="S5" s="94"/>
    </row>
    <row r="6" spans="1:22">
      <c r="A6">
        <v>27</v>
      </c>
      <c r="B6" t="s">
        <v>5</v>
      </c>
      <c r="C6" t="s">
        <v>6</v>
      </c>
      <c r="D6">
        <v>19</v>
      </c>
      <c r="E6">
        <v>1</v>
      </c>
      <c r="F6">
        <v>41.4</v>
      </c>
      <c r="H6" t="s">
        <v>6</v>
      </c>
      <c r="I6">
        <v>1</v>
      </c>
      <c r="J6">
        <v>2</v>
      </c>
      <c r="K6">
        <v>3</v>
      </c>
      <c r="L6">
        <v>4</v>
      </c>
      <c r="M6">
        <v>2</v>
      </c>
      <c r="N6">
        <v>6</v>
      </c>
      <c r="O6" s="84">
        <v>0.12</v>
      </c>
      <c r="P6">
        <v>3</v>
      </c>
      <c r="Q6">
        <v>3</v>
      </c>
      <c r="R6" s="102">
        <f t="shared" si="0"/>
        <v>0.06</v>
      </c>
      <c r="S6" s="94"/>
    </row>
    <row r="7" spans="1:22">
      <c r="A7">
        <v>32</v>
      </c>
      <c r="B7" t="s">
        <v>5</v>
      </c>
      <c r="C7" t="s">
        <v>6</v>
      </c>
      <c r="D7">
        <v>19</v>
      </c>
      <c r="E7">
        <v>2</v>
      </c>
      <c r="F7">
        <v>83.9</v>
      </c>
      <c r="H7" t="s">
        <v>6</v>
      </c>
      <c r="I7">
        <v>4</v>
      </c>
      <c r="J7">
        <v>4</v>
      </c>
      <c r="K7">
        <v>3</v>
      </c>
      <c r="L7">
        <v>3</v>
      </c>
      <c r="M7">
        <v>7</v>
      </c>
      <c r="N7">
        <v>8</v>
      </c>
      <c r="O7" s="84">
        <v>0.13</v>
      </c>
      <c r="P7">
        <v>2</v>
      </c>
      <c r="Q7">
        <v>2</v>
      </c>
      <c r="R7" s="102">
        <f t="shared" si="0"/>
        <v>1.8571428571428572E-2</v>
      </c>
      <c r="S7" s="94"/>
    </row>
    <row r="8" spans="1:22">
      <c r="A8">
        <v>59</v>
      </c>
      <c r="B8" t="s">
        <v>3</v>
      </c>
      <c r="C8" t="s">
        <v>6</v>
      </c>
      <c r="D8">
        <v>20</v>
      </c>
      <c r="E8">
        <v>3</v>
      </c>
      <c r="F8">
        <v>76.7</v>
      </c>
      <c r="H8" t="s">
        <v>4</v>
      </c>
      <c r="I8">
        <v>3</v>
      </c>
      <c r="J8">
        <v>1</v>
      </c>
      <c r="K8">
        <v>4</v>
      </c>
      <c r="L8">
        <v>1</v>
      </c>
      <c r="M8">
        <v>1</v>
      </c>
      <c r="N8">
        <v>12</v>
      </c>
      <c r="O8" s="84">
        <v>0.2</v>
      </c>
      <c r="P8">
        <v>3</v>
      </c>
      <c r="Q8">
        <v>2</v>
      </c>
      <c r="R8" s="102">
        <f t="shared" si="0"/>
        <v>0.2</v>
      </c>
      <c r="S8" s="94"/>
    </row>
    <row r="9" spans="1:22">
      <c r="A9">
        <v>30</v>
      </c>
      <c r="B9" t="s">
        <v>5</v>
      </c>
      <c r="C9" t="s">
        <v>6</v>
      </c>
      <c r="D9">
        <v>41</v>
      </c>
      <c r="E9">
        <v>1</v>
      </c>
      <c r="F9">
        <v>67.7</v>
      </c>
      <c r="H9" t="s">
        <v>6</v>
      </c>
      <c r="I9">
        <v>4</v>
      </c>
      <c r="J9">
        <v>3</v>
      </c>
      <c r="K9">
        <v>4</v>
      </c>
      <c r="L9">
        <v>2</v>
      </c>
      <c r="M9">
        <v>1</v>
      </c>
      <c r="N9">
        <v>1</v>
      </c>
      <c r="O9" s="84">
        <v>0.22</v>
      </c>
      <c r="P9">
        <v>2</v>
      </c>
      <c r="Q9">
        <v>3</v>
      </c>
      <c r="R9" s="102">
        <f t="shared" si="0"/>
        <v>0.22</v>
      </c>
      <c r="S9" s="94"/>
    </row>
    <row r="10" spans="1:22">
      <c r="A10">
        <v>38</v>
      </c>
      <c r="B10" t="s">
        <v>5</v>
      </c>
      <c r="C10" t="s">
        <v>6</v>
      </c>
      <c r="D10">
        <v>40</v>
      </c>
      <c r="E10">
        <v>3</v>
      </c>
      <c r="F10">
        <v>50.3</v>
      </c>
      <c r="H10" t="s">
        <v>6</v>
      </c>
      <c r="I10">
        <v>4</v>
      </c>
      <c r="J10">
        <v>3</v>
      </c>
      <c r="K10">
        <v>4</v>
      </c>
      <c r="L10">
        <v>2</v>
      </c>
      <c r="M10">
        <v>9</v>
      </c>
      <c r="N10">
        <v>10</v>
      </c>
      <c r="O10" s="84">
        <v>0.21</v>
      </c>
      <c r="P10">
        <v>2</v>
      </c>
      <c r="Q10">
        <v>3</v>
      </c>
      <c r="R10" s="102">
        <f t="shared" si="0"/>
        <v>2.3333333333333331E-2</v>
      </c>
      <c r="S10" s="94"/>
    </row>
    <row r="11" spans="1:22">
      <c r="A11">
        <v>36</v>
      </c>
      <c r="B11" t="s">
        <v>5</v>
      </c>
      <c r="C11" t="s">
        <v>6</v>
      </c>
      <c r="D11">
        <v>44</v>
      </c>
      <c r="E11">
        <v>3</v>
      </c>
      <c r="F11">
        <v>98.9</v>
      </c>
      <c r="H11" t="s">
        <v>6</v>
      </c>
      <c r="I11">
        <v>3</v>
      </c>
      <c r="J11">
        <v>3</v>
      </c>
      <c r="K11">
        <v>3</v>
      </c>
      <c r="L11">
        <v>2</v>
      </c>
      <c r="M11">
        <v>7</v>
      </c>
      <c r="N11">
        <v>17</v>
      </c>
      <c r="O11" s="84">
        <v>0.13</v>
      </c>
      <c r="P11">
        <v>3</v>
      </c>
      <c r="Q11">
        <v>2</v>
      </c>
      <c r="R11" s="102">
        <f t="shared" si="0"/>
        <v>1.8571428571428572E-2</v>
      </c>
      <c r="S11" s="94"/>
    </row>
    <row r="12" spans="1:22">
      <c r="A12">
        <v>35</v>
      </c>
      <c r="B12" t="s">
        <v>5</v>
      </c>
      <c r="C12" t="s">
        <v>6</v>
      </c>
      <c r="D12">
        <v>33</v>
      </c>
      <c r="E12">
        <v>3</v>
      </c>
      <c r="F12">
        <v>87.5</v>
      </c>
      <c r="H12" t="s">
        <v>6</v>
      </c>
      <c r="I12">
        <v>1</v>
      </c>
      <c r="J12">
        <v>2</v>
      </c>
      <c r="K12">
        <v>3</v>
      </c>
      <c r="L12">
        <v>3</v>
      </c>
      <c r="M12">
        <v>5</v>
      </c>
      <c r="N12">
        <v>6</v>
      </c>
      <c r="O12" s="84">
        <v>0.13</v>
      </c>
      <c r="P12">
        <v>5</v>
      </c>
      <c r="Q12">
        <v>3</v>
      </c>
      <c r="R12" s="102">
        <f t="shared" si="0"/>
        <v>2.6000000000000002E-2</v>
      </c>
      <c r="S12" s="94"/>
    </row>
    <row r="13" spans="1:22">
      <c r="A13">
        <v>29</v>
      </c>
      <c r="B13" t="s">
        <v>3</v>
      </c>
      <c r="C13" t="s">
        <v>6</v>
      </c>
      <c r="D13">
        <v>32</v>
      </c>
      <c r="E13">
        <v>2</v>
      </c>
      <c r="F13">
        <v>50.3</v>
      </c>
      <c r="H13" t="s">
        <v>4</v>
      </c>
      <c r="I13">
        <v>4</v>
      </c>
      <c r="J13">
        <v>3</v>
      </c>
      <c r="K13">
        <v>3</v>
      </c>
      <c r="L13">
        <v>4</v>
      </c>
      <c r="M13">
        <v>9</v>
      </c>
      <c r="N13">
        <v>10</v>
      </c>
      <c r="O13" s="84">
        <v>0.12</v>
      </c>
      <c r="P13">
        <v>3</v>
      </c>
      <c r="Q13">
        <v>3</v>
      </c>
      <c r="R13" s="102">
        <f t="shared" si="0"/>
        <v>1.3333333333333332E-2</v>
      </c>
      <c r="S13" s="94"/>
    </row>
    <row r="14" spans="1:22">
      <c r="A14">
        <v>31</v>
      </c>
      <c r="B14" t="s">
        <v>5</v>
      </c>
      <c r="C14" t="s">
        <v>6</v>
      </c>
      <c r="D14">
        <v>43</v>
      </c>
      <c r="E14">
        <v>1</v>
      </c>
      <c r="F14">
        <v>34.5</v>
      </c>
      <c r="H14" t="s">
        <v>6</v>
      </c>
      <c r="I14">
        <v>1</v>
      </c>
      <c r="J14">
        <v>3</v>
      </c>
      <c r="K14">
        <v>3</v>
      </c>
      <c r="L14">
        <v>4</v>
      </c>
      <c r="M14">
        <v>5</v>
      </c>
      <c r="N14">
        <v>5</v>
      </c>
      <c r="O14" s="84">
        <v>0.17</v>
      </c>
      <c r="P14">
        <v>1</v>
      </c>
      <c r="Q14">
        <v>2</v>
      </c>
      <c r="R14" s="102">
        <f t="shared" si="0"/>
        <v>3.4000000000000002E-2</v>
      </c>
      <c r="S14" s="94"/>
    </row>
    <row r="15" spans="1:22">
      <c r="A15">
        <v>34</v>
      </c>
      <c r="B15" t="s">
        <v>5</v>
      </c>
      <c r="C15" t="s">
        <v>6</v>
      </c>
      <c r="D15">
        <v>36</v>
      </c>
      <c r="E15">
        <v>2</v>
      </c>
      <c r="F15">
        <v>94.4</v>
      </c>
      <c r="H15" t="s">
        <v>6</v>
      </c>
      <c r="I15">
        <v>2</v>
      </c>
      <c r="J15">
        <v>4</v>
      </c>
      <c r="K15">
        <v>3</v>
      </c>
      <c r="L15">
        <v>3</v>
      </c>
      <c r="M15">
        <v>2</v>
      </c>
      <c r="N15">
        <v>3</v>
      </c>
      <c r="O15" s="84">
        <v>0.11</v>
      </c>
      <c r="P15">
        <v>2</v>
      </c>
      <c r="Q15">
        <v>3</v>
      </c>
      <c r="R15" s="102">
        <f t="shared" si="0"/>
        <v>5.5E-2</v>
      </c>
      <c r="S15" s="94"/>
    </row>
    <row r="16" spans="1:22">
      <c r="A16">
        <v>28</v>
      </c>
      <c r="B16" t="s">
        <v>5</v>
      </c>
      <c r="C16" t="s">
        <v>4</v>
      </c>
      <c r="D16">
        <v>67</v>
      </c>
      <c r="E16">
        <v>3</v>
      </c>
      <c r="F16">
        <v>47.8</v>
      </c>
      <c r="H16" t="s">
        <v>4</v>
      </c>
      <c r="I16">
        <v>3</v>
      </c>
      <c r="J16">
        <v>3</v>
      </c>
      <c r="K16">
        <v>3</v>
      </c>
      <c r="L16">
        <v>2</v>
      </c>
      <c r="M16">
        <v>4</v>
      </c>
      <c r="N16">
        <v>6</v>
      </c>
      <c r="O16" s="84">
        <v>0.14000000000000001</v>
      </c>
      <c r="P16">
        <v>4</v>
      </c>
      <c r="Q16">
        <v>3</v>
      </c>
      <c r="R16" s="102">
        <f t="shared" si="0"/>
        <v>3.5000000000000003E-2</v>
      </c>
      <c r="S16" s="94"/>
    </row>
    <row r="17" spans="1:19">
      <c r="A17">
        <v>29</v>
      </c>
      <c r="B17" t="s">
        <v>3</v>
      </c>
      <c r="C17" t="s">
        <v>6</v>
      </c>
      <c r="D17">
        <v>38</v>
      </c>
      <c r="E17">
        <v>4</v>
      </c>
      <c r="F17">
        <v>58</v>
      </c>
      <c r="H17" t="s">
        <v>6</v>
      </c>
      <c r="I17">
        <v>2</v>
      </c>
      <c r="J17">
        <v>1</v>
      </c>
      <c r="K17">
        <v>3</v>
      </c>
      <c r="L17">
        <v>3</v>
      </c>
      <c r="M17">
        <v>10</v>
      </c>
      <c r="N17">
        <v>10</v>
      </c>
      <c r="O17" s="84">
        <v>0.11</v>
      </c>
      <c r="P17">
        <v>1</v>
      </c>
      <c r="Q17">
        <v>3</v>
      </c>
      <c r="R17" s="102">
        <f t="shared" si="0"/>
        <v>1.0999999999999999E-2</v>
      </c>
      <c r="S17" s="94"/>
    </row>
    <row r="18" spans="1:19">
      <c r="A18">
        <v>32</v>
      </c>
      <c r="B18" t="s">
        <v>5</v>
      </c>
      <c r="C18" t="s">
        <v>6</v>
      </c>
      <c r="D18">
        <v>22</v>
      </c>
      <c r="E18">
        <v>2</v>
      </c>
      <c r="F18">
        <v>79.2</v>
      </c>
      <c r="H18" t="s">
        <v>4</v>
      </c>
      <c r="I18">
        <v>1</v>
      </c>
      <c r="J18">
        <v>2</v>
      </c>
      <c r="K18">
        <v>3</v>
      </c>
      <c r="L18">
        <v>4</v>
      </c>
      <c r="M18">
        <v>6</v>
      </c>
      <c r="N18">
        <v>7</v>
      </c>
      <c r="O18" s="84">
        <v>0.12</v>
      </c>
      <c r="P18">
        <v>5</v>
      </c>
      <c r="Q18">
        <v>2</v>
      </c>
      <c r="R18" s="102">
        <f t="shared" si="0"/>
        <v>0.02</v>
      </c>
      <c r="S18" s="94"/>
    </row>
    <row r="19" spans="1:19">
      <c r="A19">
        <v>22</v>
      </c>
      <c r="B19" t="s">
        <v>5</v>
      </c>
      <c r="C19" t="s">
        <v>6</v>
      </c>
      <c r="D19">
        <v>33</v>
      </c>
      <c r="E19">
        <v>2</v>
      </c>
      <c r="F19">
        <v>91.7</v>
      </c>
      <c r="H19" t="s">
        <v>4</v>
      </c>
      <c r="I19">
        <v>4</v>
      </c>
      <c r="J19">
        <v>4</v>
      </c>
      <c r="K19">
        <v>3</v>
      </c>
      <c r="L19">
        <v>2</v>
      </c>
      <c r="M19">
        <v>1</v>
      </c>
      <c r="N19">
        <v>1</v>
      </c>
      <c r="O19" s="84">
        <v>0.13</v>
      </c>
      <c r="P19">
        <v>2</v>
      </c>
      <c r="Q19">
        <v>2</v>
      </c>
      <c r="R19" s="102">
        <f t="shared" si="0"/>
        <v>0.13</v>
      </c>
      <c r="S19" s="94"/>
    </row>
    <row r="20" spans="1:19">
      <c r="A20">
        <v>53</v>
      </c>
      <c r="B20" t="s">
        <v>3</v>
      </c>
      <c r="C20" t="s">
        <v>6</v>
      </c>
      <c r="D20">
        <v>19</v>
      </c>
      <c r="E20">
        <v>4</v>
      </c>
      <c r="F20">
        <v>95.5</v>
      </c>
      <c r="H20" t="s">
        <v>6</v>
      </c>
      <c r="I20">
        <v>1</v>
      </c>
      <c r="J20">
        <v>4</v>
      </c>
      <c r="K20">
        <v>3</v>
      </c>
      <c r="L20">
        <v>3</v>
      </c>
      <c r="M20">
        <v>25</v>
      </c>
      <c r="N20">
        <v>31</v>
      </c>
      <c r="O20" s="84">
        <v>0.16</v>
      </c>
      <c r="P20">
        <v>3</v>
      </c>
      <c r="Q20">
        <v>3</v>
      </c>
      <c r="R20" s="102">
        <f t="shared" si="0"/>
        <v>6.4000000000000003E-3</v>
      </c>
      <c r="S20" s="94"/>
    </row>
    <row r="21" spans="1:19">
      <c r="A21">
        <v>38</v>
      </c>
      <c r="B21" t="s">
        <v>5</v>
      </c>
      <c r="C21" t="s">
        <v>6</v>
      </c>
      <c r="D21">
        <v>19</v>
      </c>
      <c r="E21">
        <v>3</v>
      </c>
      <c r="F21">
        <v>42.1</v>
      </c>
      <c r="H21" t="s">
        <v>4</v>
      </c>
      <c r="I21">
        <v>4</v>
      </c>
      <c r="J21">
        <v>4</v>
      </c>
      <c r="K21">
        <v>3</v>
      </c>
      <c r="L21">
        <v>3</v>
      </c>
      <c r="M21">
        <v>3</v>
      </c>
      <c r="N21">
        <v>6</v>
      </c>
      <c r="O21" s="84">
        <v>0.11</v>
      </c>
      <c r="P21">
        <v>3</v>
      </c>
      <c r="Q21">
        <v>3</v>
      </c>
      <c r="R21" s="102">
        <f t="shared" si="0"/>
        <v>3.6666666666666667E-2</v>
      </c>
      <c r="S21" s="94"/>
    </row>
    <row r="22" spans="1:19">
      <c r="A22">
        <v>24</v>
      </c>
      <c r="B22" t="s">
        <v>3</v>
      </c>
      <c r="C22" t="s">
        <v>6</v>
      </c>
      <c r="D22">
        <v>28</v>
      </c>
      <c r="E22">
        <v>2</v>
      </c>
      <c r="F22">
        <v>98.8</v>
      </c>
      <c r="H22" t="s">
        <v>6</v>
      </c>
      <c r="I22">
        <v>1</v>
      </c>
      <c r="J22">
        <v>3</v>
      </c>
      <c r="K22">
        <v>3</v>
      </c>
      <c r="L22">
        <v>4</v>
      </c>
      <c r="M22">
        <v>4</v>
      </c>
      <c r="N22">
        <v>5</v>
      </c>
      <c r="O22" s="84">
        <v>0.18</v>
      </c>
      <c r="P22">
        <v>5</v>
      </c>
      <c r="Q22">
        <v>2</v>
      </c>
      <c r="R22" s="102">
        <f t="shared" si="0"/>
        <v>4.4999999999999998E-2</v>
      </c>
      <c r="S22" s="94"/>
    </row>
    <row r="23" spans="1:19">
      <c r="A23">
        <v>36</v>
      </c>
      <c r="B23" t="s">
        <v>5</v>
      </c>
      <c r="C23" t="s">
        <v>4</v>
      </c>
      <c r="D23">
        <v>28</v>
      </c>
      <c r="E23">
        <v>4</v>
      </c>
      <c r="F23">
        <v>85.5</v>
      </c>
      <c r="H23" t="s">
        <v>6</v>
      </c>
      <c r="I23">
        <v>3</v>
      </c>
      <c r="J23">
        <v>1</v>
      </c>
      <c r="K23">
        <v>4</v>
      </c>
      <c r="L23">
        <v>2</v>
      </c>
      <c r="M23">
        <v>5</v>
      </c>
      <c r="N23">
        <v>10</v>
      </c>
      <c r="O23" s="84">
        <v>0.23</v>
      </c>
      <c r="P23">
        <v>4</v>
      </c>
      <c r="Q23">
        <v>3</v>
      </c>
      <c r="R23" s="102">
        <f t="shared" si="0"/>
        <v>4.5999999999999999E-2</v>
      </c>
      <c r="S23" s="94"/>
    </row>
    <row r="24" spans="1:19">
      <c r="A24">
        <v>34</v>
      </c>
      <c r="B24" t="s">
        <v>3</v>
      </c>
      <c r="C24" t="s">
        <v>6</v>
      </c>
      <c r="D24">
        <v>24</v>
      </c>
      <c r="E24">
        <v>4</v>
      </c>
      <c r="F24">
        <v>61.4</v>
      </c>
      <c r="H24" t="s">
        <v>6</v>
      </c>
      <c r="I24">
        <v>1</v>
      </c>
      <c r="J24">
        <v>2</v>
      </c>
      <c r="K24">
        <v>3</v>
      </c>
      <c r="L24">
        <v>3</v>
      </c>
      <c r="M24">
        <v>12</v>
      </c>
      <c r="N24">
        <v>13</v>
      </c>
      <c r="O24" s="84">
        <v>0.11</v>
      </c>
      <c r="P24">
        <v>4</v>
      </c>
      <c r="Q24">
        <v>3</v>
      </c>
      <c r="R24" s="102">
        <f t="shared" si="0"/>
        <v>9.1666666666666667E-3</v>
      </c>
      <c r="S24" s="94"/>
    </row>
    <row r="25" spans="1:19">
      <c r="A25">
        <v>21</v>
      </c>
      <c r="B25" t="s">
        <v>5</v>
      </c>
      <c r="C25" t="s">
        <v>6</v>
      </c>
      <c r="D25">
        <v>32</v>
      </c>
      <c r="E25">
        <v>2</v>
      </c>
      <c r="F25">
        <v>96</v>
      </c>
      <c r="H25" t="s">
        <v>6</v>
      </c>
      <c r="I25">
        <v>3</v>
      </c>
      <c r="J25">
        <v>4</v>
      </c>
      <c r="K25">
        <v>3</v>
      </c>
      <c r="L25">
        <v>4</v>
      </c>
      <c r="M25">
        <v>0</v>
      </c>
      <c r="N25">
        <v>0</v>
      </c>
      <c r="O25" s="84">
        <v>0.14000000000000001</v>
      </c>
      <c r="P25">
        <v>6</v>
      </c>
      <c r="Q25">
        <v>3</v>
      </c>
      <c r="R25" s="102" t="e">
        <f t="shared" si="0"/>
        <v>#DIV/0!</v>
      </c>
      <c r="S25" s="94"/>
    </row>
    <row r="26" spans="1:19">
      <c r="A26">
        <v>34</v>
      </c>
      <c r="B26" t="s">
        <v>5</v>
      </c>
      <c r="C26" t="s">
        <v>4</v>
      </c>
      <c r="D26">
        <v>30</v>
      </c>
      <c r="E26">
        <v>1</v>
      </c>
      <c r="F26">
        <v>85.8</v>
      </c>
      <c r="H26" t="s">
        <v>6</v>
      </c>
      <c r="I26">
        <v>2</v>
      </c>
      <c r="J26">
        <v>1</v>
      </c>
      <c r="K26">
        <v>3</v>
      </c>
      <c r="L26">
        <v>3</v>
      </c>
      <c r="M26">
        <v>4</v>
      </c>
      <c r="N26">
        <v>8</v>
      </c>
      <c r="O26" s="84">
        <v>0.11</v>
      </c>
      <c r="P26">
        <v>2</v>
      </c>
      <c r="Q26">
        <v>3</v>
      </c>
      <c r="R26" s="102">
        <f t="shared" si="0"/>
        <v>2.75E-2</v>
      </c>
      <c r="S26" s="94"/>
    </row>
    <row r="27" spans="1:19">
      <c r="A27">
        <v>53</v>
      </c>
      <c r="B27" t="s">
        <v>3</v>
      </c>
      <c r="C27" t="s">
        <v>6</v>
      </c>
      <c r="D27">
        <v>22</v>
      </c>
      <c r="E27">
        <v>3</v>
      </c>
      <c r="F27">
        <v>67.8</v>
      </c>
      <c r="H27" t="s">
        <v>6</v>
      </c>
      <c r="I27">
        <v>3</v>
      </c>
      <c r="J27">
        <v>3</v>
      </c>
      <c r="K27">
        <v>3</v>
      </c>
      <c r="L27">
        <v>4</v>
      </c>
      <c r="M27">
        <v>14</v>
      </c>
      <c r="N27">
        <v>26</v>
      </c>
      <c r="O27" s="84">
        <v>0.11</v>
      </c>
      <c r="P27">
        <v>3</v>
      </c>
      <c r="Q27">
        <v>2</v>
      </c>
      <c r="R27" s="102">
        <f t="shared" si="0"/>
        <v>7.8571428571428577E-3</v>
      </c>
      <c r="S27" s="94"/>
    </row>
    <row r="28" spans="1:19">
      <c r="A28">
        <v>32</v>
      </c>
      <c r="B28" t="s">
        <v>3</v>
      </c>
      <c r="C28" t="s">
        <v>4</v>
      </c>
      <c r="D28">
        <v>60</v>
      </c>
      <c r="E28">
        <v>1</v>
      </c>
      <c r="F28">
        <v>74</v>
      </c>
      <c r="H28" t="s">
        <v>4</v>
      </c>
      <c r="I28">
        <v>2</v>
      </c>
      <c r="J28">
        <v>1</v>
      </c>
      <c r="K28">
        <v>4</v>
      </c>
      <c r="L28">
        <v>2</v>
      </c>
      <c r="M28">
        <v>10</v>
      </c>
      <c r="N28">
        <v>10</v>
      </c>
      <c r="O28" s="84">
        <v>0.22</v>
      </c>
      <c r="P28">
        <v>5</v>
      </c>
      <c r="Q28">
        <v>3</v>
      </c>
      <c r="R28" s="102">
        <f t="shared" si="0"/>
        <v>2.1999999999999999E-2</v>
      </c>
      <c r="S28" s="94"/>
    </row>
    <row r="29" spans="1:19">
      <c r="A29">
        <v>42</v>
      </c>
      <c r="B29" t="s">
        <v>5</v>
      </c>
      <c r="C29" t="s">
        <v>6</v>
      </c>
      <c r="D29">
        <v>25</v>
      </c>
      <c r="E29">
        <v>4</v>
      </c>
      <c r="F29">
        <v>54.3</v>
      </c>
      <c r="H29" t="s">
        <v>6</v>
      </c>
      <c r="I29">
        <v>3</v>
      </c>
      <c r="J29">
        <v>2</v>
      </c>
      <c r="K29">
        <v>3</v>
      </c>
      <c r="L29">
        <v>4</v>
      </c>
      <c r="M29">
        <v>9</v>
      </c>
      <c r="N29">
        <v>10</v>
      </c>
      <c r="O29" s="84">
        <v>0.11</v>
      </c>
      <c r="P29">
        <v>2</v>
      </c>
      <c r="Q29">
        <v>3</v>
      </c>
      <c r="R29" s="102">
        <f t="shared" si="0"/>
        <v>1.2222222222222223E-2</v>
      </c>
      <c r="S29" s="94"/>
    </row>
    <row r="30" spans="1:19">
      <c r="A30">
        <v>44</v>
      </c>
      <c r="B30" t="s">
        <v>3</v>
      </c>
      <c r="C30" t="s">
        <v>6</v>
      </c>
      <c r="D30">
        <v>24</v>
      </c>
      <c r="E30">
        <v>4</v>
      </c>
      <c r="F30">
        <v>57.4</v>
      </c>
      <c r="H30" t="s">
        <v>6</v>
      </c>
      <c r="I30">
        <v>1</v>
      </c>
      <c r="J30">
        <v>4</v>
      </c>
      <c r="K30">
        <v>3</v>
      </c>
      <c r="L30">
        <v>4</v>
      </c>
      <c r="M30">
        <v>22</v>
      </c>
      <c r="N30">
        <v>24</v>
      </c>
      <c r="O30" s="84">
        <v>0.14000000000000001</v>
      </c>
      <c r="P30">
        <v>4</v>
      </c>
      <c r="Q30">
        <v>3</v>
      </c>
      <c r="R30" s="102">
        <f t="shared" si="0"/>
        <v>6.3636363636363638E-3</v>
      </c>
      <c r="S30" s="94"/>
    </row>
    <row r="31" spans="1:19">
      <c r="A31">
        <v>46</v>
      </c>
      <c r="B31" t="s">
        <v>3</v>
      </c>
      <c r="C31" t="s">
        <v>6</v>
      </c>
      <c r="D31">
        <v>19</v>
      </c>
      <c r="E31">
        <v>4</v>
      </c>
      <c r="F31">
        <v>84.4</v>
      </c>
      <c r="H31" t="s">
        <v>6</v>
      </c>
      <c r="I31">
        <v>2</v>
      </c>
      <c r="J31">
        <v>1</v>
      </c>
      <c r="K31">
        <v>3</v>
      </c>
      <c r="L31">
        <v>4</v>
      </c>
      <c r="M31">
        <v>2</v>
      </c>
      <c r="N31">
        <v>22</v>
      </c>
      <c r="O31" s="84">
        <v>0.12</v>
      </c>
      <c r="P31">
        <v>2</v>
      </c>
      <c r="Q31">
        <v>2</v>
      </c>
      <c r="R31" s="102">
        <f t="shared" si="0"/>
        <v>0.06</v>
      </c>
      <c r="S31" s="94"/>
    </row>
    <row r="32" spans="1:19">
      <c r="A32">
        <v>33</v>
      </c>
      <c r="B32" t="s">
        <v>5</v>
      </c>
      <c r="C32" t="s">
        <v>6</v>
      </c>
      <c r="D32">
        <v>19</v>
      </c>
      <c r="E32">
        <v>3</v>
      </c>
      <c r="F32">
        <v>78.7</v>
      </c>
      <c r="H32" t="s">
        <v>6</v>
      </c>
      <c r="I32">
        <v>3</v>
      </c>
      <c r="J32">
        <v>4</v>
      </c>
      <c r="K32">
        <v>3</v>
      </c>
      <c r="L32">
        <v>4</v>
      </c>
      <c r="M32">
        <v>1</v>
      </c>
      <c r="N32">
        <v>7</v>
      </c>
      <c r="O32" s="84">
        <v>0.11</v>
      </c>
      <c r="P32">
        <v>3</v>
      </c>
      <c r="Q32">
        <v>3</v>
      </c>
      <c r="R32" s="102">
        <f t="shared" si="0"/>
        <v>0.11</v>
      </c>
      <c r="S32" s="94"/>
    </row>
    <row r="33" spans="1:19">
      <c r="A33">
        <v>44</v>
      </c>
      <c r="B33" t="s">
        <v>5</v>
      </c>
      <c r="C33" t="s">
        <v>6</v>
      </c>
      <c r="D33">
        <v>27</v>
      </c>
      <c r="E33">
        <v>4</v>
      </c>
      <c r="F33">
        <v>38.799999999999997</v>
      </c>
      <c r="H33" t="s">
        <v>4</v>
      </c>
      <c r="I33">
        <v>4</v>
      </c>
      <c r="J33">
        <v>4</v>
      </c>
      <c r="K33">
        <v>3</v>
      </c>
      <c r="L33">
        <v>4</v>
      </c>
      <c r="M33">
        <v>4</v>
      </c>
      <c r="N33">
        <v>9</v>
      </c>
      <c r="O33" s="84">
        <v>0.13</v>
      </c>
      <c r="P33">
        <v>5</v>
      </c>
      <c r="Q33">
        <v>4</v>
      </c>
      <c r="R33" s="102">
        <f t="shared" si="0"/>
        <v>3.2500000000000001E-2</v>
      </c>
      <c r="S33" s="94"/>
    </row>
    <row r="34" spans="1:19">
      <c r="A34">
        <v>30</v>
      </c>
      <c r="B34" t="s">
        <v>5</v>
      </c>
      <c r="C34" t="s">
        <v>6</v>
      </c>
      <c r="D34">
        <v>26</v>
      </c>
      <c r="E34">
        <v>2</v>
      </c>
      <c r="F34">
        <v>90</v>
      </c>
      <c r="H34" t="s">
        <v>6</v>
      </c>
      <c r="I34">
        <v>4</v>
      </c>
      <c r="J34">
        <v>3</v>
      </c>
      <c r="K34">
        <v>3</v>
      </c>
      <c r="L34">
        <v>1</v>
      </c>
      <c r="M34">
        <v>10</v>
      </c>
      <c r="N34">
        <v>10</v>
      </c>
      <c r="O34" s="84">
        <v>0.13</v>
      </c>
      <c r="P34">
        <v>5</v>
      </c>
      <c r="Q34">
        <v>3</v>
      </c>
      <c r="R34" s="102">
        <f t="shared" si="0"/>
        <v>1.3000000000000001E-2</v>
      </c>
      <c r="S34" s="94"/>
    </row>
    <row r="35" spans="1:19">
      <c r="A35">
        <v>39</v>
      </c>
      <c r="B35" t="s">
        <v>5</v>
      </c>
      <c r="C35" t="s">
        <v>4</v>
      </c>
      <c r="D35">
        <v>27</v>
      </c>
      <c r="E35">
        <v>3</v>
      </c>
      <c r="F35">
        <v>56.7</v>
      </c>
      <c r="H35" t="s">
        <v>6</v>
      </c>
      <c r="I35">
        <v>4</v>
      </c>
      <c r="J35">
        <v>4</v>
      </c>
      <c r="K35">
        <v>3</v>
      </c>
      <c r="L35">
        <v>3</v>
      </c>
      <c r="M35">
        <v>1</v>
      </c>
      <c r="N35">
        <v>19</v>
      </c>
      <c r="O35" s="84">
        <v>0.14000000000000001</v>
      </c>
      <c r="P35">
        <v>6</v>
      </c>
      <c r="Q35">
        <v>4</v>
      </c>
      <c r="R35" s="102">
        <f t="shared" si="0"/>
        <v>0.14000000000000001</v>
      </c>
      <c r="S35" s="94"/>
    </row>
    <row r="36" spans="1:19">
      <c r="A36">
        <v>24</v>
      </c>
      <c r="B36" t="s">
        <v>5</v>
      </c>
      <c r="C36" t="s">
        <v>4</v>
      </c>
      <c r="D36">
        <v>29</v>
      </c>
      <c r="E36">
        <v>3</v>
      </c>
      <c r="F36">
        <v>57.4</v>
      </c>
      <c r="H36" t="s">
        <v>4</v>
      </c>
      <c r="I36">
        <v>2</v>
      </c>
      <c r="J36">
        <v>4</v>
      </c>
      <c r="K36">
        <v>3</v>
      </c>
      <c r="L36">
        <v>1</v>
      </c>
      <c r="M36">
        <v>2</v>
      </c>
      <c r="N36">
        <v>6</v>
      </c>
      <c r="O36" s="84">
        <v>0.16</v>
      </c>
      <c r="P36">
        <v>2</v>
      </c>
      <c r="Q36">
        <v>2</v>
      </c>
      <c r="R36" s="102">
        <f t="shared" si="0"/>
        <v>0.08</v>
      </c>
      <c r="S36" s="94"/>
    </row>
    <row r="37" spans="1:19">
      <c r="A37">
        <v>43</v>
      </c>
      <c r="B37" t="s">
        <v>3</v>
      </c>
      <c r="C37" t="s">
        <v>6</v>
      </c>
      <c r="D37">
        <v>19</v>
      </c>
      <c r="E37">
        <v>2</v>
      </c>
      <c r="F37">
        <v>75.5</v>
      </c>
      <c r="H37" t="s">
        <v>6</v>
      </c>
      <c r="I37">
        <v>4</v>
      </c>
      <c r="J37">
        <v>3</v>
      </c>
      <c r="K37">
        <v>3</v>
      </c>
      <c r="L37">
        <v>4</v>
      </c>
      <c r="M37">
        <v>5</v>
      </c>
      <c r="N37">
        <v>6</v>
      </c>
      <c r="O37" s="84">
        <v>0.12</v>
      </c>
      <c r="P37">
        <v>3</v>
      </c>
      <c r="Q37">
        <v>2</v>
      </c>
      <c r="R37" s="102">
        <f t="shared" si="0"/>
        <v>2.4E-2</v>
      </c>
      <c r="S37" s="94"/>
    </row>
    <row r="38" spans="1:19">
      <c r="A38">
        <v>50</v>
      </c>
      <c r="B38" t="s">
        <v>5</v>
      </c>
      <c r="C38" t="s">
        <v>4</v>
      </c>
      <c r="D38">
        <v>27</v>
      </c>
      <c r="E38">
        <v>2</v>
      </c>
      <c r="F38">
        <v>83.1</v>
      </c>
      <c r="H38" t="s">
        <v>4</v>
      </c>
      <c r="I38">
        <v>1</v>
      </c>
      <c r="J38">
        <v>3</v>
      </c>
      <c r="K38">
        <v>3</v>
      </c>
      <c r="L38">
        <v>3</v>
      </c>
      <c r="M38">
        <v>3</v>
      </c>
      <c r="N38">
        <v>3</v>
      </c>
      <c r="O38" s="84">
        <v>0.14000000000000001</v>
      </c>
      <c r="P38">
        <v>2</v>
      </c>
      <c r="Q38">
        <v>3</v>
      </c>
      <c r="R38" s="102">
        <f t="shared" si="0"/>
        <v>4.6666666666666669E-2</v>
      </c>
      <c r="S38" s="94"/>
    </row>
    <row r="39" spans="1:19">
      <c r="A39">
        <v>35</v>
      </c>
      <c r="B39" t="s">
        <v>3</v>
      </c>
      <c r="C39" t="s">
        <v>6</v>
      </c>
      <c r="D39">
        <v>19</v>
      </c>
      <c r="E39">
        <v>3</v>
      </c>
      <c r="F39">
        <v>98.4</v>
      </c>
      <c r="H39" t="s">
        <v>6</v>
      </c>
      <c r="I39">
        <v>4</v>
      </c>
      <c r="J39">
        <v>4</v>
      </c>
      <c r="K39">
        <v>3</v>
      </c>
      <c r="L39">
        <v>1</v>
      </c>
      <c r="M39">
        <v>2</v>
      </c>
      <c r="N39">
        <v>2</v>
      </c>
      <c r="O39" s="84">
        <v>0.13</v>
      </c>
      <c r="P39">
        <v>3</v>
      </c>
      <c r="Q39">
        <v>3</v>
      </c>
      <c r="R39" s="102">
        <f t="shared" si="0"/>
        <v>6.5000000000000002E-2</v>
      </c>
      <c r="S39" s="94"/>
    </row>
    <row r="40" spans="1:19">
      <c r="A40">
        <v>36</v>
      </c>
      <c r="B40" t="s">
        <v>3</v>
      </c>
      <c r="C40" t="s">
        <v>6</v>
      </c>
      <c r="D40">
        <v>22</v>
      </c>
      <c r="E40">
        <v>4</v>
      </c>
      <c r="F40">
        <v>77.7</v>
      </c>
      <c r="H40" t="s">
        <v>4</v>
      </c>
      <c r="I40">
        <v>2</v>
      </c>
      <c r="J40">
        <v>1</v>
      </c>
      <c r="K40">
        <v>3</v>
      </c>
      <c r="L40">
        <v>4</v>
      </c>
      <c r="M40">
        <v>1</v>
      </c>
      <c r="N40">
        <v>6</v>
      </c>
      <c r="O40" s="84">
        <v>0.14000000000000001</v>
      </c>
      <c r="P40">
        <v>3</v>
      </c>
      <c r="Q40">
        <v>4</v>
      </c>
      <c r="R40" s="102">
        <f t="shared" si="0"/>
        <v>0.14000000000000001</v>
      </c>
      <c r="S40" s="94"/>
    </row>
    <row r="41" spans="1:19">
      <c r="A41">
        <v>33</v>
      </c>
      <c r="B41" t="s">
        <v>3</v>
      </c>
      <c r="C41" t="s">
        <v>6</v>
      </c>
      <c r="D41">
        <v>18</v>
      </c>
      <c r="E41">
        <v>3</v>
      </c>
      <c r="F41">
        <v>45.5</v>
      </c>
      <c r="H41" t="s">
        <v>6</v>
      </c>
      <c r="I41">
        <v>3</v>
      </c>
      <c r="J41">
        <v>1</v>
      </c>
      <c r="K41">
        <v>3</v>
      </c>
      <c r="L41">
        <v>1</v>
      </c>
      <c r="M41">
        <v>5</v>
      </c>
      <c r="N41">
        <v>10</v>
      </c>
      <c r="O41" s="84">
        <v>0.19</v>
      </c>
      <c r="P41">
        <v>3</v>
      </c>
      <c r="Q41">
        <v>3</v>
      </c>
      <c r="R41" s="102">
        <f t="shared" si="0"/>
        <v>3.7999999999999999E-2</v>
      </c>
      <c r="S41" s="94"/>
    </row>
    <row r="42" spans="1:19">
      <c r="A42">
        <v>35</v>
      </c>
      <c r="B42" t="s">
        <v>5</v>
      </c>
      <c r="C42" t="s">
        <v>6</v>
      </c>
      <c r="D42">
        <v>21</v>
      </c>
      <c r="E42">
        <v>2</v>
      </c>
      <c r="F42">
        <v>75.7</v>
      </c>
      <c r="H42" t="s">
        <v>6</v>
      </c>
      <c r="I42">
        <v>3</v>
      </c>
      <c r="J42">
        <v>4</v>
      </c>
      <c r="K42">
        <v>3</v>
      </c>
      <c r="L42">
        <v>3</v>
      </c>
      <c r="M42">
        <v>1</v>
      </c>
      <c r="N42">
        <v>1</v>
      </c>
      <c r="O42" s="84">
        <v>0.12</v>
      </c>
      <c r="P42">
        <v>3</v>
      </c>
      <c r="Q42">
        <v>3</v>
      </c>
      <c r="R42" s="102">
        <f t="shared" si="0"/>
        <v>0.12</v>
      </c>
      <c r="S42" s="94"/>
    </row>
    <row r="43" spans="1:19">
      <c r="A43">
        <v>27</v>
      </c>
      <c r="B43" t="s">
        <v>3</v>
      </c>
      <c r="C43" t="s">
        <v>6</v>
      </c>
      <c r="D43">
        <v>19</v>
      </c>
      <c r="E43">
        <v>4</v>
      </c>
      <c r="F43">
        <v>33.700000000000003</v>
      </c>
      <c r="H43" t="s">
        <v>6</v>
      </c>
      <c r="I43">
        <v>4</v>
      </c>
      <c r="J43">
        <v>1</v>
      </c>
      <c r="K43">
        <v>3</v>
      </c>
      <c r="L43">
        <v>4</v>
      </c>
      <c r="M43">
        <v>1</v>
      </c>
      <c r="N43">
        <v>1</v>
      </c>
      <c r="O43" s="84">
        <v>0.13</v>
      </c>
      <c r="P43">
        <v>6</v>
      </c>
      <c r="Q43">
        <v>3</v>
      </c>
      <c r="R43" s="102">
        <f t="shared" si="0"/>
        <v>0.13</v>
      </c>
      <c r="S43" s="94"/>
    </row>
    <row r="44" spans="1:19">
      <c r="A44">
        <v>26</v>
      </c>
      <c r="B44" t="s">
        <v>5</v>
      </c>
      <c r="C44" t="s">
        <v>4</v>
      </c>
      <c r="D44">
        <v>59</v>
      </c>
      <c r="E44">
        <v>3</v>
      </c>
      <c r="F44">
        <v>48.7</v>
      </c>
      <c r="H44" t="s">
        <v>6</v>
      </c>
      <c r="I44">
        <v>1</v>
      </c>
      <c r="J44">
        <v>3</v>
      </c>
      <c r="K44">
        <v>3</v>
      </c>
      <c r="L44">
        <v>3</v>
      </c>
      <c r="M44">
        <v>1</v>
      </c>
      <c r="N44">
        <v>1</v>
      </c>
      <c r="O44" s="84">
        <v>0.12</v>
      </c>
      <c r="P44">
        <v>2</v>
      </c>
      <c r="Q44">
        <v>2</v>
      </c>
      <c r="R44" s="102">
        <f t="shared" si="0"/>
        <v>0.12</v>
      </c>
      <c r="S44" s="94"/>
    </row>
    <row r="45" spans="1:19">
      <c r="A45">
        <v>27</v>
      </c>
      <c r="B45" t="s">
        <v>5</v>
      </c>
      <c r="C45" t="s">
        <v>6</v>
      </c>
      <c r="D45">
        <v>25</v>
      </c>
      <c r="E45">
        <v>3</v>
      </c>
      <c r="F45">
        <v>43.3</v>
      </c>
      <c r="H45" t="s">
        <v>6</v>
      </c>
      <c r="I45">
        <v>4</v>
      </c>
      <c r="J45">
        <v>3</v>
      </c>
      <c r="K45">
        <v>3</v>
      </c>
      <c r="L45">
        <v>4</v>
      </c>
      <c r="M45">
        <v>9</v>
      </c>
      <c r="N45">
        <v>9</v>
      </c>
      <c r="O45" s="84">
        <v>0.15</v>
      </c>
      <c r="P45">
        <v>0</v>
      </c>
      <c r="Q45">
        <v>3</v>
      </c>
      <c r="R45" s="102">
        <f t="shared" si="0"/>
        <v>1.6666666666666666E-2</v>
      </c>
      <c r="S45" s="94"/>
    </row>
    <row r="46" spans="1:19">
      <c r="A46">
        <v>30</v>
      </c>
      <c r="B46" t="s">
        <v>3</v>
      </c>
      <c r="C46" t="s">
        <v>6</v>
      </c>
      <c r="D46">
        <v>18</v>
      </c>
      <c r="E46">
        <v>2</v>
      </c>
      <c r="F46">
        <v>66.400000000000006</v>
      </c>
      <c r="H46" t="s">
        <v>6</v>
      </c>
      <c r="I46">
        <v>3</v>
      </c>
      <c r="J46">
        <v>4</v>
      </c>
      <c r="K46">
        <v>4</v>
      </c>
      <c r="L46">
        <v>4</v>
      </c>
      <c r="M46">
        <v>12</v>
      </c>
      <c r="N46">
        <v>12</v>
      </c>
      <c r="O46" s="84">
        <v>0.23</v>
      </c>
      <c r="P46">
        <v>2</v>
      </c>
      <c r="Q46">
        <v>3</v>
      </c>
      <c r="R46" s="102">
        <f t="shared" si="0"/>
        <v>1.9166666666666669E-2</v>
      </c>
      <c r="S46" s="94"/>
    </row>
    <row r="47" spans="1:19">
      <c r="A47">
        <v>41</v>
      </c>
      <c r="B47" t="s">
        <v>3</v>
      </c>
      <c r="C47" t="s">
        <v>4</v>
      </c>
      <c r="D47">
        <v>31</v>
      </c>
      <c r="E47">
        <v>3</v>
      </c>
      <c r="F47">
        <v>64.400000000000006</v>
      </c>
      <c r="H47" t="s">
        <v>6</v>
      </c>
      <c r="I47">
        <v>2</v>
      </c>
      <c r="J47">
        <v>3</v>
      </c>
      <c r="K47">
        <v>3</v>
      </c>
      <c r="L47">
        <v>4</v>
      </c>
      <c r="M47">
        <v>22</v>
      </c>
      <c r="N47">
        <v>23</v>
      </c>
      <c r="O47" s="84">
        <v>0.12</v>
      </c>
      <c r="P47">
        <v>0</v>
      </c>
      <c r="Q47">
        <v>3</v>
      </c>
      <c r="R47" s="102">
        <f t="shared" si="0"/>
        <v>5.4545454545454541E-3</v>
      </c>
      <c r="S47" s="94"/>
    </row>
    <row r="48" spans="1:19">
      <c r="A48">
        <v>34</v>
      </c>
      <c r="B48" t="s">
        <v>5</v>
      </c>
      <c r="C48" t="s">
        <v>6</v>
      </c>
      <c r="D48">
        <v>40</v>
      </c>
      <c r="E48">
        <v>4</v>
      </c>
      <c r="F48">
        <v>78.3</v>
      </c>
      <c r="H48" t="s">
        <v>6</v>
      </c>
      <c r="I48">
        <v>2</v>
      </c>
      <c r="J48">
        <v>3</v>
      </c>
      <c r="K48">
        <v>4</v>
      </c>
      <c r="L48">
        <v>3</v>
      </c>
      <c r="M48">
        <v>9</v>
      </c>
      <c r="N48">
        <v>10</v>
      </c>
      <c r="O48" s="84">
        <v>0.2</v>
      </c>
      <c r="P48">
        <v>2</v>
      </c>
      <c r="Q48">
        <v>3</v>
      </c>
      <c r="R48" s="102">
        <f t="shared" si="0"/>
        <v>2.2222222222222223E-2</v>
      </c>
      <c r="S48" s="94"/>
    </row>
    <row r="49" spans="1:19">
      <c r="A49">
        <v>37</v>
      </c>
      <c r="B49" t="s">
        <v>5</v>
      </c>
      <c r="C49" t="s">
        <v>6</v>
      </c>
      <c r="D49">
        <v>36</v>
      </c>
      <c r="E49">
        <v>2</v>
      </c>
      <c r="F49">
        <v>73.7</v>
      </c>
      <c r="H49" t="s">
        <v>6</v>
      </c>
      <c r="I49">
        <v>2</v>
      </c>
      <c r="J49">
        <v>2</v>
      </c>
      <c r="K49">
        <v>4</v>
      </c>
      <c r="L49">
        <v>1</v>
      </c>
      <c r="M49">
        <v>1</v>
      </c>
      <c r="N49">
        <v>8</v>
      </c>
      <c r="O49" s="84">
        <v>0.21</v>
      </c>
      <c r="P49">
        <v>1</v>
      </c>
      <c r="Q49">
        <v>3</v>
      </c>
      <c r="R49" s="102">
        <f t="shared" si="0"/>
        <v>0.21</v>
      </c>
      <c r="S49" s="94"/>
    </row>
    <row r="50" spans="1:19">
      <c r="A50">
        <v>46</v>
      </c>
      <c r="B50" t="s">
        <v>5</v>
      </c>
      <c r="C50" t="s">
        <v>6</v>
      </c>
      <c r="D50">
        <v>22</v>
      </c>
      <c r="E50">
        <v>4</v>
      </c>
      <c r="F50">
        <v>99.3</v>
      </c>
      <c r="H50" t="s">
        <v>4</v>
      </c>
      <c r="I50">
        <v>1</v>
      </c>
      <c r="J50">
        <v>4</v>
      </c>
      <c r="K50">
        <v>4</v>
      </c>
      <c r="L50">
        <v>3</v>
      </c>
      <c r="M50">
        <v>9</v>
      </c>
      <c r="N50">
        <v>14</v>
      </c>
      <c r="O50" s="84">
        <v>0.21</v>
      </c>
      <c r="P50">
        <v>4</v>
      </c>
      <c r="Q50">
        <v>3</v>
      </c>
      <c r="R50" s="102">
        <f t="shared" si="0"/>
        <v>2.3333333333333331E-2</v>
      </c>
      <c r="S50" s="94"/>
    </row>
    <row r="51" spans="1:19">
      <c r="A51">
        <v>35</v>
      </c>
      <c r="B51" t="s">
        <v>5</v>
      </c>
      <c r="C51" t="s">
        <v>6</v>
      </c>
      <c r="D51">
        <v>25</v>
      </c>
      <c r="E51">
        <v>1</v>
      </c>
      <c r="F51">
        <v>36.700000000000003</v>
      </c>
      <c r="H51" t="s">
        <v>6</v>
      </c>
      <c r="I51">
        <v>4</v>
      </c>
      <c r="J51">
        <v>4</v>
      </c>
      <c r="K51">
        <v>3</v>
      </c>
      <c r="L51">
        <v>4</v>
      </c>
      <c r="M51">
        <v>1</v>
      </c>
      <c r="N51">
        <v>1</v>
      </c>
      <c r="O51" s="84">
        <v>0.19</v>
      </c>
      <c r="P51">
        <v>2</v>
      </c>
      <c r="Q51">
        <v>3</v>
      </c>
      <c r="R51" s="102">
        <f t="shared" si="0"/>
        <v>0.19</v>
      </c>
      <c r="S51" s="94"/>
    </row>
    <row r="52" spans="1:19">
      <c r="A52">
        <v>48</v>
      </c>
      <c r="B52" t="s">
        <v>5</v>
      </c>
      <c r="C52" t="s">
        <v>4</v>
      </c>
      <c r="D52">
        <v>28</v>
      </c>
      <c r="E52">
        <v>2</v>
      </c>
      <c r="F52">
        <v>93.7</v>
      </c>
      <c r="H52" t="s">
        <v>4</v>
      </c>
      <c r="I52">
        <v>1</v>
      </c>
      <c r="J52">
        <v>3</v>
      </c>
      <c r="K52">
        <v>3</v>
      </c>
      <c r="L52">
        <v>4</v>
      </c>
      <c r="M52">
        <v>1</v>
      </c>
      <c r="N52">
        <v>23</v>
      </c>
      <c r="O52" s="84">
        <v>0.13</v>
      </c>
      <c r="P52">
        <v>2</v>
      </c>
      <c r="Q52">
        <v>3</v>
      </c>
      <c r="R52" s="102">
        <f t="shared" si="0"/>
        <v>0.13</v>
      </c>
      <c r="S52" s="94"/>
    </row>
    <row r="53" spans="1:19">
      <c r="A53">
        <v>28</v>
      </c>
      <c r="B53" t="s">
        <v>5</v>
      </c>
      <c r="C53" t="s">
        <v>4</v>
      </c>
      <c r="D53">
        <v>37</v>
      </c>
      <c r="E53">
        <v>4</v>
      </c>
      <c r="F53">
        <v>46.4</v>
      </c>
      <c r="H53" t="s">
        <v>4</v>
      </c>
      <c r="I53">
        <v>3</v>
      </c>
      <c r="J53">
        <v>3</v>
      </c>
      <c r="K53">
        <v>3</v>
      </c>
      <c r="L53">
        <v>3</v>
      </c>
      <c r="M53">
        <v>2</v>
      </c>
      <c r="N53">
        <v>2</v>
      </c>
      <c r="O53" s="84">
        <v>0.13</v>
      </c>
      <c r="P53">
        <v>3</v>
      </c>
      <c r="Q53">
        <v>2</v>
      </c>
      <c r="R53" s="102">
        <f t="shared" si="0"/>
        <v>6.5000000000000002E-2</v>
      </c>
      <c r="S53" s="94"/>
    </row>
    <row r="54" spans="1:19">
      <c r="A54">
        <v>44</v>
      </c>
      <c r="B54" t="s">
        <v>3</v>
      </c>
      <c r="C54" t="s">
        <v>6</v>
      </c>
      <c r="D54">
        <v>18</v>
      </c>
      <c r="E54">
        <v>5</v>
      </c>
      <c r="F54">
        <v>72.8</v>
      </c>
      <c r="H54" t="s">
        <v>4</v>
      </c>
      <c r="I54">
        <v>2</v>
      </c>
      <c r="J54">
        <v>1</v>
      </c>
      <c r="K54">
        <v>4</v>
      </c>
      <c r="L54">
        <v>3</v>
      </c>
      <c r="M54">
        <v>4</v>
      </c>
      <c r="N54">
        <v>9</v>
      </c>
      <c r="O54" s="84">
        <v>0.21</v>
      </c>
      <c r="P54">
        <v>2</v>
      </c>
      <c r="Q54">
        <v>2</v>
      </c>
      <c r="R54" s="102">
        <f t="shared" si="0"/>
        <v>5.2499999999999998E-2</v>
      </c>
      <c r="S54" s="94"/>
    </row>
    <row r="55" spans="1:19">
      <c r="A55">
        <v>35</v>
      </c>
      <c r="B55" t="s">
        <v>5</v>
      </c>
      <c r="C55" t="s">
        <v>6</v>
      </c>
      <c r="D55">
        <v>28</v>
      </c>
      <c r="E55">
        <v>2</v>
      </c>
      <c r="F55">
        <v>76.8</v>
      </c>
      <c r="H55" t="s">
        <v>4</v>
      </c>
      <c r="I55">
        <v>3</v>
      </c>
      <c r="J55">
        <v>1</v>
      </c>
      <c r="K55">
        <v>3</v>
      </c>
      <c r="L55">
        <v>3</v>
      </c>
      <c r="M55">
        <v>4</v>
      </c>
      <c r="N55">
        <v>10</v>
      </c>
      <c r="O55" s="84">
        <v>0.13</v>
      </c>
      <c r="P55">
        <v>3</v>
      </c>
      <c r="Q55">
        <v>3</v>
      </c>
      <c r="R55" s="102">
        <f t="shared" si="0"/>
        <v>3.2500000000000001E-2</v>
      </c>
      <c r="S55" s="94"/>
    </row>
    <row r="56" spans="1:19">
      <c r="A56">
        <v>26</v>
      </c>
      <c r="B56" t="s">
        <v>3</v>
      </c>
      <c r="C56" t="s">
        <v>6</v>
      </c>
      <c r="D56">
        <v>40</v>
      </c>
      <c r="E56">
        <v>3</v>
      </c>
      <c r="F56">
        <v>43.4</v>
      </c>
      <c r="H56" t="s">
        <v>4</v>
      </c>
      <c r="I56">
        <v>3</v>
      </c>
      <c r="J56">
        <v>4</v>
      </c>
      <c r="K56">
        <v>3</v>
      </c>
      <c r="L56">
        <v>3</v>
      </c>
      <c r="M56">
        <v>2</v>
      </c>
      <c r="N56">
        <v>5</v>
      </c>
      <c r="O56" s="84">
        <v>0.19</v>
      </c>
      <c r="P56">
        <v>2</v>
      </c>
      <c r="Q56">
        <v>2</v>
      </c>
      <c r="R56" s="102">
        <f t="shared" si="0"/>
        <v>9.5000000000000001E-2</v>
      </c>
      <c r="S56" s="94"/>
    </row>
    <row r="57" spans="1:19">
      <c r="A57">
        <v>33</v>
      </c>
      <c r="B57" t="s">
        <v>3</v>
      </c>
      <c r="C57" t="s">
        <v>6</v>
      </c>
      <c r="D57">
        <v>18</v>
      </c>
      <c r="E57">
        <v>2</v>
      </c>
      <c r="F57">
        <v>103.5</v>
      </c>
      <c r="H57" t="s">
        <v>4</v>
      </c>
      <c r="I57">
        <v>1</v>
      </c>
      <c r="J57">
        <v>4</v>
      </c>
      <c r="K57">
        <v>3</v>
      </c>
      <c r="L57">
        <v>3</v>
      </c>
      <c r="M57">
        <v>15</v>
      </c>
      <c r="N57">
        <v>15</v>
      </c>
      <c r="O57" s="84">
        <v>0.12</v>
      </c>
      <c r="P57">
        <v>1</v>
      </c>
      <c r="Q57">
        <v>3</v>
      </c>
      <c r="R57" s="102">
        <f t="shared" si="0"/>
        <v>8.0000000000000002E-3</v>
      </c>
      <c r="S57" s="94"/>
    </row>
    <row r="58" spans="1:19">
      <c r="A58">
        <v>35</v>
      </c>
      <c r="B58" t="s">
        <v>5</v>
      </c>
      <c r="C58" t="s">
        <v>6</v>
      </c>
      <c r="D58">
        <v>35</v>
      </c>
      <c r="E58">
        <v>5</v>
      </c>
      <c r="F58">
        <v>77.3</v>
      </c>
      <c r="H58" t="s">
        <v>6</v>
      </c>
      <c r="I58">
        <v>2</v>
      </c>
      <c r="J58">
        <v>1</v>
      </c>
      <c r="K58">
        <v>4</v>
      </c>
      <c r="L58">
        <v>4</v>
      </c>
      <c r="M58">
        <v>9</v>
      </c>
      <c r="N58">
        <v>9</v>
      </c>
      <c r="O58" s="84">
        <v>0.22</v>
      </c>
      <c r="P58">
        <v>3</v>
      </c>
      <c r="Q58">
        <v>2</v>
      </c>
      <c r="R58" s="102">
        <f t="shared" si="0"/>
        <v>2.4444444444444446E-2</v>
      </c>
      <c r="S58" s="94"/>
    </row>
    <row r="59" spans="1:19">
      <c r="A59">
        <v>35</v>
      </c>
      <c r="B59" t="s">
        <v>3</v>
      </c>
      <c r="C59" t="s">
        <v>6</v>
      </c>
      <c r="D59">
        <v>40</v>
      </c>
      <c r="E59">
        <v>4</v>
      </c>
      <c r="F59">
        <v>26.4</v>
      </c>
      <c r="H59" t="s">
        <v>4</v>
      </c>
      <c r="I59">
        <v>3</v>
      </c>
      <c r="J59">
        <v>1</v>
      </c>
      <c r="K59">
        <v>3</v>
      </c>
      <c r="L59">
        <v>3</v>
      </c>
      <c r="M59">
        <v>2</v>
      </c>
      <c r="N59">
        <v>4</v>
      </c>
      <c r="O59" s="84">
        <v>0.15</v>
      </c>
      <c r="P59">
        <v>3</v>
      </c>
      <c r="Q59">
        <v>3</v>
      </c>
      <c r="R59" s="102">
        <f t="shared" si="0"/>
        <v>7.4999999999999997E-2</v>
      </c>
      <c r="S59" s="94"/>
    </row>
    <row r="60" spans="1:19">
      <c r="A60">
        <v>31</v>
      </c>
      <c r="B60" t="s">
        <v>5</v>
      </c>
      <c r="C60" t="s">
        <v>6</v>
      </c>
      <c r="D60">
        <v>24</v>
      </c>
      <c r="E60">
        <v>4</v>
      </c>
      <c r="F60">
        <v>52.9</v>
      </c>
      <c r="H60" t="s">
        <v>6</v>
      </c>
      <c r="I60">
        <v>4</v>
      </c>
      <c r="J60">
        <v>4</v>
      </c>
      <c r="K60">
        <v>4</v>
      </c>
      <c r="L60">
        <v>4</v>
      </c>
      <c r="M60">
        <v>7</v>
      </c>
      <c r="N60">
        <v>10</v>
      </c>
      <c r="O60" s="84">
        <v>0.22</v>
      </c>
      <c r="P60">
        <v>3</v>
      </c>
      <c r="Q60">
        <v>2</v>
      </c>
      <c r="R60" s="102">
        <f t="shared" si="0"/>
        <v>3.1428571428571431E-2</v>
      </c>
      <c r="S60" s="94"/>
    </row>
    <row r="61" spans="1:19">
      <c r="A61">
        <v>37</v>
      </c>
      <c r="B61" t="s">
        <v>5</v>
      </c>
      <c r="C61" t="s">
        <v>6</v>
      </c>
      <c r="D61">
        <v>18</v>
      </c>
      <c r="E61">
        <v>4</v>
      </c>
      <c r="F61">
        <v>55.9</v>
      </c>
      <c r="H61" t="s">
        <v>6</v>
      </c>
      <c r="I61">
        <v>1</v>
      </c>
      <c r="J61">
        <v>3</v>
      </c>
      <c r="K61">
        <v>3</v>
      </c>
      <c r="L61">
        <v>3</v>
      </c>
      <c r="M61">
        <v>7</v>
      </c>
      <c r="N61">
        <v>7</v>
      </c>
      <c r="O61" s="84">
        <v>0.18</v>
      </c>
      <c r="P61">
        <v>2</v>
      </c>
      <c r="Q61">
        <v>4</v>
      </c>
      <c r="R61" s="102">
        <f t="shared" si="0"/>
        <v>2.5714285714285714E-2</v>
      </c>
      <c r="S61" s="94"/>
    </row>
    <row r="62" spans="1:19">
      <c r="A62">
        <v>32</v>
      </c>
      <c r="B62" t="s">
        <v>5</v>
      </c>
      <c r="C62" t="s">
        <v>6</v>
      </c>
      <c r="D62">
        <v>18</v>
      </c>
      <c r="E62">
        <v>3</v>
      </c>
      <c r="F62">
        <v>34.299999999999997</v>
      </c>
      <c r="H62" t="s">
        <v>4</v>
      </c>
      <c r="I62">
        <v>1</v>
      </c>
      <c r="J62">
        <v>4</v>
      </c>
      <c r="K62">
        <v>4</v>
      </c>
      <c r="L62">
        <v>2</v>
      </c>
      <c r="M62">
        <v>9</v>
      </c>
      <c r="N62">
        <v>9</v>
      </c>
      <c r="O62" s="84">
        <v>0.22</v>
      </c>
      <c r="P62">
        <v>3</v>
      </c>
      <c r="Q62">
        <v>3</v>
      </c>
      <c r="R62" s="102">
        <f t="shared" si="0"/>
        <v>2.4444444444444446E-2</v>
      </c>
      <c r="S62" s="94"/>
    </row>
    <row r="63" spans="1:19">
      <c r="A63">
        <v>38</v>
      </c>
      <c r="B63" t="s">
        <v>3</v>
      </c>
      <c r="C63" t="s">
        <v>6</v>
      </c>
      <c r="D63">
        <v>46</v>
      </c>
      <c r="E63">
        <v>5</v>
      </c>
      <c r="F63">
        <v>57</v>
      </c>
      <c r="H63" t="s">
        <v>6</v>
      </c>
      <c r="I63">
        <v>4</v>
      </c>
      <c r="J63">
        <v>4</v>
      </c>
      <c r="K63">
        <v>3</v>
      </c>
      <c r="L63">
        <v>4</v>
      </c>
      <c r="M63">
        <v>10</v>
      </c>
      <c r="N63">
        <v>10</v>
      </c>
      <c r="O63" s="84">
        <v>0.11</v>
      </c>
      <c r="P63">
        <v>2</v>
      </c>
      <c r="Q63">
        <v>3</v>
      </c>
      <c r="R63" s="102">
        <f t="shared" si="0"/>
        <v>1.0999999999999999E-2</v>
      </c>
      <c r="S63" s="94"/>
    </row>
    <row r="64" spans="1:19">
      <c r="A64">
        <v>50</v>
      </c>
      <c r="B64" t="s">
        <v>3</v>
      </c>
      <c r="C64" t="s">
        <v>6</v>
      </c>
      <c r="D64">
        <v>24</v>
      </c>
      <c r="E64">
        <v>2</v>
      </c>
      <c r="F64">
        <v>56.9</v>
      </c>
      <c r="H64" t="s">
        <v>4</v>
      </c>
      <c r="I64">
        <v>2</v>
      </c>
      <c r="J64">
        <v>3</v>
      </c>
      <c r="K64">
        <v>3</v>
      </c>
      <c r="L64">
        <v>4</v>
      </c>
      <c r="M64">
        <v>27</v>
      </c>
      <c r="N64">
        <v>29</v>
      </c>
      <c r="O64" s="84">
        <v>0.12</v>
      </c>
      <c r="P64">
        <v>2</v>
      </c>
      <c r="Q64">
        <v>2</v>
      </c>
      <c r="R64" s="102">
        <f t="shared" si="0"/>
        <v>4.4444444444444444E-3</v>
      </c>
      <c r="S64" s="94"/>
    </row>
    <row r="65" spans="1:19">
      <c r="A65">
        <v>59</v>
      </c>
      <c r="B65" t="s">
        <v>3</v>
      </c>
      <c r="C65" t="s">
        <v>6</v>
      </c>
      <c r="D65">
        <v>42</v>
      </c>
      <c r="E65">
        <v>3</v>
      </c>
      <c r="F65">
        <v>113.7</v>
      </c>
      <c r="H65" t="s">
        <v>6</v>
      </c>
      <c r="I65">
        <v>1</v>
      </c>
      <c r="J65">
        <v>1</v>
      </c>
      <c r="K65">
        <v>3</v>
      </c>
      <c r="L65">
        <v>4</v>
      </c>
      <c r="M65">
        <v>21</v>
      </c>
      <c r="N65">
        <v>28</v>
      </c>
      <c r="O65" s="84">
        <v>0.11</v>
      </c>
      <c r="P65">
        <v>3</v>
      </c>
      <c r="Q65">
        <v>2</v>
      </c>
      <c r="R65" s="102">
        <f t="shared" si="0"/>
        <v>5.2380952380952379E-3</v>
      </c>
      <c r="S65" s="94"/>
    </row>
    <row r="66" spans="1:19">
      <c r="A66">
        <v>36</v>
      </c>
      <c r="B66" t="s">
        <v>3</v>
      </c>
      <c r="C66" t="s">
        <v>6</v>
      </c>
      <c r="D66">
        <v>25</v>
      </c>
      <c r="E66">
        <v>3</v>
      </c>
      <c r="F66">
        <v>70.900000000000006</v>
      </c>
      <c r="H66" t="s">
        <v>6</v>
      </c>
      <c r="I66">
        <v>3</v>
      </c>
      <c r="J66">
        <v>3</v>
      </c>
      <c r="K66">
        <v>3</v>
      </c>
      <c r="L66">
        <v>2</v>
      </c>
      <c r="M66">
        <v>17</v>
      </c>
      <c r="N66">
        <v>17</v>
      </c>
      <c r="O66" s="84">
        <v>0.13</v>
      </c>
      <c r="P66">
        <v>2</v>
      </c>
      <c r="Q66">
        <v>3</v>
      </c>
      <c r="R66" s="102">
        <f t="shared" si="0"/>
        <v>7.6470588235294122E-3</v>
      </c>
      <c r="S66" s="94"/>
    </row>
    <row r="67" spans="1:19">
      <c r="A67">
        <v>55</v>
      </c>
      <c r="B67" t="s">
        <v>3</v>
      </c>
      <c r="C67" t="s">
        <v>6</v>
      </c>
      <c r="D67">
        <v>25</v>
      </c>
      <c r="E67">
        <v>3</v>
      </c>
      <c r="F67">
        <v>31.5</v>
      </c>
      <c r="H67" t="s">
        <v>4</v>
      </c>
      <c r="I67">
        <v>4</v>
      </c>
      <c r="J67">
        <v>3</v>
      </c>
      <c r="K67">
        <v>3</v>
      </c>
      <c r="L67">
        <v>3</v>
      </c>
      <c r="M67">
        <v>5</v>
      </c>
      <c r="N67">
        <v>21</v>
      </c>
      <c r="O67" s="84">
        <v>0.14000000000000001</v>
      </c>
      <c r="P67">
        <v>2</v>
      </c>
      <c r="Q67">
        <v>3</v>
      </c>
      <c r="R67" s="102">
        <f t="shared" ref="R67:R130" si="1">O67/M67</f>
        <v>2.8000000000000004E-2</v>
      </c>
      <c r="S67" s="94"/>
    </row>
    <row r="68" spans="1:19">
      <c r="A68">
        <v>36</v>
      </c>
      <c r="B68" t="s">
        <v>5</v>
      </c>
      <c r="C68" t="s">
        <v>6</v>
      </c>
      <c r="D68">
        <v>28</v>
      </c>
      <c r="E68">
        <v>3</v>
      </c>
      <c r="F68">
        <v>99.2</v>
      </c>
      <c r="H68" t="s">
        <v>6</v>
      </c>
      <c r="I68">
        <v>2</v>
      </c>
      <c r="J68">
        <v>2</v>
      </c>
      <c r="K68">
        <v>3</v>
      </c>
      <c r="L68">
        <v>3</v>
      </c>
      <c r="M68">
        <v>6</v>
      </c>
      <c r="N68">
        <v>6</v>
      </c>
      <c r="O68" s="84">
        <v>0.13</v>
      </c>
      <c r="P68">
        <v>3</v>
      </c>
      <c r="Q68">
        <v>3</v>
      </c>
      <c r="R68" s="102">
        <f t="shared" si="1"/>
        <v>2.1666666666666667E-2</v>
      </c>
      <c r="S68" s="94"/>
    </row>
    <row r="69" spans="1:19">
      <c r="A69">
        <v>45</v>
      </c>
      <c r="B69" t="s">
        <v>5</v>
      </c>
      <c r="C69" t="s">
        <v>6</v>
      </c>
      <c r="D69">
        <v>24</v>
      </c>
      <c r="E69">
        <v>3</v>
      </c>
      <c r="F69">
        <v>59.7</v>
      </c>
      <c r="H69" t="s">
        <v>6</v>
      </c>
      <c r="I69">
        <v>2</v>
      </c>
      <c r="J69">
        <v>1</v>
      </c>
      <c r="K69">
        <v>3</v>
      </c>
      <c r="L69">
        <v>3</v>
      </c>
      <c r="M69">
        <v>1</v>
      </c>
      <c r="N69">
        <v>25</v>
      </c>
      <c r="O69" s="84">
        <v>0.17</v>
      </c>
      <c r="P69">
        <v>2</v>
      </c>
      <c r="Q69">
        <v>3</v>
      </c>
      <c r="R69" s="102">
        <f t="shared" si="1"/>
        <v>0.17</v>
      </c>
      <c r="S69" s="94"/>
    </row>
    <row r="70" spans="1:19">
      <c r="A70">
        <v>35</v>
      </c>
      <c r="B70" t="s">
        <v>5</v>
      </c>
      <c r="C70" t="s">
        <v>6</v>
      </c>
      <c r="D70">
        <v>18</v>
      </c>
      <c r="E70">
        <v>3</v>
      </c>
      <c r="F70">
        <v>81.099999999999994</v>
      </c>
      <c r="H70" t="s">
        <v>6</v>
      </c>
      <c r="I70">
        <v>2</v>
      </c>
      <c r="J70">
        <v>1</v>
      </c>
      <c r="K70">
        <v>3</v>
      </c>
      <c r="L70">
        <v>4</v>
      </c>
      <c r="M70">
        <v>3</v>
      </c>
      <c r="N70">
        <v>5</v>
      </c>
      <c r="O70" s="84">
        <v>0.13</v>
      </c>
      <c r="P70">
        <v>2</v>
      </c>
      <c r="Q70">
        <v>2</v>
      </c>
      <c r="R70" s="102">
        <f t="shared" si="1"/>
        <v>4.3333333333333335E-2</v>
      </c>
      <c r="S70" s="94"/>
    </row>
    <row r="71" spans="1:19">
      <c r="A71">
        <v>36</v>
      </c>
      <c r="B71" t="s">
        <v>5</v>
      </c>
      <c r="C71" t="s">
        <v>4</v>
      </c>
      <c r="D71">
        <v>37</v>
      </c>
      <c r="E71">
        <v>3</v>
      </c>
      <c r="F71">
        <v>74.7</v>
      </c>
      <c r="H71" t="s">
        <v>4</v>
      </c>
      <c r="I71">
        <v>4</v>
      </c>
      <c r="J71">
        <v>3</v>
      </c>
      <c r="K71">
        <v>3</v>
      </c>
      <c r="L71">
        <v>1</v>
      </c>
      <c r="M71">
        <v>1</v>
      </c>
      <c r="N71">
        <v>2</v>
      </c>
      <c r="O71" s="84">
        <v>0.17</v>
      </c>
      <c r="P71">
        <v>0</v>
      </c>
      <c r="Q71">
        <v>2</v>
      </c>
      <c r="R71" s="102">
        <f t="shared" si="1"/>
        <v>0.17</v>
      </c>
      <c r="S71" s="94"/>
    </row>
    <row r="72" spans="1:19">
      <c r="A72">
        <v>59</v>
      </c>
      <c r="B72" t="s">
        <v>3</v>
      </c>
      <c r="C72" t="s">
        <v>6</v>
      </c>
      <c r="D72">
        <v>18</v>
      </c>
      <c r="E72">
        <v>1</v>
      </c>
      <c r="F72">
        <v>59.8</v>
      </c>
      <c r="H72" t="s">
        <v>6</v>
      </c>
      <c r="I72">
        <v>1</v>
      </c>
      <c r="J72">
        <v>3</v>
      </c>
      <c r="K72">
        <v>3</v>
      </c>
      <c r="L72">
        <v>4</v>
      </c>
      <c r="M72">
        <v>4</v>
      </c>
      <c r="N72">
        <v>20</v>
      </c>
      <c r="O72" s="84">
        <v>0.11</v>
      </c>
      <c r="P72">
        <v>2</v>
      </c>
      <c r="Q72">
        <v>2</v>
      </c>
      <c r="R72" s="102">
        <f t="shared" si="1"/>
        <v>2.75E-2</v>
      </c>
      <c r="S72" s="94"/>
    </row>
    <row r="73" spans="1:19">
      <c r="A73">
        <v>29</v>
      </c>
      <c r="B73" t="s">
        <v>5</v>
      </c>
      <c r="C73" t="s">
        <v>6</v>
      </c>
      <c r="D73">
        <v>19</v>
      </c>
      <c r="E73">
        <v>3</v>
      </c>
      <c r="F73">
        <v>79.5</v>
      </c>
      <c r="H73" t="s">
        <v>6</v>
      </c>
      <c r="I73">
        <v>3</v>
      </c>
      <c r="J73">
        <v>2</v>
      </c>
      <c r="K73">
        <v>4</v>
      </c>
      <c r="L73">
        <v>4</v>
      </c>
      <c r="M73">
        <v>5</v>
      </c>
      <c r="N73">
        <v>6</v>
      </c>
      <c r="O73" s="84">
        <v>0.23</v>
      </c>
      <c r="P73">
        <v>3</v>
      </c>
      <c r="Q73">
        <v>3</v>
      </c>
      <c r="R73" s="102">
        <f t="shared" si="1"/>
        <v>4.5999999999999999E-2</v>
      </c>
      <c r="S73" s="94"/>
    </row>
    <row r="74" spans="1:19">
      <c r="A74">
        <v>31</v>
      </c>
      <c r="B74" t="s">
        <v>5</v>
      </c>
      <c r="C74" t="s">
        <v>6</v>
      </c>
      <c r="D74">
        <v>18</v>
      </c>
      <c r="E74">
        <v>4</v>
      </c>
      <c r="F74">
        <v>87.7</v>
      </c>
      <c r="H74" t="s">
        <v>6</v>
      </c>
      <c r="I74">
        <v>3</v>
      </c>
      <c r="J74">
        <v>2</v>
      </c>
      <c r="K74">
        <v>3</v>
      </c>
      <c r="L74">
        <v>2</v>
      </c>
      <c r="M74">
        <v>1</v>
      </c>
      <c r="N74">
        <v>1</v>
      </c>
      <c r="O74" s="84">
        <v>0.17</v>
      </c>
      <c r="P74">
        <v>4</v>
      </c>
      <c r="Q74">
        <v>3</v>
      </c>
      <c r="R74" s="102">
        <f t="shared" si="1"/>
        <v>0.17</v>
      </c>
      <c r="S74" s="94"/>
    </row>
    <row r="75" spans="1:19">
      <c r="A75">
        <v>32</v>
      </c>
      <c r="B75" t="s">
        <v>5</v>
      </c>
      <c r="C75" t="s">
        <v>6</v>
      </c>
      <c r="D75">
        <v>18</v>
      </c>
      <c r="E75">
        <v>3</v>
      </c>
      <c r="F75">
        <v>73</v>
      </c>
      <c r="H75" t="s">
        <v>6</v>
      </c>
      <c r="I75">
        <v>2</v>
      </c>
      <c r="J75">
        <v>2</v>
      </c>
      <c r="K75">
        <v>3</v>
      </c>
      <c r="L75">
        <v>2</v>
      </c>
      <c r="M75">
        <v>10</v>
      </c>
      <c r="N75">
        <v>10</v>
      </c>
      <c r="O75" s="84">
        <v>0.17</v>
      </c>
      <c r="P75">
        <v>3</v>
      </c>
      <c r="Q75">
        <v>3</v>
      </c>
      <c r="R75" s="102">
        <f t="shared" si="1"/>
        <v>1.7000000000000001E-2</v>
      </c>
      <c r="S75" s="94"/>
    </row>
    <row r="76" spans="1:19">
      <c r="A76">
        <v>36</v>
      </c>
      <c r="B76" t="s">
        <v>3</v>
      </c>
      <c r="C76" t="s">
        <v>6</v>
      </c>
      <c r="D76">
        <v>23</v>
      </c>
      <c r="E76">
        <v>3</v>
      </c>
      <c r="F76">
        <v>55.7</v>
      </c>
      <c r="H76" t="s">
        <v>6</v>
      </c>
      <c r="I76">
        <v>2</v>
      </c>
      <c r="J76">
        <v>4</v>
      </c>
      <c r="K76">
        <v>3</v>
      </c>
      <c r="L76">
        <v>2</v>
      </c>
      <c r="M76">
        <v>1</v>
      </c>
      <c r="N76">
        <v>5</v>
      </c>
      <c r="O76" s="84">
        <v>0.12</v>
      </c>
      <c r="P76">
        <v>3</v>
      </c>
      <c r="Q76">
        <v>3</v>
      </c>
      <c r="R76" s="102">
        <f t="shared" si="1"/>
        <v>0.12</v>
      </c>
      <c r="S76" s="94"/>
    </row>
    <row r="77" spans="1:19">
      <c r="A77">
        <v>31</v>
      </c>
      <c r="B77" t="s">
        <v>3</v>
      </c>
      <c r="C77" t="s">
        <v>6</v>
      </c>
      <c r="D77">
        <v>25</v>
      </c>
      <c r="E77">
        <v>4</v>
      </c>
      <c r="F77">
        <v>68.7</v>
      </c>
      <c r="H77" t="s">
        <v>6</v>
      </c>
      <c r="I77">
        <v>3</v>
      </c>
      <c r="J77">
        <v>4</v>
      </c>
      <c r="K77">
        <v>4</v>
      </c>
      <c r="L77">
        <v>4</v>
      </c>
      <c r="M77">
        <v>11</v>
      </c>
      <c r="N77">
        <v>11</v>
      </c>
      <c r="O77" s="84">
        <v>0.23</v>
      </c>
      <c r="P77">
        <v>2</v>
      </c>
      <c r="Q77">
        <v>3</v>
      </c>
      <c r="R77" s="102">
        <f t="shared" si="1"/>
        <v>2.0909090909090908E-2</v>
      </c>
      <c r="S77" s="94"/>
    </row>
    <row r="78" spans="1:19">
      <c r="A78">
        <v>35</v>
      </c>
      <c r="B78" t="s">
        <v>5</v>
      </c>
      <c r="C78" t="s">
        <v>6</v>
      </c>
      <c r="D78">
        <v>18</v>
      </c>
      <c r="E78">
        <v>4</v>
      </c>
      <c r="F78">
        <v>42.5</v>
      </c>
      <c r="H78" t="s">
        <v>6</v>
      </c>
      <c r="I78">
        <v>3</v>
      </c>
      <c r="J78">
        <v>1</v>
      </c>
      <c r="K78">
        <v>3</v>
      </c>
      <c r="L78">
        <v>2</v>
      </c>
      <c r="M78">
        <v>15</v>
      </c>
      <c r="N78">
        <v>16</v>
      </c>
      <c r="O78" s="84">
        <v>0.14000000000000001</v>
      </c>
      <c r="P78">
        <v>2</v>
      </c>
      <c r="Q78">
        <v>3</v>
      </c>
      <c r="R78" s="102">
        <f t="shared" si="1"/>
        <v>9.3333333333333341E-3</v>
      </c>
      <c r="S78" s="94"/>
    </row>
    <row r="79" spans="1:19">
      <c r="A79">
        <v>45</v>
      </c>
      <c r="B79" t="s">
        <v>5</v>
      </c>
      <c r="C79" t="s">
        <v>6</v>
      </c>
      <c r="D79">
        <v>23</v>
      </c>
      <c r="E79">
        <v>4</v>
      </c>
      <c r="F79">
        <v>47</v>
      </c>
      <c r="H79" t="s">
        <v>4</v>
      </c>
      <c r="I79">
        <v>4</v>
      </c>
      <c r="J79">
        <v>1</v>
      </c>
      <c r="K79">
        <v>3</v>
      </c>
      <c r="L79">
        <v>2</v>
      </c>
      <c r="M79">
        <v>0</v>
      </c>
      <c r="N79">
        <v>17</v>
      </c>
      <c r="O79" s="84">
        <v>0.14000000000000001</v>
      </c>
      <c r="P79">
        <v>3</v>
      </c>
      <c r="Q79">
        <v>4</v>
      </c>
      <c r="R79" s="102" t="e">
        <f t="shared" si="1"/>
        <v>#DIV/0!</v>
      </c>
      <c r="S79" s="94"/>
    </row>
    <row r="80" spans="1:19">
      <c r="A80">
        <v>37</v>
      </c>
      <c r="B80" t="s">
        <v>5</v>
      </c>
      <c r="C80" t="s">
        <v>6</v>
      </c>
      <c r="D80">
        <v>24</v>
      </c>
      <c r="E80">
        <v>4</v>
      </c>
      <c r="F80">
        <v>33.5</v>
      </c>
      <c r="H80" t="s">
        <v>6</v>
      </c>
      <c r="I80">
        <v>1</v>
      </c>
      <c r="J80">
        <v>3</v>
      </c>
      <c r="K80">
        <v>3</v>
      </c>
      <c r="L80">
        <v>1</v>
      </c>
      <c r="M80">
        <v>5</v>
      </c>
      <c r="N80">
        <v>16</v>
      </c>
      <c r="O80" s="84">
        <v>0.13</v>
      </c>
      <c r="P80">
        <v>3</v>
      </c>
      <c r="Q80">
        <v>4</v>
      </c>
      <c r="R80" s="102">
        <f t="shared" si="1"/>
        <v>2.6000000000000002E-2</v>
      </c>
      <c r="S80" s="94"/>
    </row>
    <row r="81" spans="1:19">
      <c r="A81">
        <v>46</v>
      </c>
      <c r="B81" t="s">
        <v>5</v>
      </c>
      <c r="C81" t="s">
        <v>6</v>
      </c>
      <c r="D81">
        <v>22</v>
      </c>
      <c r="E81">
        <v>2</v>
      </c>
      <c r="F81">
        <v>77.8</v>
      </c>
      <c r="H81" t="s">
        <v>4</v>
      </c>
      <c r="I81">
        <v>2</v>
      </c>
      <c r="J81">
        <v>2</v>
      </c>
      <c r="K81">
        <v>4</v>
      </c>
      <c r="L81">
        <v>4</v>
      </c>
      <c r="M81">
        <v>4</v>
      </c>
      <c r="N81">
        <v>16</v>
      </c>
      <c r="O81" s="84">
        <v>0.22</v>
      </c>
      <c r="P81">
        <v>2</v>
      </c>
      <c r="Q81">
        <v>3</v>
      </c>
      <c r="R81" s="102">
        <f t="shared" si="1"/>
        <v>5.5E-2</v>
      </c>
      <c r="S81" s="94"/>
    </row>
    <row r="82" spans="1:19">
      <c r="A82">
        <v>30</v>
      </c>
      <c r="B82" t="s">
        <v>5</v>
      </c>
      <c r="C82" t="s">
        <v>6</v>
      </c>
      <c r="D82">
        <v>18</v>
      </c>
      <c r="E82">
        <v>1</v>
      </c>
      <c r="F82">
        <v>57</v>
      </c>
      <c r="H82" t="s">
        <v>4</v>
      </c>
      <c r="I82">
        <v>4</v>
      </c>
      <c r="J82">
        <v>4</v>
      </c>
      <c r="K82">
        <v>3</v>
      </c>
      <c r="L82">
        <v>3</v>
      </c>
      <c r="M82">
        <v>10</v>
      </c>
      <c r="N82">
        <v>10</v>
      </c>
      <c r="O82" s="84">
        <v>0.12</v>
      </c>
      <c r="P82">
        <v>1</v>
      </c>
      <c r="Q82">
        <v>2</v>
      </c>
      <c r="R82" s="102">
        <f t="shared" si="1"/>
        <v>1.2E-2</v>
      </c>
      <c r="S82" s="94"/>
    </row>
    <row r="83" spans="1:19">
      <c r="A83">
        <v>35</v>
      </c>
      <c r="B83" t="s">
        <v>5</v>
      </c>
      <c r="C83" t="s">
        <v>6</v>
      </c>
      <c r="D83">
        <v>18</v>
      </c>
      <c r="E83">
        <v>3</v>
      </c>
      <c r="F83">
        <v>34.200000000000003</v>
      </c>
      <c r="H83" t="s">
        <v>6</v>
      </c>
      <c r="I83">
        <v>2</v>
      </c>
      <c r="J83">
        <v>3</v>
      </c>
      <c r="K83">
        <v>3</v>
      </c>
      <c r="L83">
        <v>1</v>
      </c>
      <c r="M83">
        <v>6</v>
      </c>
      <c r="N83">
        <v>6</v>
      </c>
      <c r="O83" s="84">
        <v>0.18</v>
      </c>
      <c r="P83">
        <v>3</v>
      </c>
      <c r="Q83">
        <v>3</v>
      </c>
      <c r="R83" s="102">
        <f t="shared" si="1"/>
        <v>0.03</v>
      </c>
      <c r="S83" s="94"/>
    </row>
    <row r="84" spans="1:19">
      <c r="A84">
        <v>55</v>
      </c>
      <c r="B84" t="s">
        <v>5</v>
      </c>
      <c r="C84" t="s">
        <v>6</v>
      </c>
      <c r="D84">
        <v>18</v>
      </c>
      <c r="E84">
        <v>2</v>
      </c>
      <c r="F84">
        <v>70.7</v>
      </c>
      <c r="H84" t="s">
        <v>6</v>
      </c>
      <c r="I84">
        <v>1</v>
      </c>
      <c r="J84">
        <v>4</v>
      </c>
      <c r="K84">
        <v>3</v>
      </c>
      <c r="L84">
        <v>4</v>
      </c>
      <c r="M84">
        <v>1</v>
      </c>
      <c r="N84">
        <v>24</v>
      </c>
      <c r="O84" s="84">
        <v>0.14000000000000001</v>
      </c>
      <c r="P84">
        <v>4</v>
      </c>
      <c r="Q84">
        <v>3</v>
      </c>
      <c r="R84" s="102">
        <f t="shared" si="1"/>
        <v>0.14000000000000001</v>
      </c>
      <c r="S84" s="94"/>
    </row>
    <row r="85" spans="1:19">
      <c r="A85">
        <v>38</v>
      </c>
      <c r="B85" t="s">
        <v>3</v>
      </c>
      <c r="C85" t="s">
        <v>6</v>
      </c>
      <c r="D85">
        <v>23</v>
      </c>
      <c r="E85">
        <v>3</v>
      </c>
      <c r="F85">
        <v>83.1</v>
      </c>
      <c r="H85" t="s">
        <v>4</v>
      </c>
      <c r="I85">
        <v>2</v>
      </c>
      <c r="J85">
        <v>4</v>
      </c>
      <c r="K85">
        <v>3</v>
      </c>
      <c r="L85">
        <v>4</v>
      </c>
      <c r="M85">
        <v>13</v>
      </c>
      <c r="N85">
        <v>17</v>
      </c>
      <c r="O85" s="84">
        <v>0.12</v>
      </c>
      <c r="P85">
        <v>3</v>
      </c>
      <c r="Q85">
        <v>3</v>
      </c>
      <c r="R85" s="102">
        <f t="shared" si="1"/>
        <v>9.2307692307692299E-3</v>
      </c>
      <c r="S85" s="94"/>
    </row>
    <row r="86" spans="1:19">
      <c r="A86">
        <v>34</v>
      </c>
      <c r="B86" t="s">
        <v>5</v>
      </c>
      <c r="C86" t="s">
        <v>6</v>
      </c>
      <c r="D86">
        <v>18</v>
      </c>
      <c r="E86">
        <v>2</v>
      </c>
      <c r="F86">
        <v>97.5</v>
      </c>
      <c r="H86" t="s">
        <v>6</v>
      </c>
      <c r="I86">
        <v>1</v>
      </c>
      <c r="J86">
        <v>2</v>
      </c>
      <c r="K86">
        <v>3</v>
      </c>
      <c r="L86">
        <v>3</v>
      </c>
      <c r="M86">
        <v>5</v>
      </c>
      <c r="N86">
        <v>5</v>
      </c>
      <c r="O86" s="84">
        <v>0.15</v>
      </c>
      <c r="P86">
        <v>2</v>
      </c>
      <c r="Q86">
        <v>3</v>
      </c>
      <c r="R86" s="102">
        <f t="shared" si="1"/>
        <v>0.03</v>
      </c>
      <c r="S86" s="94"/>
    </row>
    <row r="87" spans="1:19">
      <c r="A87">
        <v>56</v>
      </c>
      <c r="B87" t="s">
        <v>5</v>
      </c>
      <c r="C87" t="s">
        <v>6</v>
      </c>
      <c r="D87">
        <v>24</v>
      </c>
      <c r="E87">
        <v>3</v>
      </c>
      <c r="F87">
        <v>53.2</v>
      </c>
      <c r="H87" t="s">
        <v>6</v>
      </c>
      <c r="I87">
        <v>4</v>
      </c>
      <c r="J87">
        <v>4</v>
      </c>
      <c r="K87">
        <v>3</v>
      </c>
      <c r="L87">
        <v>1</v>
      </c>
      <c r="M87">
        <v>6</v>
      </c>
      <c r="N87">
        <v>37</v>
      </c>
      <c r="O87" s="84">
        <v>0.11</v>
      </c>
      <c r="P87">
        <v>3</v>
      </c>
      <c r="Q87">
        <v>2</v>
      </c>
      <c r="R87" s="102">
        <f t="shared" si="1"/>
        <v>1.8333333333333333E-2</v>
      </c>
      <c r="S87" s="94"/>
    </row>
    <row r="88" spans="1:19">
      <c r="A88">
        <v>23</v>
      </c>
      <c r="B88" t="s">
        <v>5</v>
      </c>
      <c r="C88" t="s">
        <v>6</v>
      </c>
      <c r="D88">
        <v>19</v>
      </c>
      <c r="E88">
        <v>1</v>
      </c>
      <c r="F88">
        <v>62</v>
      </c>
      <c r="H88" t="s">
        <v>6</v>
      </c>
      <c r="I88">
        <v>3</v>
      </c>
      <c r="J88">
        <v>1</v>
      </c>
      <c r="K88">
        <v>3</v>
      </c>
      <c r="L88">
        <v>3</v>
      </c>
      <c r="M88">
        <v>0</v>
      </c>
      <c r="N88">
        <v>3</v>
      </c>
      <c r="O88" s="84">
        <v>0.13</v>
      </c>
      <c r="P88">
        <v>3</v>
      </c>
      <c r="Q88">
        <v>3</v>
      </c>
      <c r="R88" s="102" t="e">
        <f t="shared" si="1"/>
        <v>#DIV/0!</v>
      </c>
      <c r="S88" s="94"/>
    </row>
    <row r="89" spans="1:19">
      <c r="A89">
        <v>51</v>
      </c>
      <c r="B89" t="s">
        <v>5</v>
      </c>
      <c r="C89" t="s">
        <v>6</v>
      </c>
      <c r="D89">
        <v>26</v>
      </c>
      <c r="E89">
        <v>4</v>
      </c>
      <c r="F89">
        <v>98.8</v>
      </c>
      <c r="H89" t="s">
        <v>6</v>
      </c>
      <c r="I89">
        <v>4</v>
      </c>
      <c r="J89">
        <v>4</v>
      </c>
      <c r="K89">
        <v>4</v>
      </c>
      <c r="L89">
        <v>2</v>
      </c>
      <c r="M89">
        <v>4</v>
      </c>
      <c r="N89">
        <v>10</v>
      </c>
      <c r="O89" s="84">
        <v>0.23</v>
      </c>
      <c r="P89">
        <v>4</v>
      </c>
      <c r="Q89">
        <v>3</v>
      </c>
      <c r="R89" s="102">
        <f t="shared" si="1"/>
        <v>5.7500000000000002E-2</v>
      </c>
      <c r="S89" s="94"/>
    </row>
    <row r="90" spans="1:19">
      <c r="A90">
        <v>30</v>
      </c>
      <c r="B90" t="s">
        <v>5</v>
      </c>
      <c r="C90" t="s">
        <v>6</v>
      </c>
      <c r="D90">
        <v>19</v>
      </c>
      <c r="E90">
        <v>3</v>
      </c>
      <c r="F90">
        <v>106.7</v>
      </c>
      <c r="H90" t="s">
        <v>6</v>
      </c>
      <c r="I90">
        <v>3</v>
      </c>
      <c r="J90">
        <v>4</v>
      </c>
      <c r="K90">
        <v>3</v>
      </c>
      <c r="L90">
        <v>1</v>
      </c>
      <c r="M90">
        <v>11</v>
      </c>
      <c r="N90">
        <v>11</v>
      </c>
      <c r="O90" s="84">
        <v>0.19</v>
      </c>
      <c r="P90">
        <v>3</v>
      </c>
      <c r="Q90">
        <v>3</v>
      </c>
      <c r="R90" s="102">
        <f t="shared" si="1"/>
        <v>1.7272727272727273E-2</v>
      </c>
      <c r="S90" s="94"/>
    </row>
    <row r="91" spans="1:19">
      <c r="A91">
        <v>46</v>
      </c>
      <c r="B91" t="s">
        <v>5</v>
      </c>
      <c r="C91" t="s">
        <v>4</v>
      </c>
      <c r="D91">
        <v>31</v>
      </c>
      <c r="E91">
        <v>2</v>
      </c>
      <c r="F91">
        <v>70.3</v>
      </c>
      <c r="H91" t="s">
        <v>6</v>
      </c>
      <c r="I91">
        <v>3</v>
      </c>
      <c r="J91">
        <v>4</v>
      </c>
      <c r="K91">
        <v>3</v>
      </c>
      <c r="L91">
        <v>4</v>
      </c>
      <c r="M91">
        <v>9</v>
      </c>
      <c r="N91">
        <v>9</v>
      </c>
      <c r="O91" s="84">
        <v>0.16</v>
      </c>
      <c r="P91">
        <v>3</v>
      </c>
      <c r="Q91">
        <v>3</v>
      </c>
      <c r="R91" s="102">
        <f t="shared" si="1"/>
        <v>1.7777777777777778E-2</v>
      </c>
      <c r="S91" s="94"/>
    </row>
    <row r="92" spans="1:19">
      <c r="A92">
        <v>40</v>
      </c>
      <c r="B92" t="s">
        <v>5</v>
      </c>
      <c r="C92" t="s">
        <v>6</v>
      </c>
      <c r="D92">
        <v>18</v>
      </c>
      <c r="E92">
        <v>4</v>
      </c>
      <c r="F92">
        <v>93.4</v>
      </c>
      <c r="H92" t="s">
        <v>6</v>
      </c>
      <c r="I92">
        <v>3</v>
      </c>
      <c r="J92">
        <v>2</v>
      </c>
      <c r="K92">
        <v>4</v>
      </c>
      <c r="L92">
        <v>4</v>
      </c>
      <c r="M92">
        <v>22</v>
      </c>
      <c r="N92">
        <v>22</v>
      </c>
      <c r="O92" s="84">
        <v>0.22</v>
      </c>
      <c r="P92">
        <v>3</v>
      </c>
      <c r="Q92">
        <v>2</v>
      </c>
      <c r="R92" s="102">
        <f t="shared" si="1"/>
        <v>0.01</v>
      </c>
      <c r="S92" s="94"/>
    </row>
    <row r="93" spans="1:19">
      <c r="A93">
        <v>51</v>
      </c>
      <c r="B93" t="s">
        <v>5</v>
      </c>
      <c r="C93" t="s">
        <v>6</v>
      </c>
      <c r="D93">
        <v>51</v>
      </c>
      <c r="E93">
        <v>4</v>
      </c>
      <c r="F93">
        <v>73</v>
      </c>
      <c r="H93" t="s">
        <v>4</v>
      </c>
      <c r="I93">
        <v>3</v>
      </c>
      <c r="J93">
        <v>4</v>
      </c>
      <c r="K93">
        <v>4</v>
      </c>
      <c r="L93">
        <v>4</v>
      </c>
      <c r="M93">
        <v>10</v>
      </c>
      <c r="N93">
        <v>11</v>
      </c>
      <c r="O93" s="84">
        <v>0.22</v>
      </c>
      <c r="P93">
        <v>2</v>
      </c>
      <c r="Q93">
        <v>1</v>
      </c>
      <c r="R93" s="102">
        <f t="shared" si="1"/>
        <v>2.1999999999999999E-2</v>
      </c>
      <c r="S93" s="94"/>
    </row>
    <row r="94" spans="1:19">
      <c r="A94">
        <v>30</v>
      </c>
      <c r="B94" t="s">
        <v>3</v>
      </c>
      <c r="C94" t="s">
        <v>6</v>
      </c>
      <c r="D94">
        <v>21</v>
      </c>
      <c r="E94">
        <v>2</v>
      </c>
      <c r="F94">
        <v>65.7</v>
      </c>
      <c r="H94" t="s">
        <v>4</v>
      </c>
      <c r="I94">
        <v>3</v>
      </c>
      <c r="J94">
        <v>2</v>
      </c>
      <c r="K94">
        <v>3</v>
      </c>
      <c r="L94">
        <v>2</v>
      </c>
      <c r="M94">
        <v>11</v>
      </c>
      <c r="N94">
        <v>11</v>
      </c>
      <c r="O94" s="84">
        <v>0.12</v>
      </c>
      <c r="P94">
        <v>4</v>
      </c>
      <c r="Q94">
        <v>2</v>
      </c>
      <c r="R94" s="102">
        <f t="shared" si="1"/>
        <v>1.0909090909090908E-2</v>
      </c>
      <c r="S94" s="94"/>
    </row>
    <row r="95" spans="1:19">
      <c r="A95">
        <v>46</v>
      </c>
      <c r="B95" t="s">
        <v>5</v>
      </c>
      <c r="C95" t="s">
        <v>6</v>
      </c>
      <c r="D95">
        <v>18</v>
      </c>
      <c r="E95">
        <v>3</v>
      </c>
      <c r="F95">
        <v>42</v>
      </c>
      <c r="H95" t="s">
        <v>4</v>
      </c>
      <c r="I95">
        <v>3</v>
      </c>
      <c r="J95">
        <v>1</v>
      </c>
      <c r="K95">
        <v>3</v>
      </c>
      <c r="L95">
        <v>3</v>
      </c>
      <c r="M95">
        <v>10</v>
      </c>
      <c r="N95">
        <v>21</v>
      </c>
      <c r="O95" s="84">
        <v>0.13</v>
      </c>
      <c r="P95">
        <v>5</v>
      </c>
      <c r="Q95">
        <v>2</v>
      </c>
      <c r="R95" s="102">
        <f t="shared" si="1"/>
        <v>1.3000000000000001E-2</v>
      </c>
      <c r="S95" s="94"/>
    </row>
    <row r="96" spans="1:19">
      <c r="A96">
        <v>32</v>
      </c>
      <c r="B96" t="s">
        <v>5</v>
      </c>
      <c r="C96" t="s">
        <v>6</v>
      </c>
      <c r="D96">
        <v>23</v>
      </c>
      <c r="E96">
        <v>4</v>
      </c>
      <c r="F96">
        <v>94.7</v>
      </c>
      <c r="H96" t="s">
        <v>6</v>
      </c>
      <c r="I96">
        <v>2</v>
      </c>
      <c r="J96">
        <v>3</v>
      </c>
      <c r="K96">
        <v>3</v>
      </c>
      <c r="L96">
        <v>1</v>
      </c>
      <c r="M96">
        <v>11</v>
      </c>
      <c r="N96">
        <v>12</v>
      </c>
      <c r="O96" s="84">
        <v>0.16</v>
      </c>
      <c r="P96">
        <v>0</v>
      </c>
      <c r="Q96">
        <v>3</v>
      </c>
      <c r="R96" s="102">
        <f t="shared" si="1"/>
        <v>1.4545454545454545E-2</v>
      </c>
      <c r="S96" s="94"/>
    </row>
    <row r="97" spans="1:19">
      <c r="A97">
        <v>54</v>
      </c>
      <c r="B97" t="s">
        <v>3</v>
      </c>
      <c r="C97" t="s">
        <v>6</v>
      </c>
      <c r="D97">
        <v>32</v>
      </c>
      <c r="E97">
        <v>4</v>
      </c>
      <c r="F97">
        <v>62.8</v>
      </c>
      <c r="H97" t="s">
        <v>6</v>
      </c>
      <c r="I97">
        <v>1</v>
      </c>
      <c r="J97">
        <v>3</v>
      </c>
      <c r="K97">
        <v>3</v>
      </c>
      <c r="L97">
        <v>1</v>
      </c>
      <c r="M97">
        <v>4</v>
      </c>
      <c r="N97">
        <v>16</v>
      </c>
      <c r="O97" s="84">
        <v>0.12</v>
      </c>
      <c r="P97">
        <v>5</v>
      </c>
      <c r="Q97">
        <v>1</v>
      </c>
      <c r="R97" s="102">
        <f t="shared" si="1"/>
        <v>0.03</v>
      </c>
      <c r="S97" s="94"/>
    </row>
    <row r="98" spans="1:19">
      <c r="A98">
        <v>24</v>
      </c>
      <c r="B98" t="s">
        <v>3</v>
      </c>
      <c r="C98" t="s">
        <v>6</v>
      </c>
      <c r="D98">
        <v>20</v>
      </c>
      <c r="E98">
        <v>2</v>
      </c>
      <c r="F98">
        <v>35.1</v>
      </c>
      <c r="H98" t="s">
        <v>6</v>
      </c>
      <c r="I98">
        <v>1</v>
      </c>
      <c r="J98">
        <v>3</v>
      </c>
      <c r="K98">
        <v>4</v>
      </c>
      <c r="L98">
        <v>1</v>
      </c>
      <c r="M98">
        <v>3</v>
      </c>
      <c r="N98">
        <v>4</v>
      </c>
      <c r="O98" s="84">
        <v>0.21</v>
      </c>
      <c r="P98">
        <v>2</v>
      </c>
      <c r="Q98">
        <v>2</v>
      </c>
      <c r="R98" s="102">
        <f t="shared" si="1"/>
        <v>6.9999999999999993E-2</v>
      </c>
      <c r="S98" s="94"/>
    </row>
    <row r="99" spans="1:19">
      <c r="A99">
        <v>28</v>
      </c>
      <c r="B99" t="s">
        <v>5</v>
      </c>
      <c r="C99" t="s">
        <v>6</v>
      </c>
      <c r="D99">
        <v>21</v>
      </c>
      <c r="E99">
        <v>3</v>
      </c>
      <c r="F99">
        <v>46.5</v>
      </c>
      <c r="H99" t="s">
        <v>6</v>
      </c>
      <c r="I99">
        <v>2</v>
      </c>
      <c r="J99">
        <v>3</v>
      </c>
      <c r="K99">
        <v>3</v>
      </c>
      <c r="L99">
        <v>2</v>
      </c>
      <c r="M99">
        <v>5</v>
      </c>
      <c r="N99">
        <v>5</v>
      </c>
      <c r="O99" s="84">
        <v>0.15</v>
      </c>
      <c r="P99">
        <v>3</v>
      </c>
      <c r="Q99">
        <v>4</v>
      </c>
      <c r="R99" s="102">
        <f t="shared" si="1"/>
        <v>0.03</v>
      </c>
      <c r="S99" s="94"/>
    </row>
    <row r="100" spans="1:19">
      <c r="A100">
        <v>58</v>
      </c>
      <c r="B100" t="s">
        <v>5</v>
      </c>
      <c r="C100" t="s">
        <v>6</v>
      </c>
      <c r="D100">
        <v>27</v>
      </c>
      <c r="E100">
        <v>4</v>
      </c>
      <c r="F100">
        <v>62.9</v>
      </c>
      <c r="H100" t="s">
        <v>6</v>
      </c>
      <c r="I100">
        <v>4</v>
      </c>
      <c r="J100">
        <v>3</v>
      </c>
      <c r="K100">
        <v>3</v>
      </c>
      <c r="L100">
        <v>3</v>
      </c>
      <c r="M100">
        <v>37</v>
      </c>
      <c r="N100">
        <v>38</v>
      </c>
      <c r="O100" s="84">
        <v>0.13</v>
      </c>
      <c r="P100">
        <v>1</v>
      </c>
      <c r="Q100">
        <v>2</v>
      </c>
      <c r="R100" s="102">
        <f t="shared" si="1"/>
        <v>3.5135135135135136E-3</v>
      </c>
      <c r="S100" s="94"/>
    </row>
    <row r="101" spans="1:19">
      <c r="A101">
        <v>44</v>
      </c>
      <c r="B101" t="s">
        <v>5</v>
      </c>
      <c r="C101" t="s">
        <v>6</v>
      </c>
      <c r="D101">
        <v>40</v>
      </c>
      <c r="E101">
        <v>3</v>
      </c>
      <c r="F101">
        <v>69.099999999999994</v>
      </c>
      <c r="H101" t="s">
        <v>6</v>
      </c>
      <c r="I101">
        <v>2</v>
      </c>
      <c r="J101">
        <v>2</v>
      </c>
      <c r="K101">
        <v>3</v>
      </c>
      <c r="L101">
        <v>3</v>
      </c>
      <c r="M101">
        <v>3</v>
      </c>
      <c r="N101">
        <v>17</v>
      </c>
      <c r="O101" s="84">
        <v>0.12</v>
      </c>
      <c r="P101">
        <v>3</v>
      </c>
      <c r="Q101">
        <v>4</v>
      </c>
      <c r="R101" s="102">
        <f t="shared" si="1"/>
        <v>0.04</v>
      </c>
      <c r="S101" s="94"/>
    </row>
    <row r="102" spans="1:19">
      <c r="A102">
        <v>37</v>
      </c>
      <c r="B102" t="s">
        <v>5</v>
      </c>
      <c r="C102" t="s">
        <v>4</v>
      </c>
      <c r="D102">
        <v>38</v>
      </c>
      <c r="E102">
        <v>4</v>
      </c>
      <c r="F102">
        <v>60.099999999999994</v>
      </c>
      <c r="H102" t="s">
        <v>4</v>
      </c>
      <c r="I102">
        <v>3</v>
      </c>
      <c r="J102">
        <v>1</v>
      </c>
      <c r="K102">
        <v>4</v>
      </c>
      <c r="L102">
        <v>4</v>
      </c>
      <c r="M102">
        <v>3</v>
      </c>
      <c r="N102">
        <v>7</v>
      </c>
      <c r="O102" s="84">
        <v>0.22</v>
      </c>
      <c r="P102">
        <v>3</v>
      </c>
      <c r="Q102">
        <v>3</v>
      </c>
      <c r="R102" s="102">
        <f t="shared" si="1"/>
        <v>7.3333333333333334E-2</v>
      </c>
      <c r="S102" s="94"/>
    </row>
    <row r="103" spans="1:19">
      <c r="A103">
        <v>32</v>
      </c>
      <c r="B103" t="s">
        <v>5</v>
      </c>
      <c r="C103" t="s">
        <v>6</v>
      </c>
      <c r="D103">
        <v>18</v>
      </c>
      <c r="E103">
        <v>1</v>
      </c>
      <c r="F103">
        <v>71.7</v>
      </c>
      <c r="H103" t="s">
        <v>6</v>
      </c>
      <c r="I103">
        <v>4</v>
      </c>
      <c r="J103">
        <v>1</v>
      </c>
      <c r="K103">
        <v>3</v>
      </c>
      <c r="L103">
        <v>4</v>
      </c>
      <c r="M103">
        <v>1</v>
      </c>
      <c r="N103">
        <v>1</v>
      </c>
      <c r="O103" s="84">
        <v>0.13</v>
      </c>
      <c r="P103">
        <v>2</v>
      </c>
      <c r="Q103">
        <v>3</v>
      </c>
      <c r="R103" s="102">
        <f t="shared" si="1"/>
        <v>0.13</v>
      </c>
      <c r="S103" s="94"/>
    </row>
    <row r="104" spans="1:19">
      <c r="A104">
        <v>20</v>
      </c>
      <c r="B104" t="s">
        <v>3</v>
      </c>
      <c r="C104" t="s">
        <v>4</v>
      </c>
      <c r="D104">
        <v>38</v>
      </c>
      <c r="E104">
        <v>3</v>
      </c>
      <c r="F104">
        <v>61.7</v>
      </c>
      <c r="H104" t="s">
        <v>4</v>
      </c>
      <c r="I104">
        <v>4</v>
      </c>
      <c r="J104">
        <v>4</v>
      </c>
      <c r="K104">
        <v>3</v>
      </c>
      <c r="L104">
        <v>2</v>
      </c>
      <c r="M104">
        <v>1</v>
      </c>
      <c r="N104">
        <v>1</v>
      </c>
      <c r="O104" s="84">
        <v>0.18</v>
      </c>
      <c r="P104">
        <v>5</v>
      </c>
      <c r="Q104">
        <v>3</v>
      </c>
      <c r="R104" s="102">
        <f t="shared" si="1"/>
        <v>0.18</v>
      </c>
      <c r="S104" s="94"/>
    </row>
    <row r="105" spans="1:19">
      <c r="A105">
        <v>34</v>
      </c>
      <c r="B105" t="s">
        <v>3</v>
      </c>
      <c r="C105" t="s">
        <v>6</v>
      </c>
      <c r="D105">
        <v>23</v>
      </c>
      <c r="E105">
        <v>4</v>
      </c>
      <c r="F105">
        <v>52.2</v>
      </c>
      <c r="H105" t="s">
        <v>6</v>
      </c>
      <c r="I105">
        <v>1</v>
      </c>
      <c r="J105">
        <v>3</v>
      </c>
      <c r="K105">
        <v>3</v>
      </c>
      <c r="L105">
        <v>3</v>
      </c>
      <c r="M105">
        <v>16</v>
      </c>
      <c r="N105">
        <v>16</v>
      </c>
      <c r="O105" s="84">
        <v>0.14000000000000001</v>
      </c>
      <c r="P105">
        <v>3</v>
      </c>
      <c r="Q105">
        <v>3</v>
      </c>
      <c r="R105" s="102">
        <f t="shared" si="1"/>
        <v>8.7500000000000008E-3</v>
      </c>
      <c r="S105" s="94"/>
    </row>
    <row r="106" spans="1:19">
      <c r="A106">
        <v>37</v>
      </c>
      <c r="B106" t="s">
        <v>5</v>
      </c>
      <c r="C106" t="s">
        <v>6</v>
      </c>
      <c r="D106">
        <v>19</v>
      </c>
      <c r="E106">
        <v>2</v>
      </c>
      <c r="F106">
        <v>100.7</v>
      </c>
      <c r="H106" t="s">
        <v>6</v>
      </c>
      <c r="I106">
        <v>3</v>
      </c>
      <c r="J106">
        <v>4</v>
      </c>
      <c r="K106">
        <v>3</v>
      </c>
      <c r="L106">
        <v>4</v>
      </c>
      <c r="M106">
        <v>1</v>
      </c>
      <c r="N106">
        <v>17</v>
      </c>
      <c r="O106" s="84">
        <v>0.14000000000000001</v>
      </c>
      <c r="P106">
        <v>2</v>
      </c>
      <c r="Q106">
        <v>4</v>
      </c>
      <c r="R106" s="102">
        <f t="shared" si="1"/>
        <v>0.14000000000000001</v>
      </c>
      <c r="S106" s="94"/>
    </row>
    <row r="107" spans="1:19">
      <c r="A107">
        <v>59</v>
      </c>
      <c r="B107" t="s">
        <v>3</v>
      </c>
      <c r="C107" t="s">
        <v>6</v>
      </c>
      <c r="D107">
        <v>19</v>
      </c>
      <c r="E107">
        <v>4</v>
      </c>
      <c r="F107">
        <v>34.1</v>
      </c>
      <c r="H107" t="s">
        <v>6</v>
      </c>
      <c r="I107">
        <v>3</v>
      </c>
      <c r="J107">
        <v>4</v>
      </c>
      <c r="K107">
        <v>4</v>
      </c>
      <c r="L107">
        <v>4</v>
      </c>
      <c r="M107">
        <v>3</v>
      </c>
      <c r="N107">
        <v>30</v>
      </c>
      <c r="O107" s="84">
        <v>0.21</v>
      </c>
      <c r="P107">
        <v>3</v>
      </c>
      <c r="Q107">
        <v>3</v>
      </c>
      <c r="R107" s="102">
        <f t="shared" si="1"/>
        <v>6.9999999999999993E-2</v>
      </c>
      <c r="S107" s="94"/>
    </row>
    <row r="108" spans="1:19">
      <c r="A108">
        <v>50</v>
      </c>
      <c r="B108" t="s">
        <v>3</v>
      </c>
      <c r="C108" t="s">
        <v>6</v>
      </c>
      <c r="D108">
        <v>18</v>
      </c>
      <c r="E108">
        <v>3</v>
      </c>
      <c r="F108">
        <v>73.599999999999994</v>
      </c>
      <c r="H108" t="s">
        <v>4</v>
      </c>
      <c r="I108">
        <v>1</v>
      </c>
      <c r="J108">
        <v>2</v>
      </c>
      <c r="K108">
        <v>3</v>
      </c>
      <c r="L108">
        <v>1</v>
      </c>
      <c r="M108">
        <v>8</v>
      </c>
      <c r="N108">
        <v>28</v>
      </c>
      <c r="O108" s="84">
        <v>0.19</v>
      </c>
      <c r="P108">
        <v>1</v>
      </c>
      <c r="Q108">
        <v>2</v>
      </c>
      <c r="R108" s="102">
        <f t="shared" si="1"/>
        <v>2.375E-2</v>
      </c>
      <c r="S108" s="94"/>
    </row>
    <row r="109" spans="1:19">
      <c r="A109">
        <v>25</v>
      </c>
      <c r="B109" t="s">
        <v>5</v>
      </c>
      <c r="C109" t="s">
        <v>4</v>
      </c>
      <c r="D109">
        <v>35</v>
      </c>
      <c r="E109">
        <v>3</v>
      </c>
      <c r="F109">
        <v>45.2</v>
      </c>
      <c r="H109" t="s">
        <v>4</v>
      </c>
      <c r="I109">
        <v>3</v>
      </c>
      <c r="J109">
        <v>3</v>
      </c>
      <c r="K109">
        <v>3</v>
      </c>
      <c r="L109">
        <v>4</v>
      </c>
      <c r="M109">
        <v>6</v>
      </c>
      <c r="N109">
        <v>6</v>
      </c>
      <c r="O109" s="84">
        <v>0.11</v>
      </c>
      <c r="P109">
        <v>1</v>
      </c>
      <c r="Q109">
        <v>3</v>
      </c>
      <c r="R109" s="102">
        <f t="shared" si="1"/>
        <v>1.8333333333333333E-2</v>
      </c>
      <c r="S109" s="94"/>
    </row>
    <row r="110" spans="1:19">
      <c r="A110">
        <v>25</v>
      </c>
      <c r="B110" t="s">
        <v>5</v>
      </c>
      <c r="C110" t="s">
        <v>6</v>
      </c>
      <c r="D110">
        <v>24</v>
      </c>
      <c r="E110">
        <v>1</v>
      </c>
      <c r="F110">
        <v>65.400000000000006</v>
      </c>
      <c r="H110" t="s">
        <v>6</v>
      </c>
      <c r="I110">
        <v>4</v>
      </c>
      <c r="J110">
        <v>4</v>
      </c>
      <c r="K110">
        <v>3</v>
      </c>
      <c r="L110">
        <v>3</v>
      </c>
      <c r="M110">
        <v>2</v>
      </c>
      <c r="N110">
        <v>2</v>
      </c>
      <c r="O110" s="84">
        <v>0.11</v>
      </c>
      <c r="P110">
        <v>2</v>
      </c>
      <c r="Q110">
        <v>3</v>
      </c>
      <c r="R110" s="102">
        <f t="shared" si="1"/>
        <v>5.5E-2</v>
      </c>
      <c r="S110" s="94"/>
    </row>
    <row r="111" spans="1:19">
      <c r="A111">
        <v>22</v>
      </c>
      <c r="B111" t="s">
        <v>3</v>
      </c>
      <c r="C111" t="s">
        <v>6</v>
      </c>
      <c r="D111">
        <v>32</v>
      </c>
      <c r="E111">
        <v>3</v>
      </c>
      <c r="F111">
        <v>59</v>
      </c>
      <c r="H111" t="s">
        <v>6</v>
      </c>
      <c r="I111">
        <v>2</v>
      </c>
      <c r="J111">
        <v>4</v>
      </c>
      <c r="K111">
        <v>3</v>
      </c>
      <c r="L111">
        <v>3</v>
      </c>
      <c r="M111">
        <v>0</v>
      </c>
      <c r="N111">
        <v>1</v>
      </c>
      <c r="O111" s="84">
        <v>0.15</v>
      </c>
      <c r="P111">
        <v>5</v>
      </c>
      <c r="Q111">
        <v>3</v>
      </c>
      <c r="R111" s="102" t="e">
        <f t="shared" si="1"/>
        <v>#DIV/0!</v>
      </c>
      <c r="S111" s="94"/>
    </row>
    <row r="112" spans="1:19">
      <c r="A112">
        <v>51</v>
      </c>
      <c r="B112" t="s">
        <v>3</v>
      </c>
      <c r="C112" t="s">
        <v>6</v>
      </c>
      <c r="D112">
        <v>18</v>
      </c>
      <c r="E112">
        <v>4</v>
      </c>
      <c r="F112">
        <v>39.1</v>
      </c>
      <c r="H112" t="s">
        <v>6</v>
      </c>
      <c r="I112">
        <v>1</v>
      </c>
      <c r="J112">
        <v>1</v>
      </c>
      <c r="K112">
        <v>4</v>
      </c>
      <c r="L112">
        <v>3</v>
      </c>
      <c r="M112">
        <v>13</v>
      </c>
      <c r="N112">
        <v>23</v>
      </c>
      <c r="O112" s="84">
        <v>0.2</v>
      </c>
      <c r="P112">
        <v>1</v>
      </c>
      <c r="Q112">
        <v>2</v>
      </c>
      <c r="R112" s="102">
        <f t="shared" si="1"/>
        <v>1.5384615384615385E-2</v>
      </c>
      <c r="S112" s="94"/>
    </row>
    <row r="113" spans="1:19">
      <c r="A113">
        <v>34</v>
      </c>
      <c r="B113" t="s">
        <v>5</v>
      </c>
      <c r="C113" t="s">
        <v>4</v>
      </c>
      <c r="D113">
        <v>45</v>
      </c>
      <c r="E113">
        <v>3</v>
      </c>
      <c r="F113">
        <v>67.3</v>
      </c>
      <c r="H113" t="s">
        <v>4</v>
      </c>
      <c r="I113">
        <v>1</v>
      </c>
      <c r="J113">
        <v>3</v>
      </c>
      <c r="K113">
        <v>4</v>
      </c>
      <c r="L113">
        <v>4</v>
      </c>
      <c r="M113">
        <v>9</v>
      </c>
      <c r="N113">
        <v>9</v>
      </c>
      <c r="O113" s="84">
        <v>0.24</v>
      </c>
      <c r="P113">
        <v>3</v>
      </c>
      <c r="Q113">
        <v>3</v>
      </c>
      <c r="R113" s="102">
        <f t="shared" si="1"/>
        <v>2.6666666666666665E-2</v>
      </c>
      <c r="S113" s="94"/>
    </row>
    <row r="114" spans="1:19">
      <c r="A114">
        <v>54</v>
      </c>
      <c r="B114" t="s">
        <v>3</v>
      </c>
      <c r="C114" t="s">
        <v>6</v>
      </c>
      <c r="D114">
        <v>43</v>
      </c>
      <c r="E114">
        <v>3</v>
      </c>
      <c r="F114">
        <v>28.5</v>
      </c>
      <c r="H114" t="s">
        <v>4</v>
      </c>
      <c r="I114">
        <v>4</v>
      </c>
      <c r="J114">
        <v>4</v>
      </c>
      <c r="K114">
        <v>3</v>
      </c>
      <c r="L114">
        <v>3</v>
      </c>
      <c r="M114">
        <v>5</v>
      </c>
      <c r="N114">
        <v>23</v>
      </c>
      <c r="O114" s="84">
        <v>0.12</v>
      </c>
      <c r="P114">
        <v>3</v>
      </c>
      <c r="Q114">
        <v>3</v>
      </c>
      <c r="R114" s="102">
        <f t="shared" si="1"/>
        <v>2.4E-2</v>
      </c>
      <c r="S114" s="94"/>
    </row>
    <row r="115" spans="1:19">
      <c r="A115">
        <v>24</v>
      </c>
      <c r="B115" t="s">
        <v>5</v>
      </c>
      <c r="C115" t="s">
        <v>6</v>
      </c>
      <c r="D115">
        <v>35</v>
      </c>
      <c r="E115">
        <v>1</v>
      </c>
      <c r="F115">
        <v>55.5</v>
      </c>
      <c r="H115" t="s">
        <v>6</v>
      </c>
      <c r="I115">
        <v>2</v>
      </c>
      <c r="J115">
        <v>3</v>
      </c>
      <c r="K115">
        <v>3</v>
      </c>
      <c r="L115">
        <v>3</v>
      </c>
      <c r="M115">
        <v>5</v>
      </c>
      <c r="N115">
        <v>6</v>
      </c>
      <c r="O115" s="84">
        <v>0.12</v>
      </c>
      <c r="P115">
        <v>2</v>
      </c>
      <c r="Q115">
        <v>3</v>
      </c>
      <c r="R115" s="102">
        <f t="shared" si="1"/>
        <v>2.4E-2</v>
      </c>
      <c r="S115" s="94"/>
    </row>
    <row r="116" spans="1:19">
      <c r="A116">
        <v>34</v>
      </c>
      <c r="B116" t="s">
        <v>3</v>
      </c>
      <c r="C116" t="s">
        <v>6</v>
      </c>
      <c r="D116">
        <v>23</v>
      </c>
      <c r="E116">
        <v>4</v>
      </c>
      <c r="F116">
        <v>45.7</v>
      </c>
      <c r="H116" t="s">
        <v>6</v>
      </c>
      <c r="I116">
        <v>3</v>
      </c>
      <c r="J116">
        <v>2</v>
      </c>
      <c r="K116">
        <v>3</v>
      </c>
      <c r="L116">
        <v>3</v>
      </c>
      <c r="M116">
        <v>1</v>
      </c>
      <c r="N116">
        <v>12</v>
      </c>
      <c r="O116" s="84">
        <v>0.15</v>
      </c>
      <c r="P116">
        <v>3</v>
      </c>
      <c r="Q116">
        <v>3</v>
      </c>
      <c r="R116" s="102">
        <f t="shared" si="1"/>
        <v>0.15</v>
      </c>
      <c r="S116" s="94"/>
    </row>
    <row r="117" spans="1:19">
      <c r="A117">
        <v>37</v>
      </c>
      <c r="B117" t="s">
        <v>5</v>
      </c>
      <c r="C117" t="s">
        <v>6</v>
      </c>
      <c r="D117">
        <v>20</v>
      </c>
      <c r="E117">
        <v>3</v>
      </c>
      <c r="F117">
        <v>90.5</v>
      </c>
      <c r="H117" t="s">
        <v>6</v>
      </c>
      <c r="I117">
        <v>3</v>
      </c>
      <c r="J117">
        <v>4</v>
      </c>
      <c r="K117">
        <v>3</v>
      </c>
      <c r="L117">
        <v>1</v>
      </c>
      <c r="M117">
        <v>5</v>
      </c>
      <c r="N117">
        <v>12</v>
      </c>
      <c r="O117" s="84">
        <v>0.12</v>
      </c>
      <c r="P117">
        <v>3</v>
      </c>
      <c r="Q117">
        <v>3</v>
      </c>
      <c r="R117" s="102">
        <f t="shared" si="1"/>
        <v>2.4E-2</v>
      </c>
      <c r="S117" s="94"/>
    </row>
    <row r="118" spans="1:19">
      <c r="A118">
        <v>34</v>
      </c>
      <c r="B118" t="s">
        <v>3</v>
      </c>
      <c r="C118" t="s">
        <v>6</v>
      </c>
      <c r="D118">
        <v>22</v>
      </c>
      <c r="E118">
        <v>3</v>
      </c>
      <c r="F118">
        <v>52.7</v>
      </c>
      <c r="H118" t="s">
        <v>6</v>
      </c>
      <c r="I118">
        <v>3</v>
      </c>
      <c r="J118">
        <v>1</v>
      </c>
      <c r="K118">
        <v>3</v>
      </c>
      <c r="L118">
        <v>4</v>
      </c>
      <c r="M118">
        <v>11</v>
      </c>
      <c r="N118">
        <v>14</v>
      </c>
      <c r="O118" s="84">
        <v>0.12</v>
      </c>
      <c r="P118">
        <v>6</v>
      </c>
      <c r="Q118">
        <v>3</v>
      </c>
      <c r="R118" s="102">
        <f t="shared" si="1"/>
        <v>1.0909090909090908E-2</v>
      </c>
      <c r="S118" s="94"/>
    </row>
    <row r="119" spans="1:19">
      <c r="A119">
        <v>36</v>
      </c>
      <c r="B119" t="s">
        <v>3</v>
      </c>
      <c r="C119" t="s">
        <v>6</v>
      </c>
      <c r="D119">
        <v>28</v>
      </c>
      <c r="E119">
        <v>2</v>
      </c>
      <c r="F119">
        <v>98.3</v>
      </c>
      <c r="H119" t="s">
        <v>6</v>
      </c>
      <c r="I119">
        <v>2</v>
      </c>
      <c r="J119">
        <v>4</v>
      </c>
      <c r="K119">
        <v>3</v>
      </c>
      <c r="L119">
        <v>3</v>
      </c>
      <c r="M119">
        <v>9</v>
      </c>
      <c r="N119">
        <v>10</v>
      </c>
      <c r="O119" s="84">
        <v>0.14000000000000001</v>
      </c>
      <c r="P119">
        <v>6</v>
      </c>
      <c r="Q119">
        <v>3</v>
      </c>
      <c r="R119" s="102">
        <f t="shared" si="1"/>
        <v>1.5555555555555557E-2</v>
      </c>
      <c r="S119" s="94"/>
    </row>
    <row r="120" spans="1:19">
      <c r="A120">
        <v>36</v>
      </c>
      <c r="B120" t="s">
        <v>3</v>
      </c>
      <c r="C120" t="s">
        <v>6</v>
      </c>
      <c r="D120">
        <v>20</v>
      </c>
      <c r="E120">
        <v>2</v>
      </c>
      <c r="F120">
        <v>39.700000000000003</v>
      </c>
      <c r="H120" t="s">
        <v>6</v>
      </c>
      <c r="I120">
        <v>1</v>
      </c>
      <c r="J120">
        <v>4</v>
      </c>
      <c r="K120">
        <v>4</v>
      </c>
      <c r="L120">
        <v>1</v>
      </c>
      <c r="M120">
        <v>1</v>
      </c>
      <c r="N120">
        <v>7</v>
      </c>
      <c r="O120" s="84">
        <v>0.22</v>
      </c>
      <c r="P120">
        <v>2</v>
      </c>
      <c r="Q120">
        <v>3</v>
      </c>
      <c r="R120" s="102">
        <f t="shared" si="1"/>
        <v>0.22</v>
      </c>
      <c r="S120" s="94"/>
    </row>
    <row r="121" spans="1:19">
      <c r="A121">
        <v>43</v>
      </c>
      <c r="B121" t="s">
        <v>5</v>
      </c>
      <c r="C121" t="s">
        <v>6</v>
      </c>
      <c r="D121">
        <v>43</v>
      </c>
      <c r="E121">
        <v>2</v>
      </c>
      <c r="F121">
        <v>104.5</v>
      </c>
      <c r="H121" t="s">
        <v>4</v>
      </c>
      <c r="I121">
        <v>3</v>
      </c>
      <c r="J121">
        <v>4</v>
      </c>
      <c r="K121">
        <v>3</v>
      </c>
      <c r="L121">
        <v>4</v>
      </c>
      <c r="M121">
        <v>25</v>
      </c>
      <c r="N121">
        <v>25</v>
      </c>
      <c r="O121" s="84">
        <v>0.12</v>
      </c>
      <c r="P121">
        <v>3</v>
      </c>
      <c r="Q121">
        <v>4</v>
      </c>
      <c r="R121" s="102">
        <f t="shared" si="1"/>
        <v>4.7999999999999996E-3</v>
      </c>
      <c r="S121" s="94"/>
    </row>
    <row r="122" spans="1:19">
      <c r="A122">
        <v>30</v>
      </c>
      <c r="B122" t="s">
        <v>5</v>
      </c>
      <c r="C122" t="s">
        <v>6</v>
      </c>
      <c r="D122">
        <v>40</v>
      </c>
      <c r="E122">
        <v>3</v>
      </c>
      <c r="F122">
        <v>103</v>
      </c>
      <c r="H122" t="s">
        <v>6</v>
      </c>
      <c r="I122">
        <v>1</v>
      </c>
      <c r="J122">
        <v>3</v>
      </c>
      <c r="K122">
        <v>4</v>
      </c>
      <c r="L122">
        <v>3</v>
      </c>
      <c r="M122">
        <v>10</v>
      </c>
      <c r="N122">
        <v>10</v>
      </c>
      <c r="O122" s="84">
        <v>0.25</v>
      </c>
      <c r="P122">
        <v>2</v>
      </c>
      <c r="Q122">
        <v>2</v>
      </c>
      <c r="R122" s="102">
        <f t="shared" si="1"/>
        <v>2.5000000000000001E-2</v>
      </c>
      <c r="S122" s="94"/>
    </row>
    <row r="123" spans="1:19">
      <c r="A123">
        <v>33</v>
      </c>
      <c r="B123" t="s">
        <v>5</v>
      </c>
      <c r="C123" t="s">
        <v>6</v>
      </c>
      <c r="D123">
        <v>39</v>
      </c>
      <c r="E123">
        <v>2</v>
      </c>
      <c r="F123">
        <v>99.9</v>
      </c>
      <c r="H123" t="s">
        <v>6</v>
      </c>
      <c r="I123">
        <v>3</v>
      </c>
      <c r="J123">
        <v>2</v>
      </c>
      <c r="K123">
        <v>3</v>
      </c>
      <c r="L123">
        <v>1</v>
      </c>
      <c r="M123">
        <v>7</v>
      </c>
      <c r="N123">
        <v>8</v>
      </c>
      <c r="O123" s="84">
        <v>0.13</v>
      </c>
      <c r="P123">
        <v>2</v>
      </c>
      <c r="Q123">
        <v>4</v>
      </c>
      <c r="R123" s="102">
        <f t="shared" si="1"/>
        <v>1.8571428571428572E-2</v>
      </c>
      <c r="S123" s="94"/>
    </row>
    <row r="124" spans="1:19">
      <c r="A124">
        <v>56</v>
      </c>
      <c r="B124" t="s">
        <v>3</v>
      </c>
      <c r="C124" t="s">
        <v>4</v>
      </c>
      <c r="D124">
        <v>58</v>
      </c>
      <c r="E124">
        <v>4</v>
      </c>
      <c r="F124">
        <v>70.5</v>
      </c>
      <c r="H124" t="s">
        <v>4</v>
      </c>
      <c r="I124">
        <v>2</v>
      </c>
      <c r="J124">
        <v>2</v>
      </c>
      <c r="K124">
        <v>3</v>
      </c>
      <c r="L124">
        <v>1</v>
      </c>
      <c r="M124">
        <v>5</v>
      </c>
      <c r="N124">
        <v>7</v>
      </c>
      <c r="O124" s="84">
        <v>0.18</v>
      </c>
      <c r="P124">
        <v>2</v>
      </c>
      <c r="Q124">
        <v>3</v>
      </c>
      <c r="R124" s="102">
        <f t="shared" si="1"/>
        <v>3.5999999999999997E-2</v>
      </c>
      <c r="S124" s="94"/>
    </row>
    <row r="125" spans="1:19">
      <c r="A125">
        <v>51</v>
      </c>
      <c r="B125" t="s">
        <v>5</v>
      </c>
      <c r="C125" t="s">
        <v>6</v>
      </c>
      <c r="D125">
        <v>23</v>
      </c>
      <c r="E125">
        <v>3</v>
      </c>
      <c r="F125">
        <v>65</v>
      </c>
      <c r="H125" t="s">
        <v>6</v>
      </c>
      <c r="I125">
        <v>1</v>
      </c>
      <c r="J125">
        <v>3</v>
      </c>
      <c r="K125">
        <v>3</v>
      </c>
      <c r="L125">
        <v>3</v>
      </c>
      <c r="M125">
        <v>20</v>
      </c>
      <c r="N125">
        <v>23</v>
      </c>
      <c r="O125" s="84">
        <v>0.13</v>
      </c>
      <c r="P125">
        <v>5</v>
      </c>
      <c r="Q125">
        <v>3</v>
      </c>
      <c r="R125" s="102">
        <f t="shared" si="1"/>
        <v>6.5000000000000006E-3</v>
      </c>
      <c r="S125" s="94"/>
    </row>
    <row r="126" spans="1:19">
      <c r="A126">
        <v>31</v>
      </c>
      <c r="B126" t="s">
        <v>5</v>
      </c>
      <c r="C126" t="s">
        <v>4</v>
      </c>
      <c r="D126">
        <v>23</v>
      </c>
      <c r="E126">
        <v>4</v>
      </c>
      <c r="F126">
        <v>75.900000000000006</v>
      </c>
      <c r="H126" t="s">
        <v>4</v>
      </c>
      <c r="I126">
        <v>2</v>
      </c>
      <c r="J126">
        <v>3</v>
      </c>
      <c r="K126">
        <v>3</v>
      </c>
      <c r="L126">
        <v>2</v>
      </c>
      <c r="M126">
        <v>7</v>
      </c>
      <c r="N126">
        <v>12</v>
      </c>
      <c r="O126" s="84">
        <v>0.18</v>
      </c>
      <c r="P126">
        <v>3</v>
      </c>
      <c r="Q126">
        <v>2</v>
      </c>
      <c r="R126" s="102">
        <f t="shared" si="1"/>
        <v>2.5714285714285714E-2</v>
      </c>
      <c r="S126" s="94"/>
    </row>
    <row r="127" spans="1:19">
      <c r="A127">
        <v>26</v>
      </c>
      <c r="B127" t="s">
        <v>3</v>
      </c>
      <c r="C127" t="s">
        <v>6</v>
      </c>
      <c r="D127">
        <v>23</v>
      </c>
      <c r="E127">
        <v>3</v>
      </c>
      <c r="F127">
        <v>49.5</v>
      </c>
      <c r="H127" t="s">
        <v>6</v>
      </c>
      <c r="I127">
        <v>3</v>
      </c>
      <c r="J127">
        <v>2</v>
      </c>
      <c r="K127">
        <v>3</v>
      </c>
      <c r="L127">
        <v>3</v>
      </c>
      <c r="M127">
        <v>5</v>
      </c>
      <c r="N127">
        <v>5</v>
      </c>
      <c r="O127" s="84">
        <v>0.19</v>
      </c>
      <c r="P127">
        <v>3</v>
      </c>
      <c r="Q127">
        <v>2</v>
      </c>
      <c r="R127" s="102">
        <f t="shared" si="1"/>
        <v>3.7999999999999999E-2</v>
      </c>
      <c r="S127" s="94"/>
    </row>
    <row r="128" spans="1:19">
      <c r="A128">
        <v>58</v>
      </c>
      <c r="B128" t="s">
        <v>3</v>
      </c>
      <c r="C128" t="s">
        <v>4</v>
      </c>
      <c r="D128">
        <v>70</v>
      </c>
      <c r="E128">
        <v>4</v>
      </c>
      <c r="F128">
        <v>122</v>
      </c>
      <c r="H128" t="s">
        <v>6</v>
      </c>
      <c r="I128">
        <v>4</v>
      </c>
      <c r="J128">
        <v>4</v>
      </c>
      <c r="K128">
        <v>3</v>
      </c>
      <c r="L128">
        <v>4</v>
      </c>
      <c r="M128">
        <v>40</v>
      </c>
      <c r="N128">
        <v>40</v>
      </c>
      <c r="O128" s="84">
        <v>0.12</v>
      </c>
      <c r="P128">
        <v>3</v>
      </c>
      <c r="Q128">
        <v>2</v>
      </c>
      <c r="R128" s="102">
        <f t="shared" si="1"/>
        <v>3.0000000000000001E-3</v>
      </c>
      <c r="S128" s="94"/>
    </row>
    <row r="129" spans="1:19">
      <c r="A129">
        <v>19</v>
      </c>
      <c r="B129" t="s">
        <v>5</v>
      </c>
      <c r="C129" t="s">
        <v>4</v>
      </c>
      <c r="D129">
        <v>48</v>
      </c>
      <c r="E129">
        <v>1</v>
      </c>
      <c r="F129">
        <v>45</v>
      </c>
      <c r="H129" t="s">
        <v>4</v>
      </c>
      <c r="I129">
        <v>4</v>
      </c>
      <c r="J129">
        <v>3</v>
      </c>
      <c r="K129">
        <v>3</v>
      </c>
      <c r="L129">
        <v>4</v>
      </c>
      <c r="M129">
        <v>0</v>
      </c>
      <c r="N129">
        <v>0</v>
      </c>
      <c r="O129" s="84">
        <v>0.19</v>
      </c>
      <c r="P129">
        <v>2</v>
      </c>
      <c r="Q129">
        <v>2</v>
      </c>
      <c r="R129" s="102" t="e">
        <f t="shared" si="1"/>
        <v>#DIV/0!</v>
      </c>
      <c r="S129" s="94"/>
    </row>
    <row r="130" spans="1:19">
      <c r="A130">
        <v>22</v>
      </c>
      <c r="B130" t="s">
        <v>5</v>
      </c>
      <c r="C130" t="s">
        <v>6</v>
      </c>
      <c r="D130">
        <v>19</v>
      </c>
      <c r="E130">
        <v>1</v>
      </c>
      <c r="F130">
        <v>101.4</v>
      </c>
      <c r="H130" t="s">
        <v>6</v>
      </c>
      <c r="I130">
        <v>3</v>
      </c>
      <c r="J130">
        <v>4</v>
      </c>
      <c r="K130">
        <v>3</v>
      </c>
      <c r="L130">
        <v>3</v>
      </c>
      <c r="M130">
        <v>2</v>
      </c>
      <c r="N130">
        <v>3</v>
      </c>
      <c r="O130" s="84">
        <v>0.14000000000000001</v>
      </c>
      <c r="P130">
        <v>2</v>
      </c>
      <c r="Q130">
        <v>3</v>
      </c>
      <c r="R130" s="102">
        <f t="shared" si="1"/>
        <v>7.0000000000000007E-2</v>
      </c>
      <c r="S130" s="94"/>
    </row>
    <row r="131" spans="1:19">
      <c r="A131">
        <v>49</v>
      </c>
      <c r="B131" t="s">
        <v>3</v>
      </c>
      <c r="C131" t="s">
        <v>6</v>
      </c>
      <c r="D131">
        <v>37</v>
      </c>
      <c r="E131">
        <v>4</v>
      </c>
      <c r="F131">
        <v>106.5</v>
      </c>
      <c r="H131" t="s">
        <v>6</v>
      </c>
      <c r="I131">
        <v>3</v>
      </c>
      <c r="J131">
        <v>1</v>
      </c>
      <c r="K131">
        <v>3</v>
      </c>
      <c r="L131">
        <v>3</v>
      </c>
      <c r="M131">
        <v>15</v>
      </c>
      <c r="N131">
        <v>16</v>
      </c>
      <c r="O131" s="84">
        <v>0.14000000000000001</v>
      </c>
      <c r="P131">
        <v>2</v>
      </c>
      <c r="Q131">
        <v>2</v>
      </c>
      <c r="R131" s="102">
        <f t="shared" ref="R131:R194" si="2">O131/M131</f>
        <v>9.3333333333333341E-3</v>
      </c>
      <c r="S131" s="94"/>
    </row>
    <row r="132" spans="1:19">
      <c r="A132">
        <v>43</v>
      </c>
      <c r="B132" t="s">
        <v>3</v>
      </c>
      <c r="C132" t="s">
        <v>6</v>
      </c>
      <c r="D132">
        <v>45</v>
      </c>
      <c r="E132">
        <v>3</v>
      </c>
      <c r="F132">
        <v>74.099999999999994</v>
      </c>
      <c r="H132" t="s">
        <v>6</v>
      </c>
      <c r="I132">
        <v>2</v>
      </c>
      <c r="J132">
        <v>3</v>
      </c>
      <c r="K132">
        <v>3</v>
      </c>
      <c r="L132">
        <v>4</v>
      </c>
      <c r="M132">
        <v>3</v>
      </c>
      <c r="N132">
        <v>18</v>
      </c>
      <c r="O132" s="84">
        <v>0.12</v>
      </c>
      <c r="P132">
        <v>2</v>
      </c>
      <c r="Q132">
        <v>3</v>
      </c>
      <c r="R132" s="102">
        <f t="shared" si="2"/>
        <v>0.04</v>
      </c>
      <c r="S132" s="94"/>
    </row>
    <row r="133" spans="1:19">
      <c r="A133">
        <v>50</v>
      </c>
      <c r="B133" t="s">
        <v>3</v>
      </c>
      <c r="C133" t="s">
        <v>6</v>
      </c>
      <c r="D133">
        <v>29</v>
      </c>
      <c r="E133">
        <v>3</v>
      </c>
      <c r="F133">
        <v>78.400000000000006</v>
      </c>
      <c r="H133" t="s">
        <v>6</v>
      </c>
      <c r="I133">
        <v>3</v>
      </c>
      <c r="J133">
        <v>4</v>
      </c>
      <c r="K133">
        <v>3</v>
      </c>
      <c r="L133">
        <v>4</v>
      </c>
      <c r="M133">
        <v>2</v>
      </c>
      <c r="N133">
        <v>16</v>
      </c>
      <c r="O133" s="84">
        <v>0.11</v>
      </c>
      <c r="P133">
        <v>3</v>
      </c>
      <c r="Q133">
        <v>3</v>
      </c>
      <c r="R133" s="102">
        <f t="shared" si="2"/>
        <v>5.5E-2</v>
      </c>
      <c r="S133" s="94"/>
    </row>
    <row r="134" spans="1:19">
      <c r="A134">
        <v>31</v>
      </c>
      <c r="B134" t="s">
        <v>3</v>
      </c>
      <c r="C134" t="s">
        <v>4</v>
      </c>
      <c r="D134">
        <v>46</v>
      </c>
      <c r="E134">
        <v>3</v>
      </c>
      <c r="F134">
        <v>67.400000000000006</v>
      </c>
      <c r="H134" t="s">
        <v>4</v>
      </c>
      <c r="I134">
        <v>2</v>
      </c>
      <c r="J134">
        <v>3</v>
      </c>
      <c r="K134">
        <v>3</v>
      </c>
      <c r="L134">
        <v>3</v>
      </c>
      <c r="M134">
        <v>2</v>
      </c>
      <c r="N134">
        <v>4</v>
      </c>
      <c r="O134" s="84">
        <v>0.11</v>
      </c>
      <c r="P134">
        <v>2</v>
      </c>
      <c r="Q134">
        <v>3</v>
      </c>
      <c r="R134" s="102">
        <f t="shared" si="2"/>
        <v>5.5E-2</v>
      </c>
      <c r="S134" s="94"/>
    </row>
    <row r="135" spans="1:19">
      <c r="A135">
        <v>41</v>
      </c>
      <c r="B135" t="s">
        <v>5</v>
      </c>
      <c r="C135" t="s">
        <v>6</v>
      </c>
      <c r="D135">
        <v>26</v>
      </c>
      <c r="E135">
        <v>1</v>
      </c>
      <c r="F135">
        <v>97.3</v>
      </c>
      <c r="H135" t="s">
        <v>4</v>
      </c>
      <c r="I135">
        <v>3</v>
      </c>
      <c r="J135">
        <v>3</v>
      </c>
      <c r="K135">
        <v>3</v>
      </c>
      <c r="L135">
        <v>3</v>
      </c>
      <c r="M135">
        <v>9</v>
      </c>
      <c r="N135">
        <v>12</v>
      </c>
      <c r="O135" s="84">
        <v>0.13</v>
      </c>
      <c r="P135">
        <v>2</v>
      </c>
      <c r="Q135">
        <v>3</v>
      </c>
      <c r="R135" s="102">
        <f t="shared" si="2"/>
        <v>1.4444444444444446E-2</v>
      </c>
      <c r="S135" s="94"/>
    </row>
    <row r="136" spans="1:19">
      <c r="A136">
        <v>26</v>
      </c>
      <c r="B136" t="s">
        <v>3</v>
      </c>
      <c r="C136" t="s">
        <v>6</v>
      </c>
      <c r="D136">
        <v>42</v>
      </c>
      <c r="E136">
        <v>1</v>
      </c>
      <c r="F136">
        <v>66.599999999999994</v>
      </c>
      <c r="H136" t="s">
        <v>6</v>
      </c>
      <c r="I136">
        <v>3</v>
      </c>
      <c r="J136">
        <v>3</v>
      </c>
      <c r="K136">
        <v>4</v>
      </c>
      <c r="L136">
        <v>4</v>
      </c>
      <c r="M136">
        <v>8</v>
      </c>
      <c r="N136">
        <v>8</v>
      </c>
      <c r="O136" s="84">
        <v>0.23</v>
      </c>
      <c r="P136">
        <v>3</v>
      </c>
      <c r="Q136">
        <v>3</v>
      </c>
      <c r="R136" s="102">
        <f t="shared" si="2"/>
        <v>2.8750000000000001E-2</v>
      </c>
      <c r="S136" s="94"/>
    </row>
    <row r="137" spans="1:19">
      <c r="A137">
        <v>36</v>
      </c>
      <c r="B137" t="s">
        <v>5</v>
      </c>
      <c r="C137" t="s">
        <v>6</v>
      </c>
      <c r="D137">
        <v>23</v>
      </c>
      <c r="E137">
        <v>2</v>
      </c>
      <c r="F137">
        <v>86.1</v>
      </c>
      <c r="H137" t="s">
        <v>6</v>
      </c>
      <c r="I137">
        <v>2</v>
      </c>
      <c r="J137">
        <v>2</v>
      </c>
      <c r="K137">
        <v>4</v>
      </c>
      <c r="L137">
        <v>4</v>
      </c>
      <c r="M137">
        <v>3</v>
      </c>
      <c r="N137">
        <v>7</v>
      </c>
      <c r="O137" s="84">
        <v>0.2</v>
      </c>
      <c r="P137">
        <v>0</v>
      </c>
      <c r="Q137">
        <v>3</v>
      </c>
      <c r="R137" s="102">
        <f t="shared" si="2"/>
        <v>6.6666666666666666E-2</v>
      </c>
      <c r="S137" s="94"/>
    </row>
    <row r="138" spans="1:19">
      <c r="A138">
        <v>51</v>
      </c>
      <c r="B138" t="s">
        <v>5</v>
      </c>
      <c r="C138" t="s">
        <v>4</v>
      </c>
      <c r="D138">
        <v>30</v>
      </c>
      <c r="E138">
        <v>4</v>
      </c>
      <c r="F138">
        <v>55.8</v>
      </c>
      <c r="H138" t="s">
        <v>6</v>
      </c>
      <c r="I138">
        <v>1</v>
      </c>
      <c r="J138">
        <v>4</v>
      </c>
      <c r="K138">
        <v>3</v>
      </c>
      <c r="L138">
        <v>4</v>
      </c>
      <c r="M138">
        <v>4</v>
      </c>
      <c r="N138">
        <v>18</v>
      </c>
      <c r="O138" s="84">
        <v>0.15</v>
      </c>
      <c r="P138">
        <v>2</v>
      </c>
      <c r="Q138">
        <v>3</v>
      </c>
      <c r="R138" s="102">
        <f t="shared" si="2"/>
        <v>3.7499999999999999E-2</v>
      </c>
      <c r="S138" s="94"/>
    </row>
    <row r="139" spans="1:19">
      <c r="A139">
        <v>39</v>
      </c>
      <c r="B139" t="s">
        <v>3</v>
      </c>
      <c r="C139" t="s">
        <v>6</v>
      </c>
      <c r="D139">
        <v>21</v>
      </c>
      <c r="E139">
        <v>4</v>
      </c>
      <c r="F139">
        <v>57.5</v>
      </c>
      <c r="H139" t="s">
        <v>6</v>
      </c>
      <c r="I139">
        <v>4</v>
      </c>
      <c r="J139">
        <v>3</v>
      </c>
      <c r="K139">
        <v>3</v>
      </c>
      <c r="L139">
        <v>3</v>
      </c>
      <c r="M139">
        <v>15</v>
      </c>
      <c r="N139">
        <v>17</v>
      </c>
      <c r="O139" s="84">
        <v>0.14000000000000001</v>
      </c>
      <c r="P139">
        <v>1</v>
      </c>
      <c r="Q139">
        <v>4</v>
      </c>
      <c r="R139" s="102">
        <f t="shared" si="2"/>
        <v>9.3333333333333341E-3</v>
      </c>
      <c r="S139" s="94"/>
    </row>
    <row r="140" spans="1:19">
      <c r="A140">
        <v>25</v>
      </c>
      <c r="B140" t="s">
        <v>5</v>
      </c>
      <c r="C140" t="s">
        <v>6</v>
      </c>
      <c r="D140">
        <v>45</v>
      </c>
      <c r="E140">
        <v>3</v>
      </c>
      <c r="F140">
        <v>42.4</v>
      </c>
      <c r="H140" t="s">
        <v>6</v>
      </c>
      <c r="I140">
        <v>1</v>
      </c>
      <c r="J140">
        <v>3</v>
      </c>
      <c r="K140">
        <v>3</v>
      </c>
      <c r="L140">
        <v>4</v>
      </c>
      <c r="M140">
        <v>2</v>
      </c>
      <c r="N140">
        <v>6</v>
      </c>
      <c r="O140" s="84">
        <v>0.18</v>
      </c>
      <c r="P140">
        <v>3</v>
      </c>
      <c r="Q140">
        <v>3</v>
      </c>
      <c r="R140" s="102">
        <f t="shared" si="2"/>
        <v>0.09</v>
      </c>
      <c r="S140" s="94"/>
    </row>
    <row r="141" spans="1:19">
      <c r="A141">
        <v>30</v>
      </c>
      <c r="B141" t="s">
        <v>5</v>
      </c>
      <c r="C141" t="s">
        <v>6</v>
      </c>
      <c r="D141">
        <v>39</v>
      </c>
      <c r="E141">
        <v>3</v>
      </c>
      <c r="F141">
        <v>50.7</v>
      </c>
      <c r="H141" t="s">
        <v>4</v>
      </c>
      <c r="I141">
        <v>3</v>
      </c>
      <c r="J141">
        <v>4</v>
      </c>
      <c r="K141">
        <v>3</v>
      </c>
      <c r="L141">
        <v>4</v>
      </c>
      <c r="M141">
        <v>11</v>
      </c>
      <c r="N141">
        <v>12</v>
      </c>
      <c r="O141" s="84">
        <v>0.19</v>
      </c>
      <c r="P141">
        <v>2</v>
      </c>
      <c r="Q141">
        <v>1</v>
      </c>
      <c r="R141" s="102">
        <f t="shared" si="2"/>
        <v>1.7272727272727273E-2</v>
      </c>
      <c r="S141" s="94"/>
    </row>
    <row r="142" spans="1:19">
      <c r="A142">
        <v>32</v>
      </c>
      <c r="B142" t="s">
        <v>3</v>
      </c>
      <c r="C142" t="s">
        <v>4</v>
      </c>
      <c r="D142">
        <v>49</v>
      </c>
      <c r="E142">
        <v>3</v>
      </c>
      <c r="F142">
        <v>44.5</v>
      </c>
      <c r="H142" t="s">
        <v>6</v>
      </c>
      <c r="I142">
        <v>1</v>
      </c>
      <c r="J142">
        <v>1</v>
      </c>
      <c r="K142">
        <v>4</v>
      </c>
      <c r="L142">
        <v>1</v>
      </c>
      <c r="M142">
        <v>5</v>
      </c>
      <c r="N142">
        <v>10</v>
      </c>
      <c r="O142" s="84">
        <v>0.22</v>
      </c>
      <c r="P142">
        <v>2</v>
      </c>
      <c r="Q142">
        <v>4</v>
      </c>
      <c r="R142" s="102">
        <f t="shared" si="2"/>
        <v>4.3999999999999997E-2</v>
      </c>
      <c r="S142" s="94"/>
    </row>
    <row r="143" spans="1:19">
      <c r="A143">
        <v>45</v>
      </c>
      <c r="B143" t="s">
        <v>5</v>
      </c>
      <c r="C143" t="s">
        <v>6</v>
      </c>
      <c r="D143">
        <v>46</v>
      </c>
      <c r="E143">
        <v>3</v>
      </c>
      <c r="F143">
        <v>87.2</v>
      </c>
      <c r="H143" t="s">
        <v>6</v>
      </c>
      <c r="I143">
        <v>3</v>
      </c>
      <c r="J143">
        <v>4</v>
      </c>
      <c r="K143">
        <v>3</v>
      </c>
      <c r="L143">
        <v>2</v>
      </c>
      <c r="M143">
        <v>6</v>
      </c>
      <c r="N143">
        <v>9</v>
      </c>
      <c r="O143" s="84">
        <v>0.13</v>
      </c>
      <c r="P143">
        <v>2</v>
      </c>
      <c r="Q143">
        <v>2</v>
      </c>
      <c r="R143" s="102">
        <f t="shared" si="2"/>
        <v>2.1666666666666667E-2</v>
      </c>
      <c r="S143" s="94"/>
    </row>
    <row r="144" spans="1:19">
      <c r="A144">
        <v>38</v>
      </c>
      <c r="B144" t="s">
        <v>3</v>
      </c>
      <c r="C144" t="s">
        <v>6</v>
      </c>
      <c r="D144">
        <v>20</v>
      </c>
      <c r="E144">
        <v>5</v>
      </c>
      <c r="F144">
        <v>29.1</v>
      </c>
      <c r="H144" t="s">
        <v>4</v>
      </c>
      <c r="I144">
        <v>4</v>
      </c>
      <c r="J144">
        <v>3</v>
      </c>
      <c r="K144">
        <v>4</v>
      </c>
      <c r="L144">
        <v>2</v>
      </c>
      <c r="M144">
        <v>3</v>
      </c>
      <c r="N144">
        <v>19</v>
      </c>
      <c r="O144" s="84">
        <v>0.2</v>
      </c>
      <c r="P144">
        <v>2</v>
      </c>
      <c r="Q144">
        <v>3</v>
      </c>
      <c r="R144" s="102">
        <f t="shared" si="2"/>
        <v>6.6666666666666666E-2</v>
      </c>
      <c r="S144" s="94"/>
    </row>
    <row r="145" spans="1:19">
      <c r="A145">
        <v>30</v>
      </c>
      <c r="B145" t="s">
        <v>3</v>
      </c>
      <c r="C145" t="s">
        <v>6</v>
      </c>
      <c r="D145">
        <v>35</v>
      </c>
      <c r="E145">
        <v>3</v>
      </c>
      <c r="F145">
        <v>78.5</v>
      </c>
      <c r="H145" t="s">
        <v>6</v>
      </c>
      <c r="I145">
        <v>1</v>
      </c>
      <c r="J145">
        <v>3</v>
      </c>
      <c r="K145">
        <v>3</v>
      </c>
      <c r="L145">
        <v>3</v>
      </c>
      <c r="M145">
        <v>5</v>
      </c>
      <c r="N145">
        <v>5</v>
      </c>
      <c r="O145" s="84">
        <v>0.14000000000000001</v>
      </c>
      <c r="P145">
        <v>4</v>
      </c>
      <c r="Q145">
        <v>2</v>
      </c>
      <c r="R145" s="102">
        <f t="shared" si="2"/>
        <v>2.8000000000000004E-2</v>
      </c>
      <c r="S145" s="94"/>
    </row>
    <row r="146" spans="1:19">
      <c r="A146">
        <v>32</v>
      </c>
      <c r="B146" t="s">
        <v>5</v>
      </c>
      <c r="C146" t="s">
        <v>6</v>
      </c>
      <c r="D146">
        <v>26</v>
      </c>
      <c r="E146">
        <v>2</v>
      </c>
      <c r="F146">
        <v>40.6</v>
      </c>
      <c r="H146" t="s">
        <v>6</v>
      </c>
      <c r="I146">
        <v>4</v>
      </c>
      <c r="J146">
        <v>4</v>
      </c>
      <c r="K146">
        <v>3</v>
      </c>
      <c r="L146">
        <v>4</v>
      </c>
      <c r="M146">
        <v>8</v>
      </c>
      <c r="N146">
        <v>9</v>
      </c>
      <c r="O146" s="84">
        <v>0.17</v>
      </c>
      <c r="P146">
        <v>2</v>
      </c>
      <c r="Q146">
        <v>4</v>
      </c>
      <c r="R146" s="102">
        <f t="shared" si="2"/>
        <v>2.1250000000000002E-2</v>
      </c>
      <c r="S146" s="94"/>
    </row>
    <row r="147" spans="1:19">
      <c r="A147">
        <v>30</v>
      </c>
      <c r="B147" t="s">
        <v>3</v>
      </c>
      <c r="C147" t="s">
        <v>6</v>
      </c>
      <c r="D147">
        <v>22</v>
      </c>
      <c r="E147">
        <v>3</v>
      </c>
      <c r="F147">
        <v>86.1</v>
      </c>
      <c r="H147" t="s">
        <v>6</v>
      </c>
      <c r="I147">
        <v>4</v>
      </c>
      <c r="J147">
        <v>1</v>
      </c>
      <c r="K147">
        <v>3</v>
      </c>
      <c r="L147">
        <v>4</v>
      </c>
      <c r="M147">
        <v>3</v>
      </c>
      <c r="N147">
        <v>8</v>
      </c>
      <c r="O147" s="84">
        <v>0.14000000000000001</v>
      </c>
      <c r="P147">
        <v>3</v>
      </c>
      <c r="Q147">
        <v>3</v>
      </c>
      <c r="R147" s="102">
        <f t="shared" si="2"/>
        <v>4.6666666666666669E-2</v>
      </c>
      <c r="S147" s="94"/>
    </row>
    <row r="148" spans="1:19">
      <c r="A148">
        <v>30</v>
      </c>
      <c r="B148" t="s">
        <v>5</v>
      </c>
      <c r="C148" t="s">
        <v>6</v>
      </c>
      <c r="D148">
        <v>19</v>
      </c>
      <c r="E148">
        <v>1</v>
      </c>
      <c r="F148">
        <v>38.5</v>
      </c>
      <c r="H148" t="s">
        <v>6</v>
      </c>
      <c r="I148">
        <v>2</v>
      </c>
      <c r="J148">
        <v>4</v>
      </c>
      <c r="K148">
        <v>3</v>
      </c>
      <c r="L148">
        <v>4</v>
      </c>
      <c r="M148">
        <v>5</v>
      </c>
      <c r="N148">
        <v>6</v>
      </c>
      <c r="O148" s="84">
        <v>0.13</v>
      </c>
      <c r="P148">
        <v>3</v>
      </c>
      <c r="Q148">
        <v>3</v>
      </c>
      <c r="R148" s="102">
        <f t="shared" si="2"/>
        <v>2.6000000000000002E-2</v>
      </c>
      <c r="S148" s="94"/>
    </row>
    <row r="149" spans="1:19">
      <c r="A149">
        <v>41</v>
      </c>
      <c r="B149" t="s">
        <v>5</v>
      </c>
      <c r="C149" t="s">
        <v>6</v>
      </c>
      <c r="D149">
        <v>27</v>
      </c>
      <c r="E149">
        <v>3</v>
      </c>
      <c r="F149">
        <v>95.9</v>
      </c>
      <c r="H149" t="s">
        <v>6</v>
      </c>
      <c r="I149">
        <v>4</v>
      </c>
      <c r="J149">
        <v>1</v>
      </c>
      <c r="K149">
        <v>3</v>
      </c>
      <c r="L149">
        <v>2</v>
      </c>
      <c r="M149">
        <v>7</v>
      </c>
      <c r="N149">
        <v>21</v>
      </c>
      <c r="O149" s="84">
        <v>0.13</v>
      </c>
      <c r="P149">
        <v>2</v>
      </c>
      <c r="Q149">
        <v>2</v>
      </c>
      <c r="R149" s="102">
        <f t="shared" si="2"/>
        <v>1.8571428571428572E-2</v>
      </c>
      <c r="S149" s="94"/>
    </row>
    <row r="150" spans="1:19">
      <c r="A150">
        <v>41</v>
      </c>
      <c r="B150" t="s">
        <v>5</v>
      </c>
      <c r="C150" t="s">
        <v>6</v>
      </c>
      <c r="D150">
        <v>26</v>
      </c>
      <c r="E150">
        <v>4</v>
      </c>
      <c r="F150">
        <v>97.5</v>
      </c>
      <c r="H150" t="s">
        <v>6</v>
      </c>
      <c r="I150">
        <v>3</v>
      </c>
      <c r="J150">
        <v>1</v>
      </c>
      <c r="K150">
        <v>4</v>
      </c>
      <c r="L150">
        <v>4</v>
      </c>
      <c r="M150">
        <v>5</v>
      </c>
      <c r="N150">
        <v>7</v>
      </c>
      <c r="O150" s="84">
        <v>0.21</v>
      </c>
      <c r="P150">
        <v>2</v>
      </c>
      <c r="Q150">
        <v>3</v>
      </c>
      <c r="R150" s="102">
        <f t="shared" si="2"/>
        <v>4.1999999999999996E-2</v>
      </c>
      <c r="S150" s="94"/>
    </row>
    <row r="151" spans="1:19">
      <c r="A151">
        <v>19</v>
      </c>
      <c r="B151" t="s">
        <v>3</v>
      </c>
      <c r="C151" t="s">
        <v>6</v>
      </c>
      <c r="D151">
        <v>20</v>
      </c>
      <c r="E151">
        <v>1</v>
      </c>
      <c r="F151">
        <v>79.7</v>
      </c>
      <c r="H151" t="s">
        <v>6</v>
      </c>
      <c r="I151">
        <v>2</v>
      </c>
      <c r="J151">
        <v>2</v>
      </c>
      <c r="K151">
        <v>3</v>
      </c>
      <c r="L151">
        <v>4</v>
      </c>
      <c r="M151">
        <v>1</v>
      </c>
      <c r="N151">
        <v>1</v>
      </c>
      <c r="O151" s="84">
        <v>0.14000000000000001</v>
      </c>
      <c r="P151">
        <v>3</v>
      </c>
      <c r="Q151">
        <v>3</v>
      </c>
      <c r="R151" s="102">
        <f t="shared" si="2"/>
        <v>0.14000000000000001</v>
      </c>
      <c r="S151" s="94"/>
    </row>
    <row r="152" spans="1:19">
      <c r="A152">
        <v>40</v>
      </c>
      <c r="B152" t="s">
        <v>3</v>
      </c>
      <c r="C152" t="s">
        <v>6</v>
      </c>
      <c r="D152">
        <v>43</v>
      </c>
      <c r="E152">
        <v>3</v>
      </c>
      <c r="F152">
        <v>68</v>
      </c>
      <c r="H152" t="s">
        <v>6</v>
      </c>
      <c r="I152">
        <v>2</v>
      </c>
      <c r="J152">
        <v>2</v>
      </c>
      <c r="K152">
        <v>3</v>
      </c>
      <c r="L152">
        <v>1</v>
      </c>
      <c r="M152">
        <v>20</v>
      </c>
      <c r="N152">
        <v>20</v>
      </c>
      <c r="O152" s="84">
        <v>0.11</v>
      </c>
      <c r="P152">
        <v>2</v>
      </c>
      <c r="Q152">
        <v>3</v>
      </c>
      <c r="R152" s="102">
        <f t="shared" si="2"/>
        <v>5.4999999999999997E-3</v>
      </c>
      <c r="S152" s="94"/>
    </row>
    <row r="153" spans="1:19">
      <c r="A153">
        <v>35</v>
      </c>
      <c r="B153" t="s">
        <v>5</v>
      </c>
      <c r="C153" t="s">
        <v>6</v>
      </c>
      <c r="D153">
        <v>18</v>
      </c>
      <c r="E153">
        <v>5</v>
      </c>
      <c r="F153">
        <v>101</v>
      </c>
      <c r="H153" t="s">
        <v>6</v>
      </c>
      <c r="I153">
        <v>3</v>
      </c>
      <c r="J153">
        <v>2</v>
      </c>
      <c r="K153">
        <v>3</v>
      </c>
      <c r="L153">
        <v>1</v>
      </c>
      <c r="M153">
        <v>10</v>
      </c>
      <c r="N153">
        <v>10</v>
      </c>
      <c r="O153" s="84">
        <v>0.13</v>
      </c>
      <c r="P153">
        <v>3</v>
      </c>
      <c r="Q153">
        <v>3</v>
      </c>
      <c r="R153" s="102">
        <f t="shared" si="2"/>
        <v>1.3000000000000001E-2</v>
      </c>
      <c r="S153" s="94"/>
    </row>
    <row r="154" spans="1:19">
      <c r="A154">
        <v>53</v>
      </c>
      <c r="B154" t="s">
        <v>5</v>
      </c>
      <c r="C154" t="s">
        <v>6</v>
      </c>
      <c r="D154">
        <v>36</v>
      </c>
      <c r="E154">
        <v>2</v>
      </c>
      <c r="F154">
        <v>33.9</v>
      </c>
      <c r="H154" t="s">
        <v>4</v>
      </c>
      <c r="I154">
        <v>2</v>
      </c>
      <c r="J154">
        <v>3</v>
      </c>
      <c r="K154">
        <v>4</v>
      </c>
      <c r="L154">
        <v>4</v>
      </c>
      <c r="M154">
        <v>7</v>
      </c>
      <c r="N154">
        <v>13</v>
      </c>
      <c r="O154" s="84">
        <v>0.2</v>
      </c>
      <c r="P154">
        <v>3</v>
      </c>
      <c r="Q154">
        <v>1</v>
      </c>
      <c r="R154" s="102">
        <f t="shared" si="2"/>
        <v>2.8571428571428574E-2</v>
      </c>
      <c r="S154" s="94"/>
    </row>
    <row r="155" spans="1:19">
      <c r="A155">
        <v>45</v>
      </c>
      <c r="B155" t="s">
        <v>5</v>
      </c>
      <c r="C155" t="s">
        <v>6</v>
      </c>
      <c r="D155">
        <v>39</v>
      </c>
      <c r="E155">
        <v>3</v>
      </c>
      <c r="F155">
        <v>71.900000000000006</v>
      </c>
      <c r="H155" t="s">
        <v>6</v>
      </c>
      <c r="I155">
        <v>2</v>
      </c>
      <c r="J155">
        <v>2</v>
      </c>
      <c r="K155">
        <v>3</v>
      </c>
      <c r="L155">
        <v>3</v>
      </c>
      <c r="M155">
        <v>17</v>
      </c>
      <c r="N155">
        <v>20</v>
      </c>
      <c r="O155" s="84">
        <v>0.18</v>
      </c>
      <c r="P155">
        <v>2</v>
      </c>
      <c r="Q155">
        <v>1</v>
      </c>
      <c r="R155" s="102">
        <f t="shared" si="2"/>
        <v>1.0588235294117647E-2</v>
      </c>
      <c r="S155" s="94"/>
    </row>
    <row r="156" spans="1:19">
      <c r="A156">
        <v>32</v>
      </c>
      <c r="B156" t="s">
        <v>3</v>
      </c>
      <c r="C156" t="s">
        <v>6</v>
      </c>
      <c r="D156">
        <v>25</v>
      </c>
      <c r="E156">
        <v>3</v>
      </c>
      <c r="F156">
        <v>49.3</v>
      </c>
      <c r="H156" t="s">
        <v>6</v>
      </c>
      <c r="I156">
        <v>2</v>
      </c>
      <c r="J156">
        <v>4</v>
      </c>
      <c r="K156">
        <v>3</v>
      </c>
      <c r="L156">
        <v>4</v>
      </c>
      <c r="M156">
        <v>9</v>
      </c>
      <c r="N156">
        <v>9</v>
      </c>
      <c r="O156" s="84">
        <v>0.14000000000000001</v>
      </c>
      <c r="P156">
        <v>2</v>
      </c>
      <c r="Q156">
        <v>3</v>
      </c>
      <c r="R156" s="102">
        <f t="shared" si="2"/>
        <v>1.5555555555555557E-2</v>
      </c>
      <c r="S156" s="94"/>
    </row>
    <row r="157" spans="1:19">
      <c r="A157">
        <v>29</v>
      </c>
      <c r="B157" t="s">
        <v>5</v>
      </c>
      <c r="C157" t="s">
        <v>6</v>
      </c>
      <c r="D157">
        <v>18</v>
      </c>
      <c r="E157">
        <v>1</v>
      </c>
      <c r="F157">
        <v>48</v>
      </c>
      <c r="H157" t="s">
        <v>6</v>
      </c>
      <c r="I157">
        <v>4</v>
      </c>
      <c r="J157">
        <v>3</v>
      </c>
      <c r="K157">
        <v>3</v>
      </c>
      <c r="L157">
        <v>1</v>
      </c>
      <c r="M157">
        <v>10</v>
      </c>
      <c r="N157">
        <v>10</v>
      </c>
      <c r="O157" s="84">
        <v>0.13</v>
      </c>
      <c r="P157">
        <v>1</v>
      </c>
      <c r="Q157">
        <v>3</v>
      </c>
      <c r="R157" s="102">
        <f t="shared" si="2"/>
        <v>1.3000000000000001E-2</v>
      </c>
      <c r="S157" s="94"/>
    </row>
    <row r="158" spans="1:19">
      <c r="A158">
        <v>51</v>
      </c>
      <c r="B158" t="s">
        <v>5</v>
      </c>
      <c r="C158" t="s">
        <v>6</v>
      </c>
      <c r="D158">
        <v>24</v>
      </c>
      <c r="E158">
        <v>4</v>
      </c>
      <c r="F158">
        <v>34.700000000000003</v>
      </c>
      <c r="H158" t="s">
        <v>6</v>
      </c>
      <c r="I158">
        <v>2</v>
      </c>
      <c r="J158">
        <v>3</v>
      </c>
      <c r="K158">
        <v>3</v>
      </c>
      <c r="L158">
        <v>3</v>
      </c>
      <c r="M158">
        <v>1</v>
      </c>
      <c r="N158">
        <v>10</v>
      </c>
      <c r="O158" s="84">
        <v>0.17</v>
      </c>
      <c r="P158">
        <v>2</v>
      </c>
      <c r="Q158">
        <v>3</v>
      </c>
      <c r="R158" s="102">
        <f t="shared" si="2"/>
        <v>0.17</v>
      </c>
      <c r="S158" s="94"/>
    </row>
    <row r="159" spans="1:19">
      <c r="A159">
        <v>58</v>
      </c>
      <c r="B159" t="s">
        <v>3</v>
      </c>
      <c r="C159" t="s">
        <v>6</v>
      </c>
      <c r="D159">
        <v>26</v>
      </c>
      <c r="E159">
        <v>3</v>
      </c>
      <c r="F159">
        <v>70.7</v>
      </c>
      <c r="H159" t="s">
        <v>4</v>
      </c>
      <c r="I159">
        <v>2</v>
      </c>
      <c r="J159">
        <v>2</v>
      </c>
      <c r="K159">
        <v>4</v>
      </c>
      <c r="L159">
        <v>2</v>
      </c>
      <c r="M159">
        <v>1</v>
      </c>
      <c r="N159">
        <v>9</v>
      </c>
      <c r="O159" s="84">
        <v>0.2</v>
      </c>
      <c r="P159">
        <v>3</v>
      </c>
      <c r="Q159">
        <v>2</v>
      </c>
      <c r="R159" s="102">
        <f t="shared" si="2"/>
        <v>0.2</v>
      </c>
      <c r="S159" s="94"/>
    </row>
    <row r="160" spans="1:19">
      <c r="A160">
        <v>40</v>
      </c>
      <c r="B160" t="s">
        <v>5</v>
      </c>
      <c r="C160" t="s">
        <v>6</v>
      </c>
      <c r="D160">
        <v>21</v>
      </c>
      <c r="E160">
        <v>4</v>
      </c>
      <c r="F160">
        <v>75.400000000000006</v>
      </c>
      <c r="H160" t="s">
        <v>6</v>
      </c>
      <c r="I160">
        <v>3</v>
      </c>
      <c r="J160">
        <v>4</v>
      </c>
      <c r="K160">
        <v>3</v>
      </c>
      <c r="L160">
        <v>1</v>
      </c>
      <c r="M160">
        <v>12</v>
      </c>
      <c r="N160">
        <v>15</v>
      </c>
      <c r="O160" s="84">
        <v>0.11</v>
      </c>
      <c r="P160">
        <v>2</v>
      </c>
      <c r="Q160">
        <v>2</v>
      </c>
      <c r="R160" s="102">
        <f t="shared" si="2"/>
        <v>9.1666666666666667E-3</v>
      </c>
      <c r="S160" s="94"/>
    </row>
    <row r="161" spans="1:19">
      <c r="A161">
        <v>34</v>
      </c>
      <c r="B161" t="s">
        <v>3</v>
      </c>
      <c r="C161" t="s">
        <v>6</v>
      </c>
      <c r="D161">
        <v>19</v>
      </c>
      <c r="E161">
        <v>4</v>
      </c>
      <c r="F161">
        <v>77.8</v>
      </c>
      <c r="H161" t="s">
        <v>6</v>
      </c>
      <c r="I161">
        <v>3</v>
      </c>
      <c r="J161">
        <v>3</v>
      </c>
      <c r="K161">
        <v>3</v>
      </c>
      <c r="L161">
        <v>4</v>
      </c>
      <c r="M161">
        <v>4</v>
      </c>
      <c r="N161">
        <v>6</v>
      </c>
      <c r="O161" s="84">
        <v>0.18</v>
      </c>
      <c r="P161">
        <v>3</v>
      </c>
      <c r="Q161">
        <v>3</v>
      </c>
      <c r="R161" s="102">
        <f t="shared" si="2"/>
        <v>4.4999999999999998E-2</v>
      </c>
      <c r="S161" s="94"/>
    </row>
    <row r="162" spans="1:19">
      <c r="A162">
        <v>22</v>
      </c>
      <c r="B162" t="s">
        <v>5</v>
      </c>
      <c r="C162" t="s">
        <v>6</v>
      </c>
      <c r="D162">
        <v>36</v>
      </c>
      <c r="E162">
        <v>1</v>
      </c>
      <c r="F162">
        <v>81.400000000000006</v>
      </c>
      <c r="H162" t="s">
        <v>6</v>
      </c>
      <c r="I162">
        <v>3</v>
      </c>
      <c r="J162">
        <v>4</v>
      </c>
      <c r="K162">
        <v>4</v>
      </c>
      <c r="L162">
        <v>1</v>
      </c>
      <c r="M162">
        <v>2</v>
      </c>
      <c r="N162">
        <v>2</v>
      </c>
      <c r="O162" s="84">
        <v>0.24</v>
      </c>
      <c r="P162">
        <v>6</v>
      </c>
      <c r="Q162">
        <v>3</v>
      </c>
      <c r="R162" s="102">
        <f t="shared" si="2"/>
        <v>0.12</v>
      </c>
      <c r="S162" s="94"/>
    </row>
    <row r="163" spans="1:19">
      <c r="A163">
        <v>27</v>
      </c>
      <c r="B163" t="s">
        <v>5</v>
      </c>
      <c r="C163" t="s">
        <v>6</v>
      </c>
      <c r="D163">
        <v>39</v>
      </c>
      <c r="E163">
        <v>3</v>
      </c>
      <c r="F163">
        <v>58.4</v>
      </c>
      <c r="H163" t="s">
        <v>6</v>
      </c>
      <c r="I163">
        <v>4</v>
      </c>
      <c r="J163">
        <v>2</v>
      </c>
      <c r="K163">
        <v>3</v>
      </c>
      <c r="L163">
        <v>4</v>
      </c>
      <c r="M163">
        <v>2</v>
      </c>
      <c r="N163">
        <v>6</v>
      </c>
      <c r="O163" s="84">
        <v>0.18</v>
      </c>
      <c r="P163">
        <v>1</v>
      </c>
      <c r="Q163">
        <v>1</v>
      </c>
      <c r="R163" s="102">
        <f t="shared" si="2"/>
        <v>0.09</v>
      </c>
      <c r="S163" s="94"/>
    </row>
    <row r="164" spans="1:19">
      <c r="A164">
        <v>28</v>
      </c>
      <c r="B164" t="s">
        <v>5</v>
      </c>
      <c r="C164" t="s">
        <v>6</v>
      </c>
      <c r="D164">
        <v>51</v>
      </c>
      <c r="E164">
        <v>3</v>
      </c>
      <c r="F164">
        <v>45.5</v>
      </c>
      <c r="H164" t="s">
        <v>6</v>
      </c>
      <c r="I164">
        <v>3</v>
      </c>
      <c r="J164">
        <v>4</v>
      </c>
      <c r="K164">
        <v>3</v>
      </c>
      <c r="L164">
        <v>3</v>
      </c>
      <c r="M164">
        <v>5</v>
      </c>
      <c r="N164">
        <v>5</v>
      </c>
      <c r="O164" s="84">
        <v>0.11</v>
      </c>
      <c r="P164">
        <v>2</v>
      </c>
      <c r="Q164">
        <v>1</v>
      </c>
      <c r="R164" s="102">
        <f t="shared" si="2"/>
        <v>2.1999999999999999E-2</v>
      </c>
      <c r="S164" s="94"/>
    </row>
    <row r="165" spans="1:19">
      <c r="A165">
        <v>57</v>
      </c>
      <c r="B165" t="s">
        <v>5</v>
      </c>
      <c r="C165" t="s">
        <v>6</v>
      </c>
      <c r="D165">
        <v>54</v>
      </c>
      <c r="E165">
        <v>2</v>
      </c>
      <c r="F165">
        <v>81.5</v>
      </c>
      <c r="H165" t="s">
        <v>4</v>
      </c>
      <c r="I165">
        <v>3</v>
      </c>
      <c r="J165">
        <v>4</v>
      </c>
      <c r="K165">
        <v>3</v>
      </c>
      <c r="L165">
        <v>2</v>
      </c>
      <c r="M165">
        <v>5</v>
      </c>
      <c r="N165">
        <v>12</v>
      </c>
      <c r="O165" s="84">
        <v>0.16</v>
      </c>
      <c r="P165">
        <v>2</v>
      </c>
      <c r="Q165">
        <v>1</v>
      </c>
      <c r="R165" s="102">
        <f t="shared" si="2"/>
        <v>3.2000000000000001E-2</v>
      </c>
      <c r="S165" s="94"/>
    </row>
    <row r="166" spans="1:19">
      <c r="A166">
        <v>27</v>
      </c>
      <c r="B166" t="s">
        <v>5</v>
      </c>
      <c r="C166" t="s">
        <v>6</v>
      </c>
      <c r="D166">
        <v>20</v>
      </c>
      <c r="E166">
        <v>3</v>
      </c>
      <c r="F166">
        <v>74.7</v>
      </c>
      <c r="H166" t="s">
        <v>4</v>
      </c>
      <c r="I166">
        <v>3</v>
      </c>
      <c r="J166">
        <v>3</v>
      </c>
      <c r="K166">
        <v>3</v>
      </c>
      <c r="L166">
        <v>4</v>
      </c>
      <c r="M166">
        <v>1</v>
      </c>
      <c r="N166">
        <v>1</v>
      </c>
      <c r="O166" s="84">
        <v>0.15</v>
      </c>
      <c r="P166">
        <v>2</v>
      </c>
      <c r="Q166">
        <v>2</v>
      </c>
      <c r="R166" s="102">
        <f t="shared" si="2"/>
        <v>0.15</v>
      </c>
      <c r="S166" s="94"/>
    </row>
    <row r="167" spans="1:19">
      <c r="A167">
        <v>50</v>
      </c>
      <c r="B167" t="s">
        <v>3</v>
      </c>
      <c r="C167" t="s">
        <v>6</v>
      </c>
      <c r="D167">
        <v>28</v>
      </c>
      <c r="E167">
        <v>3</v>
      </c>
      <c r="F167">
        <v>56.5</v>
      </c>
      <c r="H167" t="s">
        <v>6</v>
      </c>
      <c r="I167">
        <v>3</v>
      </c>
      <c r="J167">
        <v>2</v>
      </c>
      <c r="K167">
        <v>3</v>
      </c>
      <c r="L167">
        <v>2</v>
      </c>
      <c r="M167">
        <v>5</v>
      </c>
      <c r="N167">
        <v>21</v>
      </c>
      <c r="O167" s="84">
        <v>0.15</v>
      </c>
      <c r="P167">
        <v>5</v>
      </c>
      <c r="Q167">
        <v>3</v>
      </c>
      <c r="R167" s="102">
        <f t="shared" si="2"/>
        <v>0.03</v>
      </c>
      <c r="S167" s="94"/>
    </row>
    <row r="168" spans="1:19">
      <c r="A168">
        <v>41</v>
      </c>
      <c r="B168" t="s">
        <v>5</v>
      </c>
      <c r="C168" t="s">
        <v>6</v>
      </c>
      <c r="D168">
        <v>31</v>
      </c>
      <c r="E168">
        <v>3</v>
      </c>
      <c r="F168">
        <v>62.3</v>
      </c>
      <c r="H168" t="s">
        <v>6</v>
      </c>
      <c r="I168">
        <v>1</v>
      </c>
      <c r="J168">
        <v>3</v>
      </c>
      <c r="K168">
        <v>3</v>
      </c>
      <c r="L168">
        <v>1</v>
      </c>
      <c r="M168">
        <v>9</v>
      </c>
      <c r="N168">
        <v>13</v>
      </c>
      <c r="O168" s="84">
        <v>0.12</v>
      </c>
      <c r="P168">
        <v>2</v>
      </c>
      <c r="Q168">
        <v>3</v>
      </c>
      <c r="R168" s="102">
        <f t="shared" si="2"/>
        <v>1.3333333333333332E-2</v>
      </c>
      <c r="S168" s="94"/>
    </row>
    <row r="169" spans="1:19">
      <c r="A169">
        <v>30</v>
      </c>
      <c r="B169" t="s">
        <v>3</v>
      </c>
      <c r="C169" t="s">
        <v>6</v>
      </c>
      <c r="D169">
        <v>22</v>
      </c>
      <c r="E169">
        <v>3</v>
      </c>
      <c r="F169">
        <v>48</v>
      </c>
      <c r="H169" t="s">
        <v>6</v>
      </c>
      <c r="I169">
        <v>2</v>
      </c>
      <c r="J169">
        <v>4</v>
      </c>
      <c r="K169">
        <v>3</v>
      </c>
      <c r="L169">
        <v>3</v>
      </c>
      <c r="M169">
        <v>10</v>
      </c>
      <c r="N169">
        <v>12</v>
      </c>
      <c r="O169" s="84">
        <v>0.12</v>
      </c>
      <c r="P169">
        <v>2</v>
      </c>
      <c r="Q169">
        <v>3</v>
      </c>
      <c r="R169" s="102">
        <f t="shared" si="2"/>
        <v>1.2E-2</v>
      </c>
      <c r="S169" s="94"/>
    </row>
    <row r="170" spans="1:19">
      <c r="A170">
        <v>38</v>
      </c>
      <c r="B170" t="s">
        <v>3</v>
      </c>
      <c r="C170" t="s">
        <v>6</v>
      </c>
      <c r="D170">
        <v>18</v>
      </c>
      <c r="E170">
        <v>4</v>
      </c>
      <c r="F170">
        <v>64.599999999999994</v>
      </c>
      <c r="H170" t="s">
        <v>6</v>
      </c>
      <c r="I170">
        <v>1</v>
      </c>
      <c r="J170">
        <v>4</v>
      </c>
      <c r="K170">
        <v>4</v>
      </c>
      <c r="L170">
        <v>3</v>
      </c>
      <c r="M170">
        <v>8</v>
      </c>
      <c r="N170">
        <v>12</v>
      </c>
      <c r="O170" s="84">
        <v>0.22</v>
      </c>
      <c r="P170">
        <v>2</v>
      </c>
      <c r="Q170">
        <v>4</v>
      </c>
      <c r="R170" s="102">
        <f t="shared" si="2"/>
        <v>2.75E-2</v>
      </c>
      <c r="S170" s="94"/>
    </row>
    <row r="171" spans="1:19">
      <c r="A171">
        <v>32</v>
      </c>
      <c r="B171" t="s">
        <v>5</v>
      </c>
      <c r="C171" t="s">
        <v>6</v>
      </c>
      <c r="D171">
        <v>23</v>
      </c>
      <c r="E171">
        <v>5</v>
      </c>
      <c r="F171">
        <v>46.5</v>
      </c>
      <c r="H171" t="s">
        <v>6</v>
      </c>
      <c r="I171">
        <v>3</v>
      </c>
      <c r="J171">
        <v>3</v>
      </c>
      <c r="K171">
        <v>4</v>
      </c>
      <c r="L171">
        <v>1</v>
      </c>
      <c r="M171">
        <v>5</v>
      </c>
      <c r="N171">
        <v>8</v>
      </c>
      <c r="O171" s="84">
        <v>0.2</v>
      </c>
      <c r="P171">
        <v>2</v>
      </c>
      <c r="Q171">
        <v>3</v>
      </c>
      <c r="R171" s="102">
        <f t="shared" si="2"/>
        <v>0.04</v>
      </c>
      <c r="S171" s="94"/>
    </row>
    <row r="172" spans="1:19">
      <c r="A172">
        <v>27</v>
      </c>
      <c r="B172" t="s">
        <v>5</v>
      </c>
      <c r="C172" t="s">
        <v>6</v>
      </c>
      <c r="D172">
        <v>34</v>
      </c>
      <c r="E172">
        <v>3</v>
      </c>
      <c r="F172">
        <v>49.5</v>
      </c>
      <c r="H172" t="s">
        <v>4</v>
      </c>
      <c r="I172">
        <v>3</v>
      </c>
      <c r="J172">
        <v>2</v>
      </c>
      <c r="K172">
        <v>3</v>
      </c>
      <c r="L172">
        <v>4</v>
      </c>
      <c r="M172">
        <v>5</v>
      </c>
      <c r="N172">
        <v>6</v>
      </c>
      <c r="O172" s="84">
        <v>0.16</v>
      </c>
      <c r="P172">
        <v>3</v>
      </c>
      <c r="Q172">
        <v>2</v>
      </c>
      <c r="R172" s="102">
        <f t="shared" si="2"/>
        <v>3.2000000000000001E-2</v>
      </c>
      <c r="S172" s="94"/>
    </row>
    <row r="173" spans="1:19">
      <c r="A173">
        <v>19</v>
      </c>
      <c r="B173" t="s">
        <v>3</v>
      </c>
      <c r="C173" t="s">
        <v>4</v>
      </c>
      <c r="D173">
        <v>19</v>
      </c>
      <c r="E173">
        <v>1</v>
      </c>
      <c r="F173">
        <v>100</v>
      </c>
      <c r="H173" t="s">
        <v>6</v>
      </c>
      <c r="I173">
        <v>3</v>
      </c>
      <c r="J173">
        <v>1</v>
      </c>
      <c r="K173">
        <v>4</v>
      </c>
      <c r="L173">
        <v>1</v>
      </c>
      <c r="M173">
        <v>0</v>
      </c>
      <c r="N173">
        <v>1</v>
      </c>
      <c r="O173" s="84">
        <v>0.21</v>
      </c>
      <c r="P173">
        <v>5</v>
      </c>
      <c r="Q173">
        <v>4</v>
      </c>
      <c r="R173" s="102" t="e">
        <f t="shared" si="2"/>
        <v>#DIV/0!</v>
      </c>
      <c r="S173" s="94"/>
    </row>
    <row r="174" spans="1:19">
      <c r="A174">
        <v>36</v>
      </c>
      <c r="B174" t="s">
        <v>5</v>
      </c>
      <c r="C174" t="s">
        <v>6</v>
      </c>
      <c r="D174">
        <v>20</v>
      </c>
      <c r="E174">
        <v>2</v>
      </c>
      <c r="F174">
        <v>35.6</v>
      </c>
      <c r="H174" t="s">
        <v>6</v>
      </c>
      <c r="I174">
        <v>4</v>
      </c>
      <c r="J174">
        <v>2</v>
      </c>
      <c r="K174">
        <v>3</v>
      </c>
      <c r="L174">
        <v>3</v>
      </c>
      <c r="M174">
        <v>8</v>
      </c>
      <c r="N174">
        <v>13</v>
      </c>
      <c r="O174" s="84">
        <v>0.12</v>
      </c>
      <c r="P174">
        <v>3</v>
      </c>
      <c r="Q174">
        <v>2</v>
      </c>
      <c r="R174" s="102">
        <f t="shared" si="2"/>
        <v>1.4999999999999999E-2</v>
      </c>
      <c r="S174" s="94"/>
    </row>
    <row r="175" spans="1:19">
      <c r="A175">
        <v>30</v>
      </c>
      <c r="B175" t="s">
        <v>5</v>
      </c>
      <c r="C175" t="s">
        <v>6</v>
      </c>
      <c r="D175">
        <v>26</v>
      </c>
      <c r="E175">
        <v>3</v>
      </c>
      <c r="F175">
        <v>74.400000000000006</v>
      </c>
      <c r="H175" t="s">
        <v>6</v>
      </c>
      <c r="I175">
        <v>3</v>
      </c>
      <c r="J175">
        <v>1</v>
      </c>
      <c r="K175">
        <v>3</v>
      </c>
      <c r="L175">
        <v>3</v>
      </c>
      <c r="M175">
        <v>12</v>
      </c>
      <c r="N175">
        <v>12</v>
      </c>
      <c r="O175" s="84">
        <v>0.11</v>
      </c>
      <c r="P175">
        <v>4</v>
      </c>
      <c r="Q175">
        <v>3</v>
      </c>
      <c r="R175" s="102">
        <f t="shared" si="2"/>
        <v>9.1666666666666667E-3</v>
      </c>
      <c r="S175" s="94"/>
    </row>
    <row r="176" spans="1:19">
      <c r="A176">
        <v>45</v>
      </c>
      <c r="B176" t="s">
        <v>3</v>
      </c>
      <c r="C176" t="s">
        <v>6</v>
      </c>
      <c r="D176">
        <v>21</v>
      </c>
      <c r="E176">
        <v>2</v>
      </c>
      <c r="F176">
        <v>28.5</v>
      </c>
      <c r="H176" t="s">
        <v>4</v>
      </c>
      <c r="I176">
        <v>3</v>
      </c>
      <c r="J176">
        <v>1</v>
      </c>
      <c r="K176">
        <v>3</v>
      </c>
      <c r="L176">
        <v>1</v>
      </c>
      <c r="M176">
        <v>5</v>
      </c>
      <c r="N176">
        <v>9</v>
      </c>
      <c r="O176" s="84">
        <v>0.11</v>
      </c>
      <c r="P176">
        <v>3</v>
      </c>
      <c r="Q176">
        <v>4</v>
      </c>
      <c r="R176" s="102">
        <f t="shared" si="2"/>
        <v>2.1999999999999999E-2</v>
      </c>
      <c r="S176" s="94"/>
    </row>
    <row r="177" spans="1:19">
      <c r="A177">
        <v>56</v>
      </c>
      <c r="B177" t="s">
        <v>3</v>
      </c>
      <c r="C177" t="s">
        <v>6</v>
      </c>
      <c r="D177">
        <v>25</v>
      </c>
      <c r="E177">
        <v>3</v>
      </c>
      <c r="F177">
        <v>63.400000000000006</v>
      </c>
      <c r="H177" t="s">
        <v>4</v>
      </c>
      <c r="I177">
        <v>3</v>
      </c>
      <c r="J177">
        <v>1</v>
      </c>
      <c r="K177">
        <v>3</v>
      </c>
      <c r="L177">
        <v>3</v>
      </c>
      <c r="M177">
        <v>2</v>
      </c>
      <c r="N177">
        <v>19</v>
      </c>
      <c r="O177" s="84">
        <v>0.18</v>
      </c>
      <c r="P177">
        <v>3</v>
      </c>
      <c r="Q177">
        <v>3</v>
      </c>
      <c r="R177" s="102">
        <f t="shared" si="2"/>
        <v>0.09</v>
      </c>
      <c r="S177" s="94"/>
    </row>
    <row r="178" spans="1:19">
      <c r="A178">
        <v>33</v>
      </c>
      <c r="B178" t="s">
        <v>5</v>
      </c>
      <c r="C178" t="s">
        <v>6</v>
      </c>
      <c r="D178">
        <v>19</v>
      </c>
      <c r="E178">
        <v>3</v>
      </c>
      <c r="F178">
        <v>92.1</v>
      </c>
      <c r="H178" t="s">
        <v>6</v>
      </c>
      <c r="I178">
        <v>3</v>
      </c>
      <c r="J178">
        <v>4</v>
      </c>
      <c r="K178">
        <v>3</v>
      </c>
      <c r="L178">
        <v>1</v>
      </c>
      <c r="M178">
        <v>3</v>
      </c>
      <c r="N178">
        <v>4</v>
      </c>
      <c r="O178" s="84">
        <v>0.14000000000000001</v>
      </c>
      <c r="P178">
        <v>2</v>
      </c>
      <c r="Q178">
        <v>4</v>
      </c>
      <c r="R178" s="102">
        <f t="shared" si="2"/>
        <v>4.6666666666666669E-2</v>
      </c>
      <c r="S178" s="94"/>
    </row>
    <row r="179" spans="1:19">
      <c r="A179">
        <v>19</v>
      </c>
      <c r="B179" t="s">
        <v>5</v>
      </c>
      <c r="C179" t="s">
        <v>4</v>
      </c>
      <c r="D179">
        <v>26</v>
      </c>
      <c r="E179">
        <v>3</v>
      </c>
      <c r="F179">
        <v>47.7</v>
      </c>
      <c r="H179" t="s">
        <v>6</v>
      </c>
      <c r="I179">
        <v>2</v>
      </c>
      <c r="J179">
        <v>4</v>
      </c>
      <c r="K179">
        <v>4</v>
      </c>
      <c r="L179">
        <v>3</v>
      </c>
      <c r="M179">
        <v>1</v>
      </c>
      <c r="N179">
        <v>1</v>
      </c>
      <c r="O179" s="84">
        <v>0.22</v>
      </c>
      <c r="P179">
        <v>3</v>
      </c>
      <c r="Q179">
        <v>2</v>
      </c>
      <c r="R179" s="102">
        <f t="shared" si="2"/>
        <v>0.22</v>
      </c>
      <c r="S179" s="94"/>
    </row>
    <row r="180" spans="1:19">
      <c r="A180">
        <v>46</v>
      </c>
      <c r="B180" t="s">
        <v>3</v>
      </c>
      <c r="C180" t="s">
        <v>6</v>
      </c>
      <c r="D180">
        <v>18</v>
      </c>
      <c r="E180">
        <v>2</v>
      </c>
      <c r="F180">
        <v>108.8</v>
      </c>
      <c r="H180" t="s">
        <v>6</v>
      </c>
      <c r="I180">
        <v>2</v>
      </c>
      <c r="J180">
        <v>1</v>
      </c>
      <c r="K180">
        <v>4</v>
      </c>
      <c r="L180">
        <v>3</v>
      </c>
      <c r="M180">
        <v>24</v>
      </c>
      <c r="N180">
        <v>24</v>
      </c>
      <c r="O180" s="84">
        <v>0.25</v>
      </c>
      <c r="P180">
        <v>2</v>
      </c>
      <c r="Q180">
        <v>3</v>
      </c>
      <c r="R180" s="102">
        <f t="shared" si="2"/>
        <v>1.0416666666666666E-2</v>
      </c>
      <c r="S180" s="94"/>
    </row>
    <row r="181" spans="1:19">
      <c r="A181">
        <v>38</v>
      </c>
      <c r="B181" t="s">
        <v>3</v>
      </c>
      <c r="C181" t="s">
        <v>6</v>
      </c>
      <c r="D181">
        <v>26</v>
      </c>
      <c r="E181">
        <v>2</v>
      </c>
      <c r="F181">
        <v>76.400000000000006</v>
      </c>
      <c r="H181" t="s">
        <v>6</v>
      </c>
      <c r="I181">
        <v>3</v>
      </c>
      <c r="J181">
        <v>4</v>
      </c>
      <c r="K181">
        <v>3</v>
      </c>
      <c r="L181">
        <v>3</v>
      </c>
      <c r="M181">
        <v>2</v>
      </c>
      <c r="N181">
        <v>2</v>
      </c>
      <c r="O181" s="84">
        <v>0.12</v>
      </c>
      <c r="P181">
        <v>3</v>
      </c>
      <c r="Q181">
        <v>3</v>
      </c>
      <c r="R181" s="102">
        <f t="shared" si="2"/>
        <v>0.06</v>
      </c>
      <c r="S181" s="94"/>
    </row>
    <row r="182" spans="1:19">
      <c r="A182">
        <v>31</v>
      </c>
      <c r="B182" t="s">
        <v>3</v>
      </c>
      <c r="C182" t="s">
        <v>6</v>
      </c>
      <c r="D182">
        <v>29</v>
      </c>
      <c r="E182">
        <v>1</v>
      </c>
      <c r="F182">
        <v>92.8</v>
      </c>
      <c r="H182" t="s">
        <v>4</v>
      </c>
      <c r="I182">
        <v>3</v>
      </c>
      <c r="J182">
        <v>4</v>
      </c>
      <c r="K182">
        <v>4</v>
      </c>
      <c r="L182">
        <v>3</v>
      </c>
      <c r="M182">
        <v>4</v>
      </c>
      <c r="N182">
        <v>7</v>
      </c>
      <c r="O182" s="84">
        <v>0.23</v>
      </c>
      <c r="P182">
        <v>0</v>
      </c>
      <c r="Q182">
        <v>3</v>
      </c>
      <c r="R182" s="102">
        <f t="shared" si="2"/>
        <v>5.7500000000000002E-2</v>
      </c>
      <c r="S182" s="94"/>
    </row>
    <row r="183" spans="1:19">
      <c r="A183">
        <v>34</v>
      </c>
      <c r="B183" t="s">
        <v>3</v>
      </c>
      <c r="C183" t="s">
        <v>6</v>
      </c>
      <c r="D183">
        <v>44</v>
      </c>
      <c r="E183">
        <v>2</v>
      </c>
      <c r="F183">
        <v>97.1</v>
      </c>
      <c r="H183" t="s">
        <v>6</v>
      </c>
      <c r="I183">
        <v>4</v>
      </c>
      <c r="J183">
        <v>2</v>
      </c>
      <c r="K183">
        <v>3</v>
      </c>
      <c r="L183">
        <v>4</v>
      </c>
      <c r="M183">
        <v>3</v>
      </c>
      <c r="N183">
        <v>9</v>
      </c>
      <c r="O183" s="84">
        <v>0.15</v>
      </c>
      <c r="P183">
        <v>3</v>
      </c>
      <c r="Q183">
        <v>3</v>
      </c>
      <c r="R183" s="102">
        <f t="shared" si="2"/>
        <v>4.9999999999999996E-2</v>
      </c>
      <c r="S183" s="94"/>
    </row>
    <row r="184" spans="1:19">
      <c r="A184">
        <v>41</v>
      </c>
      <c r="B184" t="s">
        <v>3</v>
      </c>
      <c r="C184" t="s">
        <v>4</v>
      </c>
      <c r="D184">
        <v>40</v>
      </c>
      <c r="E184">
        <v>2</v>
      </c>
      <c r="F184">
        <v>67.8</v>
      </c>
      <c r="H184" t="s">
        <v>4</v>
      </c>
      <c r="I184">
        <v>2</v>
      </c>
      <c r="J184">
        <v>2</v>
      </c>
      <c r="K184">
        <v>4</v>
      </c>
      <c r="L184">
        <v>4</v>
      </c>
      <c r="M184">
        <v>4</v>
      </c>
      <c r="N184">
        <v>4</v>
      </c>
      <c r="O184" s="84">
        <v>0.22</v>
      </c>
      <c r="P184">
        <v>5</v>
      </c>
      <c r="Q184">
        <v>2</v>
      </c>
      <c r="R184" s="102">
        <f t="shared" si="2"/>
        <v>5.5E-2</v>
      </c>
      <c r="S184" s="94"/>
    </row>
    <row r="185" spans="1:19">
      <c r="A185">
        <v>50</v>
      </c>
      <c r="B185" t="s">
        <v>5</v>
      </c>
      <c r="C185" t="s">
        <v>6</v>
      </c>
      <c r="D185">
        <v>18</v>
      </c>
      <c r="E185">
        <v>3</v>
      </c>
      <c r="F185">
        <v>88.1</v>
      </c>
      <c r="H185" t="s">
        <v>6</v>
      </c>
      <c r="I185">
        <v>3</v>
      </c>
      <c r="J185">
        <v>3</v>
      </c>
      <c r="K185">
        <v>3</v>
      </c>
      <c r="L185">
        <v>4</v>
      </c>
      <c r="M185">
        <v>3</v>
      </c>
      <c r="N185">
        <v>5</v>
      </c>
      <c r="O185" s="84">
        <v>0.15</v>
      </c>
      <c r="P185">
        <v>2</v>
      </c>
      <c r="Q185">
        <v>2</v>
      </c>
      <c r="R185" s="102">
        <f t="shared" si="2"/>
        <v>4.9999999999999996E-2</v>
      </c>
      <c r="S185" s="94"/>
    </row>
    <row r="186" spans="1:19">
      <c r="A186">
        <v>53</v>
      </c>
      <c r="B186" t="s">
        <v>3</v>
      </c>
      <c r="C186" t="s">
        <v>6</v>
      </c>
      <c r="D186">
        <v>30</v>
      </c>
      <c r="E186">
        <v>2</v>
      </c>
      <c r="F186">
        <v>59.8</v>
      </c>
      <c r="H186" t="s">
        <v>6</v>
      </c>
      <c r="I186">
        <v>4</v>
      </c>
      <c r="J186">
        <v>1</v>
      </c>
      <c r="K186">
        <v>3</v>
      </c>
      <c r="L186">
        <v>3</v>
      </c>
      <c r="M186">
        <v>4</v>
      </c>
      <c r="N186">
        <v>5</v>
      </c>
      <c r="O186" s="84">
        <v>0.11</v>
      </c>
      <c r="P186">
        <v>3</v>
      </c>
      <c r="Q186">
        <v>3</v>
      </c>
      <c r="R186" s="102">
        <f t="shared" si="2"/>
        <v>2.75E-2</v>
      </c>
      <c r="S186" s="94"/>
    </row>
    <row r="187" spans="1:19">
      <c r="A187">
        <v>33</v>
      </c>
      <c r="B187" t="s">
        <v>3</v>
      </c>
      <c r="C187" t="s">
        <v>6</v>
      </c>
      <c r="D187">
        <v>31</v>
      </c>
      <c r="E187">
        <v>3</v>
      </c>
      <c r="F187">
        <v>77.599999999999994</v>
      </c>
      <c r="H187" t="s">
        <v>6</v>
      </c>
      <c r="I187">
        <v>4</v>
      </c>
      <c r="J187">
        <v>2</v>
      </c>
      <c r="K187">
        <v>3</v>
      </c>
      <c r="L187">
        <v>4</v>
      </c>
      <c r="M187">
        <v>8</v>
      </c>
      <c r="N187">
        <v>8</v>
      </c>
      <c r="O187" s="84">
        <v>0.13</v>
      </c>
      <c r="P187">
        <v>5</v>
      </c>
      <c r="Q187">
        <v>3</v>
      </c>
      <c r="R187" s="102">
        <f t="shared" si="2"/>
        <v>1.6250000000000001E-2</v>
      </c>
      <c r="S187" s="94"/>
    </row>
    <row r="188" spans="1:19">
      <c r="A188">
        <v>40</v>
      </c>
      <c r="B188" t="s">
        <v>3</v>
      </c>
      <c r="C188" t="s">
        <v>6</v>
      </c>
      <c r="D188">
        <v>21</v>
      </c>
      <c r="E188">
        <v>1</v>
      </c>
      <c r="F188">
        <v>60</v>
      </c>
      <c r="H188" t="s">
        <v>6</v>
      </c>
      <c r="I188">
        <v>4</v>
      </c>
      <c r="J188">
        <v>3</v>
      </c>
      <c r="K188">
        <v>3</v>
      </c>
      <c r="L188">
        <v>2</v>
      </c>
      <c r="M188">
        <v>20</v>
      </c>
      <c r="N188">
        <v>21</v>
      </c>
      <c r="O188" s="84">
        <v>0.14000000000000001</v>
      </c>
      <c r="P188">
        <v>2</v>
      </c>
      <c r="Q188">
        <v>3</v>
      </c>
      <c r="R188" s="102">
        <f t="shared" si="2"/>
        <v>7.000000000000001E-3</v>
      </c>
      <c r="S188" s="94"/>
    </row>
    <row r="189" spans="1:19">
      <c r="A189">
        <v>55</v>
      </c>
      <c r="B189" t="s">
        <v>5</v>
      </c>
      <c r="C189" t="s">
        <v>6</v>
      </c>
      <c r="D189">
        <v>31</v>
      </c>
      <c r="E189">
        <v>4</v>
      </c>
      <c r="F189">
        <v>77.8</v>
      </c>
      <c r="H189" t="s">
        <v>6</v>
      </c>
      <c r="I189">
        <v>3</v>
      </c>
      <c r="J189">
        <v>2</v>
      </c>
      <c r="K189">
        <v>3</v>
      </c>
      <c r="L189">
        <v>4</v>
      </c>
      <c r="M189">
        <v>24</v>
      </c>
      <c r="N189">
        <v>36</v>
      </c>
      <c r="O189" s="84">
        <v>0.11</v>
      </c>
      <c r="P189">
        <v>3</v>
      </c>
      <c r="Q189">
        <v>3</v>
      </c>
      <c r="R189" s="102">
        <f t="shared" si="2"/>
        <v>4.5833333333333334E-3</v>
      </c>
      <c r="S189" s="94"/>
    </row>
    <row r="190" spans="1:19">
      <c r="A190">
        <v>34</v>
      </c>
      <c r="B190" t="s">
        <v>5</v>
      </c>
      <c r="C190" t="s">
        <v>6</v>
      </c>
      <c r="D190">
        <v>19</v>
      </c>
      <c r="E190">
        <v>1</v>
      </c>
      <c r="F190">
        <v>52</v>
      </c>
      <c r="H190" t="s">
        <v>6</v>
      </c>
      <c r="I190">
        <v>4</v>
      </c>
      <c r="J190">
        <v>3</v>
      </c>
      <c r="K190">
        <v>3</v>
      </c>
      <c r="L190">
        <v>3</v>
      </c>
      <c r="M190">
        <v>10</v>
      </c>
      <c r="N190">
        <v>10</v>
      </c>
      <c r="O190" s="84">
        <v>0.17</v>
      </c>
      <c r="P190">
        <v>2</v>
      </c>
      <c r="Q190">
        <v>2</v>
      </c>
      <c r="R190" s="102">
        <f t="shared" si="2"/>
        <v>1.7000000000000001E-2</v>
      </c>
      <c r="S190" s="94"/>
    </row>
    <row r="191" spans="1:19">
      <c r="A191">
        <v>51</v>
      </c>
      <c r="B191" t="s">
        <v>3</v>
      </c>
      <c r="C191" t="s">
        <v>6</v>
      </c>
      <c r="D191">
        <v>20</v>
      </c>
      <c r="E191">
        <v>3</v>
      </c>
      <c r="F191">
        <v>102.9</v>
      </c>
      <c r="H191" t="s">
        <v>6</v>
      </c>
      <c r="I191">
        <v>4</v>
      </c>
      <c r="J191">
        <v>2</v>
      </c>
      <c r="K191">
        <v>3</v>
      </c>
      <c r="L191">
        <v>3</v>
      </c>
      <c r="M191">
        <v>7</v>
      </c>
      <c r="N191">
        <v>21</v>
      </c>
      <c r="O191" s="84">
        <v>0.18</v>
      </c>
      <c r="P191">
        <v>6</v>
      </c>
      <c r="Q191">
        <v>3</v>
      </c>
      <c r="R191" s="102">
        <f t="shared" si="2"/>
        <v>2.5714285714285714E-2</v>
      </c>
      <c r="S191" s="94"/>
    </row>
    <row r="192" spans="1:19">
      <c r="A192">
        <v>52</v>
      </c>
      <c r="B192" t="s">
        <v>5</v>
      </c>
      <c r="C192" t="s">
        <v>6</v>
      </c>
      <c r="D192">
        <v>18</v>
      </c>
      <c r="E192">
        <v>4</v>
      </c>
      <c r="F192">
        <v>88.1</v>
      </c>
      <c r="H192" t="s">
        <v>6</v>
      </c>
      <c r="I192">
        <v>3</v>
      </c>
      <c r="J192">
        <v>3</v>
      </c>
      <c r="K192">
        <v>3</v>
      </c>
      <c r="L192">
        <v>1</v>
      </c>
      <c r="M192">
        <v>33</v>
      </c>
      <c r="N192">
        <v>34</v>
      </c>
      <c r="O192" s="84">
        <v>0.14000000000000001</v>
      </c>
      <c r="P192">
        <v>5</v>
      </c>
      <c r="Q192">
        <v>3</v>
      </c>
      <c r="R192" s="102">
        <f t="shared" si="2"/>
        <v>4.2424242424242429E-3</v>
      </c>
      <c r="S192" s="94"/>
    </row>
    <row r="193" spans="1:19">
      <c r="A193">
        <v>27</v>
      </c>
      <c r="B193" t="s">
        <v>3</v>
      </c>
      <c r="C193" t="s">
        <v>6</v>
      </c>
      <c r="D193">
        <v>26</v>
      </c>
      <c r="E193">
        <v>3</v>
      </c>
      <c r="F193">
        <v>103.9</v>
      </c>
      <c r="H193" t="s">
        <v>6</v>
      </c>
      <c r="I193">
        <v>4</v>
      </c>
      <c r="J193">
        <v>2</v>
      </c>
      <c r="K193">
        <v>3</v>
      </c>
      <c r="L193">
        <v>4</v>
      </c>
      <c r="M193">
        <v>7</v>
      </c>
      <c r="N193">
        <v>7</v>
      </c>
      <c r="O193" s="84">
        <v>0.16</v>
      </c>
      <c r="P193">
        <v>2</v>
      </c>
      <c r="Q193">
        <v>2</v>
      </c>
      <c r="R193" s="102">
        <f t="shared" si="2"/>
        <v>2.2857142857142857E-2</v>
      </c>
      <c r="S193" s="94"/>
    </row>
    <row r="194" spans="1:19">
      <c r="A194">
        <v>35</v>
      </c>
      <c r="B194" t="s">
        <v>5</v>
      </c>
      <c r="C194" t="s">
        <v>4</v>
      </c>
      <c r="D194">
        <v>72</v>
      </c>
      <c r="E194">
        <v>2</v>
      </c>
      <c r="F194">
        <v>45.7</v>
      </c>
      <c r="H194" t="s">
        <v>4</v>
      </c>
      <c r="I194">
        <v>2</v>
      </c>
      <c r="J194">
        <v>3</v>
      </c>
      <c r="K194">
        <v>3</v>
      </c>
      <c r="L194">
        <v>1</v>
      </c>
      <c r="M194">
        <v>1</v>
      </c>
      <c r="N194">
        <v>8</v>
      </c>
      <c r="O194" s="84">
        <v>0.13</v>
      </c>
      <c r="P194">
        <v>1</v>
      </c>
      <c r="Q194">
        <v>3</v>
      </c>
      <c r="R194" s="102">
        <f t="shared" si="2"/>
        <v>0.13</v>
      </c>
      <c r="S194" s="94"/>
    </row>
    <row r="195" spans="1:19">
      <c r="A195">
        <v>43</v>
      </c>
      <c r="B195" t="s">
        <v>5</v>
      </c>
      <c r="C195" t="s">
        <v>6</v>
      </c>
      <c r="D195">
        <v>24</v>
      </c>
      <c r="E195">
        <v>3</v>
      </c>
      <c r="F195">
        <v>40.5</v>
      </c>
      <c r="H195" t="s">
        <v>6</v>
      </c>
      <c r="I195">
        <v>4</v>
      </c>
      <c r="J195">
        <v>4</v>
      </c>
      <c r="K195">
        <v>3</v>
      </c>
      <c r="L195">
        <v>4</v>
      </c>
      <c r="M195">
        <v>5</v>
      </c>
      <c r="N195">
        <v>7</v>
      </c>
      <c r="O195" s="84">
        <v>0.14000000000000001</v>
      </c>
      <c r="P195">
        <v>3</v>
      </c>
      <c r="Q195">
        <v>4</v>
      </c>
      <c r="R195" s="102">
        <f t="shared" ref="R195:R258" si="3">O195/M195</f>
        <v>2.8000000000000004E-2</v>
      </c>
      <c r="S195" s="94"/>
    </row>
    <row r="196" spans="1:19">
      <c r="A196">
        <v>45</v>
      </c>
      <c r="B196" t="s">
        <v>5</v>
      </c>
      <c r="C196" t="s">
        <v>6</v>
      </c>
      <c r="D196">
        <v>19</v>
      </c>
      <c r="E196">
        <v>2</v>
      </c>
      <c r="F196">
        <v>79</v>
      </c>
      <c r="H196" t="s">
        <v>6</v>
      </c>
      <c r="I196">
        <v>1</v>
      </c>
      <c r="J196">
        <v>4</v>
      </c>
      <c r="K196">
        <v>4</v>
      </c>
      <c r="L196">
        <v>4</v>
      </c>
      <c r="M196">
        <v>20</v>
      </c>
      <c r="N196">
        <v>22</v>
      </c>
      <c r="O196" s="84">
        <v>0.23</v>
      </c>
      <c r="P196">
        <v>1</v>
      </c>
      <c r="Q196">
        <v>3</v>
      </c>
      <c r="R196" s="102">
        <f t="shared" si="3"/>
        <v>1.15E-2</v>
      </c>
      <c r="S196" s="94"/>
    </row>
    <row r="197" spans="1:19">
      <c r="A197">
        <v>37</v>
      </c>
      <c r="B197" t="s">
        <v>5</v>
      </c>
      <c r="C197" t="s">
        <v>6</v>
      </c>
      <c r="D197">
        <v>38</v>
      </c>
      <c r="E197">
        <v>3</v>
      </c>
      <c r="F197">
        <v>65.599999999999994</v>
      </c>
      <c r="H197" t="s">
        <v>4</v>
      </c>
      <c r="I197">
        <v>2</v>
      </c>
      <c r="J197">
        <v>1</v>
      </c>
      <c r="K197">
        <v>3</v>
      </c>
      <c r="L197">
        <v>1</v>
      </c>
      <c r="M197">
        <v>8</v>
      </c>
      <c r="N197">
        <v>8</v>
      </c>
      <c r="O197" s="84">
        <v>0.12</v>
      </c>
      <c r="P197">
        <v>3</v>
      </c>
      <c r="Q197">
        <v>2</v>
      </c>
      <c r="R197" s="102">
        <f t="shared" si="3"/>
        <v>1.4999999999999999E-2</v>
      </c>
      <c r="S197" s="94"/>
    </row>
    <row r="198" spans="1:19">
      <c r="A198">
        <v>35</v>
      </c>
      <c r="B198" t="s">
        <v>3</v>
      </c>
      <c r="C198" t="s">
        <v>6</v>
      </c>
      <c r="D198">
        <v>19</v>
      </c>
      <c r="E198">
        <v>3</v>
      </c>
      <c r="F198">
        <v>41.2</v>
      </c>
      <c r="H198" t="s">
        <v>6</v>
      </c>
      <c r="I198">
        <v>2</v>
      </c>
      <c r="J198">
        <v>2</v>
      </c>
      <c r="K198">
        <v>3</v>
      </c>
      <c r="L198">
        <v>4</v>
      </c>
      <c r="M198">
        <v>6</v>
      </c>
      <c r="N198">
        <v>10</v>
      </c>
      <c r="O198" s="84">
        <v>0.11</v>
      </c>
      <c r="P198">
        <v>5</v>
      </c>
      <c r="Q198">
        <v>3</v>
      </c>
      <c r="R198" s="102">
        <f t="shared" si="3"/>
        <v>1.8333333333333333E-2</v>
      </c>
      <c r="S198" s="94"/>
    </row>
    <row r="199" spans="1:19">
      <c r="A199">
        <v>42</v>
      </c>
      <c r="B199" t="s">
        <v>3</v>
      </c>
      <c r="C199" t="s">
        <v>6</v>
      </c>
      <c r="D199">
        <v>38</v>
      </c>
      <c r="E199">
        <v>2</v>
      </c>
      <c r="F199">
        <v>39.5</v>
      </c>
      <c r="H199" t="s">
        <v>6</v>
      </c>
      <c r="I199">
        <v>3</v>
      </c>
      <c r="J199">
        <v>3</v>
      </c>
      <c r="K199">
        <v>3</v>
      </c>
      <c r="L199">
        <v>2</v>
      </c>
      <c r="M199">
        <v>5</v>
      </c>
      <c r="N199">
        <v>11</v>
      </c>
      <c r="O199" s="84">
        <v>0.16</v>
      </c>
      <c r="P199">
        <v>5</v>
      </c>
      <c r="Q199">
        <v>3</v>
      </c>
      <c r="R199" s="102">
        <f t="shared" si="3"/>
        <v>3.2000000000000001E-2</v>
      </c>
      <c r="S199" s="94"/>
    </row>
    <row r="200" spans="1:19">
      <c r="A200">
        <v>38</v>
      </c>
      <c r="B200" t="s">
        <v>5</v>
      </c>
      <c r="C200" t="s">
        <v>6</v>
      </c>
      <c r="D200">
        <v>19</v>
      </c>
      <c r="E200">
        <v>4</v>
      </c>
      <c r="F200">
        <v>88.7</v>
      </c>
      <c r="H200" t="s">
        <v>6</v>
      </c>
      <c r="I200">
        <v>4</v>
      </c>
      <c r="J200">
        <v>3</v>
      </c>
      <c r="K200">
        <v>3</v>
      </c>
      <c r="L200">
        <v>2</v>
      </c>
      <c r="M200">
        <v>1</v>
      </c>
      <c r="N200">
        <v>14</v>
      </c>
      <c r="O200" s="84">
        <v>0.14000000000000001</v>
      </c>
      <c r="P200">
        <v>3</v>
      </c>
      <c r="Q200">
        <v>3</v>
      </c>
      <c r="R200" s="102">
        <f t="shared" si="3"/>
        <v>0.14000000000000001</v>
      </c>
      <c r="S200" s="94"/>
    </row>
    <row r="201" spans="1:19">
      <c r="A201">
        <v>38</v>
      </c>
      <c r="B201" t="s">
        <v>5</v>
      </c>
      <c r="C201" t="s">
        <v>6</v>
      </c>
      <c r="D201">
        <v>59</v>
      </c>
      <c r="E201">
        <v>3</v>
      </c>
      <c r="F201">
        <v>58.9</v>
      </c>
      <c r="H201" t="s">
        <v>6</v>
      </c>
      <c r="I201">
        <v>4</v>
      </c>
      <c r="J201">
        <v>4</v>
      </c>
      <c r="K201">
        <v>3</v>
      </c>
      <c r="L201">
        <v>1</v>
      </c>
      <c r="M201">
        <v>7</v>
      </c>
      <c r="N201">
        <v>9</v>
      </c>
      <c r="O201" s="84">
        <v>0.18</v>
      </c>
      <c r="P201">
        <v>3</v>
      </c>
      <c r="Q201">
        <v>1</v>
      </c>
      <c r="R201" s="102">
        <f t="shared" si="3"/>
        <v>2.5714285714285714E-2</v>
      </c>
      <c r="S201" s="94"/>
    </row>
    <row r="202" spans="1:19">
      <c r="A202">
        <v>27</v>
      </c>
      <c r="B202" t="s">
        <v>5</v>
      </c>
      <c r="C202" t="s">
        <v>6</v>
      </c>
      <c r="D202">
        <v>18</v>
      </c>
      <c r="E202">
        <v>1</v>
      </c>
      <c r="F202">
        <v>61.4</v>
      </c>
      <c r="H202" t="s">
        <v>6</v>
      </c>
      <c r="I202">
        <v>3</v>
      </c>
      <c r="J202">
        <v>1</v>
      </c>
      <c r="K202">
        <v>3</v>
      </c>
      <c r="L202">
        <v>3</v>
      </c>
      <c r="M202">
        <v>2</v>
      </c>
      <c r="N202">
        <v>6</v>
      </c>
      <c r="O202" s="84">
        <v>0.19</v>
      </c>
      <c r="P202">
        <v>1</v>
      </c>
      <c r="Q202">
        <v>3</v>
      </c>
      <c r="R202" s="102">
        <f t="shared" si="3"/>
        <v>9.5000000000000001E-2</v>
      </c>
      <c r="S202" s="94"/>
    </row>
    <row r="203" spans="1:19">
      <c r="A203">
        <v>49</v>
      </c>
      <c r="B203" t="s">
        <v>5</v>
      </c>
      <c r="C203" t="s">
        <v>6</v>
      </c>
      <c r="D203">
        <v>35</v>
      </c>
      <c r="E203">
        <v>4</v>
      </c>
      <c r="F203">
        <v>91.9</v>
      </c>
      <c r="H203" t="s">
        <v>4</v>
      </c>
      <c r="I203">
        <v>4</v>
      </c>
      <c r="J203">
        <v>4</v>
      </c>
      <c r="K203">
        <v>3</v>
      </c>
      <c r="L203">
        <v>1</v>
      </c>
      <c r="M203">
        <v>7</v>
      </c>
      <c r="N203">
        <v>7</v>
      </c>
      <c r="O203" s="84">
        <v>0.15</v>
      </c>
      <c r="P203">
        <v>0</v>
      </c>
      <c r="Q203">
        <v>3</v>
      </c>
      <c r="R203" s="102">
        <f t="shared" si="3"/>
        <v>2.1428571428571429E-2</v>
      </c>
      <c r="S203" s="94"/>
    </row>
    <row r="204" spans="1:19">
      <c r="A204">
        <v>34</v>
      </c>
      <c r="B204" t="s">
        <v>5</v>
      </c>
      <c r="C204" t="s">
        <v>6</v>
      </c>
      <c r="D204">
        <v>27</v>
      </c>
      <c r="E204">
        <v>4</v>
      </c>
      <c r="F204">
        <v>41.5</v>
      </c>
      <c r="H204" t="s">
        <v>4</v>
      </c>
      <c r="I204">
        <v>4</v>
      </c>
      <c r="J204">
        <v>3</v>
      </c>
      <c r="K204">
        <v>3</v>
      </c>
      <c r="L204">
        <v>4</v>
      </c>
      <c r="M204">
        <v>5</v>
      </c>
      <c r="N204">
        <v>5</v>
      </c>
      <c r="O204" s="84">
        <v>0.17</v>
      </c>
      <c r="P204">
        <v>4</v>
      </c>
      <c r="Q204">
        <v>4</v>
      </c>
      <c r="R204" s="102">
        <f t="shared" si="3"/>
        <v>3.4000000000000002E-2</v>
      </c>
      <c r="S204" s="94"/>
    </row>
    <row r="205" spans="1:19">
      <c r="A205">
        <v>40</v>
      </c>
      <c r="B205" t="s">
        <v>5</v>
      </c>
      <c r="C205" t="s">
        <v>6</v>
      </c>
      <c r="D205">
        <v>36</v>
      </c>
      <c r="E205">
        <v>2</v>
      </c>
      <c r="F205">
        <v>98.9</v>
      </c>
      <c r="H205" t="s">
        <v>4</v>
      </c>
      <c r="I205">
        <v>3</v>
      </c>
      <c r="J205">
        <v>4</v>
      </c>
      <c r="K205">
        <v>3</v>
      </c>
      <c r="L205">
        <v>3</v>
      </c>
      <c r="M205">
        <v>7</v>
      </c>
      <c r="N205">
        <v>15</v>
      </c>
      <c r="O205" s="84">
        <v>0.15</v>
      </c>
      <c r="P205">
        <v>2</v>
      </c>
      <c r="Q205">
        <v>4</v>
      </c>
      <c r="R205" s="102">
        <f t="shared" si="3"/>
        <v>2.1428571428571429E-2</v>
      </c>
      <c r="S205" s="94"/>
    </row>
    <row r="206" spans="1:19">
      <c r="A206">
        <v>38</v>
      </c>
      <c r="B206" t="s">
        <v>5</v>
      </c>
      <c r="C206" t="s">
        <v>4</v>
      </c>
      <c r="D206">
        <v>48</v>
      </c>
      <c r="E206">
        <v>1</v>
      </c>
      <c r="F206">
        <v>65.7</v>
      </c>
      <c r="H206" t="s">
        <v>4</v>
      </c>
      <c r="I206">
        <v>2</v>
      </c>
      <c r="J206">
        <v>1</v>
      </c>
      <c r="K206">
        <v>3</v>
      </c>
      <c r="L206">
        <v>2</v>
      </c>
      <c r="M206">
        <v>1</v>
      </c>
      <c r="N206">
        <v>17</v>
      </c>
      <c r="O206" s="84">
        <v>0.19</v>
      </c>
      <c r="P206">
        <v>2</v>
      </c>
      <c r="Q206">
        <v>3</v>
      </c>
      <c r="R206" s="102">
        <f t="shared" si="3"/>
        <v>0.19</v>
      </c>
      <c r="S206" s="94"/>
    </row>
    <row r="207" spans="1:19">
      <c r="A207">
        <v>29</v>
      </c>
      <c r="B207" t="s">
        <v>3</v>
      </c>
      <c r="C207" t="s">
        <v>4</v>
      </c>
      <c r="D207">
        <v>61</v>
      </c>
      <c r="E207">
        <v>3</v>
      </c>
      <c r="F207">
        <v>42</v>
      </c>
      <c r="H207" t="s">
        <v>6</v>
      </c>
      <c r="I207">
        <v>2</v>
      </c>
      <c r="J207">
        <v>4</v>
      </c>
      <c r="K207">
        <v>4</v>
      </c>
      <c r="L207">
        <v>4</v>
      </c>
      <c r="M207">
        <v>10</v>
      </c>
      <c r="N207">
        <v>10</v>
      </c>
      <c r="O207" s="84">
        <v>0.22</v>
      </c>
      <c r="P207">
        <v>3</v>
      </c>
      <c r="Q207">
        <v>2</v>
      </c>
      <c r="R207" s="102">
        <f t="shared" si="3"/>
        <v>2.1999999999999999E-2</v>
      </c>
      <c r="S207" s="94"/>
    </row>
    <row r="208" spans="1:19">
      <c r="A208">
        <v>22</v>
      </c>
      <c r="B208" t="s">
        <v>5</v>
      </c>
      <c r="C208" t="s">
        <v>6</v>
      </c>
      <c r="D208">
        <v>22</v>
      </c>
      <c r="E208">
        <v>3</v>
      </c>
      <c r="F208">
        <v>57.8</v>
      </c>
      <c r="H208" t="s">
        <v>4</v>
      </c>
      <c r="I208">
        <v>4</v>
      </c>
      <c r="J208">
        <v>2</v>
      </c>
      <c r="K208">
        <v>3</v>
      </c>
      <c r="L208">
        <v>1</v>
      </c>
      <c r="M208">
        <v>4</v>
      </c>
      <c r="N208">
        <v>4</v>
      </c>
      <c r="O208" s="84">
        <v>0.16</v>
      </c>
      <c r="P208">
        <v>2</v>
      </c>
      <c r="Q208">
        <v>2</v>
      </c>
      <c r="R208" s="102">
        <f t="shared" si="3"/>
        <v>0.04</v>
      </c>
      <c r="S208" s="94"/>
    </row>
    <row r="209" spans="1:19">
      <c r="A209">
        <v>36</v>
      </c>
      <c r="B209" t="s">
        <v>3</v>
      </c>
      <c r="C209" t="s">
        <v>6</v>
      </c>
      <c r="D209">
        <v>35</v>
      </c>
      <c r="E209">
        <v>1</v>
      </c>
      <c r="F209">
        <v>78.599999999999994</v>
      </c>
      <c r="H209" t="s">
        <v>6</v>
      </c>
      <c r="I209">
        <v>2</v>
      </c>
      <c r="J209">
        <v>4</v>
      </c>
      <c r="K209">
        <v>3</v>
      </c>
      <c r="L209">
        <v>1</v>
      </c>
      <c r="M209">
        <v>8</v>
      </c>
      <c r="N209">
        <v>8</v>
      </c>
      <c r="O209" s="84">
        <v>0.13</v>
      </c>
      <c r="P209">
        <v>2</v>
      </c>
      <c r="Q209">
        <v>3</v>
      </c>
      <c r="R209" s="102">
        <f t="shared" si="3"/>
        <v>1.6250000000000001E-2</v>
      </c>
      <c r="S209" s="94"/>
    </row>
    <row r="210" spans="1:19">
      <c r="A210">
        <v>40</v>
      </c>
      <c r="B210" t="s">
        <v>5</v>
      </c>
      <c r="C210" t="s">
        <v>6</v>
      </c>
      <c r="D210">
        <v>39</v>
      </c>
      <c r="E210">
        <v>5</v>
      </c>
      <c r="F210">
        <v>65.099999999999994</v>
      </c>
      <c r="H210" t="s">
        <v>6</v>
      </c>
      <c r="I210">
        <v>4</v>
      </c>
      <c r="J210">
        <v>4</v>
      </c>
      <c r="K210">
        <v>3</v>
      </c>
      <c r="L210">
        <v>4</v>
      </c>
      <c r="M210">
        <v>3</v>
      </c>
      <c r="N210">
        <v>5</v>
      </c>
      <c r="O210" s="84">
        <v>0.14000000000000001</v>
      </c>
      <c r="P210">
        <v>5</v>
      </c>
      <c r="Q210">
        <v>1</v>
      </c>
      <c r="R210" s="102">
        <f t="shared" si="3"/>
        <v>4.6666666666666669E-2</v>
      </c>
      <c r="S210" s="94"/>
    </row>
    <row r="211" spans="1:19">
      <c r="A211">
        <v>46</v>
      </c>
      <c r="B211" t="s">
        <v>5</v>
      </c>
      <c r="C211" t="s">
        <v>6</v>
      </c>
      <c r="D211">
        <v>18</v>
      </c>
      <c r="E211">
        <v>4</v>
      </c>
      <c r="F211">
        <v>99.8</v>
      </c>
      <c r="H211" t="s">
        <v>6</v>
      </c>
      <c r="I211">
        <v>4</v>
      </c>
      <c r="J211">
        <v>1</v>
      </c>
      <c r="K211">
        <v>3</v>
      </c>
      <c r="L211">
        <v>3</v>
      </c>
      <c r="M211">
        <v>4</v>
      </c>
      <c r="N211">
        <v>17</v>
      </c>
      <c r="O211" s="84">
        <v>0.16</v>
      </c>
      <c r="P211">
        <v>3</v>
      </c>
      <c r="Q211">
        <v>3</v>
      </c>
      <c r="R211" s="102">
        <f t="shared" si="3"/>
        <v>0.04</v>
      </c>
      <c r="S211" s="94"/>
    </row>
    <row r="212" spans="1:19">
      <c r="A212">
        <v>32</v>
      </c>
      <c r="B212" t="s">
        <v>5</v>
      </c>
      <c r="C212" t="s">
        <v>4</v>
      </c>
      <c r="D212">
        <v>29</v>
      </c>
      <c r="E212">
        <v>4</v>
      </c>
      <c r="F212">
        <v>41.8</v>
      </c>
      <c r="H212" t="s">
        <v>6</v>
      </c>
      <c r="I212">
        <v>4</v>
      </c>
      <c r="J212">
        <v>4</v>
      </c>
      <c r="K212">
        <v>3</v>
      </c>
      <c r="L212">
        <v>3</v>
      </c>
      <c r="M212">
        <v>14</v>
      </c>
      <c r="N212">
        <v>14</v>
      </c>
      <c r="O212" s="84">
        <v>0.11</v>
      </c>
      <c r="P212">
        <v>2</v>
      </c>
      <c r="Q212">
        <v>2</v>
      </c>
      <c r="R212" s="102">
        <f t="shared" si="3"/>
        <v>7.8571428571428577E-3</v>
      </c>
      <c r="S212" s="94"/>
    </row>
    <row r="213" spans="1:19">
      <c r="A213">
        <v>30</v>
      </c>
      <c r="B213" t="s">
        <v>5</v>
      </c>
      <c r="C213" t="s">
        <v>6</v>
      </c>
      <c r="D213">
        <v>18</v>
      </c>
      <c r="E213">
        <v>1</v>
      </c>
      <c r="F213">
        <v>95.7</v>
      </c>
      <c r="H213" t="s">
        <v>6</v>
      </c>
      <c r="I213">
        <v>3</v>
      </c>
      <c r="J213">
        <v>3</v>
      </c>
      <c r="K213">
        <v>4</v>
      </c>
      <c r="L213">
        <v>3</v>
      </c>
      <c r="M213">
        <v>11</v>
      </c>
      <c r="N213">
        <v>12</v>
      </c>
      <c r="O213" s="84">
        <v>0.22</v>
      </c>
      <c r="P213">
        <v>2</v>
      </c>
      <c r="Q213">
        <v>3</v>
      </c>
      <c r="R213" s="102">
        <f t="shared" si="3"/>
        <v>0.02</v>
      </c>
      <c r="S213" s="94"/>
    </row>
    <row r="214" spans="1:19">
      <c r="A214">
        <v>27</v>
      </c>
      <c r="B214" t="s">
        <v>3</v>
      </c>
      <c r="C214" t="s">
        <v>6</v>
      </c>
      <c r="D214">
        <v>37</v>
      </c>
      <c r="E214">
        <v>3</v>
      </c>
      <c r="F214">
        <v>94.9</v>
      </c>
      <c r="H214" t="s">
        <v>6</v>
      </c>
      <c r="I214">
        <v>4</v>
      </c>
      <c r="J214">
        <v>3</v>
      </c>
      <c r="K214">
        <v>3</v>
      </c>
      <c r="L214">
        <v>4</v>
      </c>
      <c r="M214">
        <v>7</v>
      </c>
      <c r="N214">
        <v>7</v>
      </c>
      <c r="O214" s="84">
        <v>0.14000000000000001</v>
      </c>
      <c r="P214">
        <v>2</v>
      </c>
      <c r="Q214">
        <v>3</v>
      </c>
      <c r="R214" s="102">
        <f t="shared" si="3"/>
        <v>0.02</v>
      </c>
      <c r="S214" s="94"/>
    </row>
    <row r="215" spans="1:19">
      <c r="A215">
        <v>51</v>
      </c>
      <c r="B215" t="s">
        <v>5</v>
      </c>
      <c r="C215" t="s">
        <v>6</v>
      </c>
      <c r="D215">
        <v>38</v>
      </c>
      <c r="E215">
        <v>4</v>
      </c>
      <c r="F215">
        <v>88</v>
      </c>
      <c r="H215" t="s">
        <v>6</v>
      </c>
      <c r="I215">
        <v>2</v>
      </c>
      <c r="J215">
        <v>2</v>
      </c>
      <c r="K215">
        <v>3</v>
      </c>
      <c r="L215">
        <v>4</v>
      </c>
      <c r="M215">
        <v>10</v>
      </c>
      <c r="N215">
        <v>16</v>
      </c>
      <c r="O215" s="84">
        <v>0.16</v>
      </c>
      <c r="P215">
        <v>5</v>
      </c>
      <c r="Q215">
        <v>1</v>
      </c>
      <c r="R215" s="102">
        <f t="shared" si="3"/>
        <v>1.6E-2</v>
      </c>
      <c r="S215" s="94"/>
    </row>
    <row r="216" spans="1:19">
      <c r="A216">
        <v>30</v>
      </c>
      <c r="B216" t="s">
        <v>3</v>
      </c>
      <c r="C216" t="s">
        <v>4</v>
      </c>
      <c r="D216">
        <v>29</v>
      </c>
      <c r="E216">
        <v>3</v>
      </c>
      <c r="F216">
        <v>86.5</v>
      </c>
      <c r="H216" t="s">
        <v>4</v>
      </c>
      <c r="I216">
        <v>4</v>
      </c>
      <c r="J216">
        <v>1</v>
      </c>
      <c r="K216">
        <v>3</v>
      </c>
      <c r="L216">
        <v>3</v>
      </c>
      <c r="M216">
        <v>5</v>
      </c>
      <c r="N216">
        <v>8</v>
      </c>
      <c r="O216" s="84">
        <v>0.11</v>
      </c>
      <c r="P216">
        <v>5</v>
      </c>
      <c r="Q216">
        <v>3</v>
      </c>
      <c r="R216" s="102">
        <f t="shared" si="3"/>
        <v>2.1999999999999999E-2</v>
      </c>
      <c r="S216" s="94"/>
    </row>
    <row r="217" spans="1:19">
      <c r="A217">
        <v>41</v>
      </c>
      <c r="B217" t="s">
        <v>3</v>
      </c>
      <c r="C217" t="s">
        <v>6</v>
      </c>
      <c r="D217">
        <v>23</v>
      </c>
      <c r="E217">
        <v>3</v>
      </c>
      <c r="F217">
        <v>70.7</v>
      </c>
      <c r="H217" t="s">
        <v>4</v>
      </c>
      <c r="I217">
        <v>4</v>
      </c>
      <c r="J217">
        <v>4</v>
      </c>
      <c r="K217">
        <v>3</v>
      </c>
      <c r="L217">
        <v>3</v>
      </c>
      <c r="M217">
        <v>1</v>
      </c>
      <c r="N217">
        <v>16</v>
      </c>
      <c r="O217" s="84">
        <v>0.18</v>
      </c>
      <c r="P217">
        <v>3</v>
      </c>
      <c r="Q217">
        <v>3</v>
      </c>
      <c r="R217" s="102">
        <f t="shared" si="3"/>
        <v>0.18</v>
      </c>
      <c r="S217" s="94"/>
    </row>
    <row r="218" spans="1:19">
      <c r="A218">
        <v>30</v>
      </c>
      <c r="B218" t="s">
        <v>3</v>
      </c>
      <c r="C218" t="s">
        <v>4</v>
      </c>
      <c r="D218">
        <v>81</v>
      </c>
      <c r="E218">
        <v>4</v>
      </c>
      <c r="F218">
        <v>56.2</v>
      </c>
      <c r="H218" t="s">
        <v>6</v>
      </c>
      <c r="I218">
        <v>3</v>
      </c>
      <c r="J218">
        <v>1</v>
      </c>
      <c r="K218">
        <v>3</v>
      </c>
      <c r="L218">
        <v>3</v>
      </c>
      <c r="M218">
        <v>6</v>
      </c>
      <c r="N218">
        <v>9</v>
      </c>
      <c r="O218" s="84">
        <v>0.15</v>
      </c>
      <c r="P218">
        <v>5</v>
      </c>
      <c r="Q218">
        <v>2</v>
      </c>
      <c r="R218" s="102">
        <f t="shared" si="3"/>
        <v>2.4999999999999998E-2</v>
      </c>
      <c r="S218" s="94"/>
    </row>
    <row r="219" spans="1:19">
      <c r="A219">
        <v>29</v>
      </c>
      <c r="B219" t="s">
        <v>5</v>
      </c>
      <c r="C219" t="s">
        <v>4</v>
      </c>
      <c r="D219">
        <v>28</v>
      </c>
      <c r="E219">
        <v>3</v>
      </c>
      <c r="F219">
        <v>89.2</v>
      </c>
      <c r="H219" t="s">
        <v>6</v>
      </c>
      <c r="I219">
        <v>3</v>
      </c>
      <c r="J219">
        <v>3</v>
      </c>
      <c r="K219">
        <v>3</v>
      </c>
      <c r="L219">
        <v>4</v>
      </c>
      <c r="M219">
        <v>6</v>
      </c>
      <c r="N219">
        <v>7</v>
      </c>
      <c r="O219" s="84">
        <v>0.14000000000000001</v>
      </c>
      <c r="P219">
        <v>1</v>
      </c>
      <c r="Q219">
        <v>2</v>
      </c>
      <c r="R219" s="102">
        <f t="shared" si="3"/>
        <v>2.3333333333333334E-2</v>
      </c>
      <c r="S219" s="94"/>
    </row>
    <row r="220" spans="1:19">
      <c r="A220">
        <v>45</v>
      </c>
      <c r="B220" t="s">
        <v>3</v>
      </c>
      <c r="C220" t="s">
        <v>6</v>
      </c>
      <c r="D220">
        <v>23</v>
      </c>
      <c r="E220">
        <v>3</v>
      </c>
      <c r="F220">
        <v>70.3</v>
      </c>
      <c r="H220" t="s">
        <v>6</v>
      </c>
      <c r="I220">
        <v>4</v>
      </c>
      <c r="J220">
        <v>4</v>
      </c>
      <c r="K220">
        <v>3</v>
      </c>
      <c r="L220">
        <v>4</v>
      </c>
      <c r="M220">
        <v>19</v>
      </c>
      <c r="N220">
        <v>23</v>
      </c>
      <c r="O220" s="84">
        <v>0.12</v>
      </c>
      <c r="P220">
        <v>2</v>
      </c>
      <c r="Q220">
        <v>3</v>
      </c>
      <c r="R220" s="102">
        <f t="shared" si="3"/>
        <v>6.3157894736842104E-3</v>
      </c>
      <c r="S220" s="94"/>
    </row>
    <row r="221" spans="1:19">
      <c r="A221">
        <v>54</v>
      </c>
      <c r="B221" t="s">
        <v>3</v>
      </c>
      <c r="C221" t="s">
        <v>6</v>
      </c>
      <c r="D221">
        <v>20</v>
      </c>
      <c r="E221">
        <v>3</v>
      </c>
      <c r="F221">
        <v>56.2</v>
      </c>
      <c r="H221" t="s">
        <v>6</v>
      </c>
      <c r="I221">
        <v>4</v>
      </c>
      <c r="J221">
        <v>1</v>
      </c>
      <c r="K221">
        <v>3</v>
      </c>
      <c r="L221">
        <v>4</v>
      </c>
      <c r="M221">
        <v>6</v>
      </c>
      <c r="N221">
        <v>16</v>
      </c>
      <c r="O221" s="84">
        <v>0.14000000000000001</v>
      </c>
      <c r="P221">
        <v>4</v>
      </c>
      <c r="Q221">
        <v>3</v>
      </c>
      <c r="R221" s="102">
        <f t="shared" si="3"/>
        <v>2.3333333333333334E-2</v>
      </c>
      <c r="S221" s="94"/>
    </row>
    <row r="222" spans="1:19">
      <c r="A222">
        <v>36</v>
      </c>
      <c r="B222" t="s">
        <v>5</v>
      </c>
      <c r="C222" t="s">
        <v>6</v>
      </c>
      <c r="D222">
        <v>22</v>
      </c>
      <c r="E222">
        <v>2</v>
      </c>
      <c r="F222">
        <v>71.099999999999994</v>
      </c>
      <c r="H222" t="s">
        <v>6</v>
      </c>
      <c r="I222">
        <v>4</v>
      </c>
      <c r="J222">
        <v>2</v>
      </c>
      <c r="K222">
        <v>3</v>
      </c>
      <c r="L222">
        <v>4</v>
      </c>
      <c r="M222">
        <v>13</v>
      </c>
      <c r="N222">
        <v>16</v>
      </c>
      <c r="O222" s="84">
        <v>0.16</v>
      </c>
      <c r="P222">
        <v>3</v>
      </c>
      <c r="Q222">
        <v>4</v>
      </c>
      <c r="R222" s="102">
        <f t="shared" si="3"/>
        <v>1.2307692307692308E-2</v>
      </c>
      <c r="S222" s="94"/>
    </row>
    <row r="223" spans="1:19">
      <c r="A223">
        <v>33</v>
      </c>
      <c r="B223" t="s">
        <v>3</v>
      </c>
      <c r="C223" t="s">
        <v>6</v>
      </c>
      <c r="D223">
        <v>21</v>
      </c>
      <c r="E223">
        <v>4</v>
      </c>
      <c r="F223">
        <v>49.1</v>
      </c>
      <c r="H223" t="s">
        <v>6</v>
      </c>
      <c r="I223">
        <v>3</v>
      </c>
      <c r="J223">
        <v>2</v>
      </c>
      <c r="K223">
        <v>4</v>
      </c>
      <c r="L223">
        <v>4</v>
      </c>
      <c r="M223">
        <v>3</v>
      </c>
      <c r="N223">
        <v>7</v>
      </c>
      <c r="O223" s="84">
        <v>0.21</v>
      </c>
      <c r="P223">
        <v>3</v>
      </c>
      <c r="Q223">
        <v>3</v>
      </c>
      <c r="R223" s="102">
        <f t="shared" si="3"/>
        <v>6.9999999999999993E-2</v>
      </c>
      <c r="S223" s="94"/>
    </row>
    <row r="224" spans="1:19">
      <c r="A224">
        <v>37</v>
      </c>
      <c r="B224" t="s">
        <v>5</v>
      </c>
      <c r="C224" t="s">
        <v>6</v>
      </c>
      <c r="D224">
        <v>28</v>
      </c>
      <c r="E224">
        <v>3</v>
      </c>
      <c r="F224">
        <v>49</v>
      </c>
      <c r="H224" t="s">
        <v>4</v>
      </c>
      <c r="I224">
        <v>2</v>
      </c>
      <c r="J224">
        <v>4</v>
      </c>
      <c r="K224">
        <v>3</v>
      </c>
      <c r="L224">
        <v>3</v>
      </c>
      <c r="M224">
        <v>10</v>
      </c>
      <c r="N224">
        <v>10</v>
      </c>
      <c r="O224" s="84">
        <v>0.14000000000000001</v>
      </c>
      <c r="P224">
        <v>1</v>
      </c>
      <c r="Q224">
        <v>3</v>
      </c>
      <c r="R224" s="102">
        <f t="shared" si="3"/>
        <v>1.4000000000000002E-2</v>
      </c>
      <c r="S224" s="94"/>
    </row>
    <row r="225" spans="1:19">
      <c r="A225">
        <v>38</v>
      </c>
      <c r="B225" t="s">
        <v>5</v>
      </c>
      <c r="C225" t="s">
        <v>6</v>
      </c>
      <c r="D225">
        <v>20</v>
      </c>
      <c r="E225">
        <v>3</v>
      </c>
      <c r="F225">
        <v>87.2</v>
      </c>
      <c r="H225" t="s">
        <v>6</v>
      </c>
      <c r="I225">
        <v>1</v>
      </c>
      <c r="J225">
        <v>3</v>
      </c>
      <c r="K225">
        <v>3</v>
      </c>
      <c r="L225">
        <v>3</v>
      </c>
      <c r="M225">
        <v>16</v>
      </c>
      <c r="N225">
        <v>17</v>
      </c>
      <c r="O225" s="84">
        <v>0.12</v>
      </c>
      <c r="P225">
        <v>6</v>
      </c>
      <c r="Q225">
        <v>2</v>
      </c>
      <c r="R225" s="102">
        <f t="shared" si="3"/>
        <v>7.4999999999999997E-3</v>
      </c>
      <c r="S225" s="94"/>
    </row>
    <row r="226" spans="1:19">
      <c r="A226">
        <v>31</v>
      </c>
      <c r="B226" t="s">
        <v>5</v>
      </c>
      <c r="C226" t="s">
        <v>6</v>
      </c>
      <c r="D226">
        <v>18</v>
      </c>
      <c r="E226">
        <v>4</v>
      </c>
      <c r="F226">
        <v>93.5</v>
      </c>
      <c r="H226" t="s">
        <v>6</v>
      </c>
      <c r="I226">
        <v>3</v>
      </c>
      <c r="J226">
        <v>3</v>
      </c>
      <c r="K226">
        <v>3</v>
      </c>
      <c r="L226">
        <v>4</v>
      </c>
      <c r="M226">
        <v>5</v>
      </c>
      <c r="N226">
        <v>6</v>
      </c>
      <c r="O226" s="84">
        <v>0.12</v>
      </c>
      <c r="P226">
        <v>2</v>
      </c>
      <c r="Q226">
        <v>3</v>
      </c>
      <c r="R226" s="102">
        <f t="shared" si="3"/>
        <v>2.4E-2</v>
      </c>
      <c r="S226" s="94"/>
    </row>
    <row r="227" spans="1:19">
      <c r="A227">
        <v>59</v>
      </c>
      <c r="B227" t="s">
        <v>5</v>
      </c>
      <c r="C227" t="s">
        <v>6</v>
      </c>
      <c r="D227">
        <v>20</v>
      </c>
      <c r="E227">
        <v>3</v>
      </c>
      <c r="F227">
        <v>70.7</v>
      </c>
      <c r="H227" t="s">
        <v>6</v>
      </c>
      <c r="I227">
        <v>3</v>
      </c>
      <c r="J227">
        <v>4</v>
      </c>
      <c r="K227">
        <v>3</v>
      </c>
      <c r="L227">
        <v>1</v>
      </c>
      <c r="M227">
        <v>1</v>
      </c>
      <c r="N227">
        <v>7</v>
      </c>
      <c r="O227" s="84">
        <v>0.17</v>
      </c>
      <c r="P227">
        <v>6</v>
      </c>
      <c r="Q227">
        <v>3</v>
      </c>
      <c r="R227" s="102">
        <f t="shared" si="3"/>
        <v>0.17</v>
      </c>
      <c r="S227" s="94"/>
    </row>
    <row r="228" spans="1:19">
      <c r="A228">
        <v>37</v>
      </c>
      <c r="B228" t="s">
        <v>5</v>
      </c>
      <c r="C228" t="s">
        <v>6</v>
      </c>
      <c r="D228">
        <v>21</v>
      </c>
      <c r="E228">
        <v>4</v>
      </c>
      <c r="F228">
        <v>47.3</v>
      </c>
      <c r="H228" t="s">
        <v>6</v>
      </c>
      <c r="I228">
        <v>1</v>
      </c>
      <c r="J228">
        <v>4</v>
      </c>
      <c r="K228">
        <v>3</v>
      </c>
      <c r="L228">
        <v>3</v>
      </c>
      <c r="M228">
        <v>9</v>
      </c>
      <c r="N228">
        <v>13</v>
      </c>
      <c r="O228" s="84">
        <v>0.17</v>
      </c>
      <c r="P228">
        <v>2</v>
      </c>
      <c r="Q228">
        <v>3</v>
      </c>
      <c r="R228" s="102">
        <f t="shared" si="3"/>
        <v>1.8888888888888889E-2</v>
      </c>
      <c r="S228" s="94"/>
    </row>
    <row r="229" spans="1:19">
      <c r="A229">
        <v>29</v>
      </c>
      <c r="B229" t="s">
        <v>3</v>
      </c>
      <c r="C229" t="s">
        <v>6</v>
      </c>
      <c r="D229">
        <v>18</v>
      </c>
      <c r="E229">
        <v>1</v>
      </c>
      <c r="F229">
        <v>49.7</v>
      </c>
      <c r="H229" t="s">
        <v>6</v>
      </c>
      <c r="I229">
        <v>2</v>
      </c>
      <c r="J229">
        <v>4</v>
      </c>
      <c r="K229">
        <v>3</v>
      </c>
      <c r="L229">
        <v>4</v>
      </c>
      <c r="M229">
        <v>11</v>
      </c>
      <c r="N229">
        <v>11</v>
      </c>
      <c r="O229" s="84">
        <v>0.14000000000000001</v>
      </c>
      <c r="P229">
        <v>5</v>
      </c>
      <c r="Q229">
        <v>3</v>
      </c>
      <c r="R229" s="102">
        <f t="shared" si="3"/>
        <v>1.2727272727272728E-2</v>
      </c>
      <c r="S229" s="94"/>
    </row>
    <row r="230" spans="1:19">
      <c r="A230">
        <v>35</v>
      </c>
      <c r="B230" t="s">
        <v>3</v>
      </c>
      <c r="C230" t="s">
        <v>6</v>
      </c>
      <c r="D230">
        <v>18</v>
      </c>
      <c r="E230">
        <v>3</v>
      </c>
      <c r="F230">
        <v>99</v>
      </c>
      <c r="H230" t="s">
        <v>6</v>
      </c>
      <c r="I230">
        <v>3</v>
      </c>
      <c r="J230">
        <v>3</v>
      </c>
      <c r="K230">
        <v>3</v>
      </c>
      <c r="L230">
        <v>1</v>
      </c>
      <c r="M230">
        <v>10</v>
      </c>
      <c r="N230">
        <v>10</v>
      </c>
      <c r="O230" s="84">
        <v>0.14000000000000001</v>
      </c>
      <c r="P230">
        <v>3</v>
      </c>
      <c r="Q230">
        <v>4</v>
      </c>
      <c r="R230" s="102">
        <f t="shared" si="3"/>
        <v>1.4000000000000002E-2</v>
      </c>
      <c r="S230" s="94"/>
    </row>
    <row r="231" spans="1:19">
      <c r="A231">
        <v>29</v>
      </c>
      <c r="B231" t="s">
        <v>5</v>
      </c>
      <c r="C231" t="s">
        <v>4</v>
      </c>
      <c r="D231">
        <v>65</v>
      </c>
      <c r="E231">
        <v>1</v>
      </c>
      <c r="F231">
        <v>83.8</v>
      </c>
      <c r="H231" t="s">
        <v>4</v>
      </c>
      <c r="I231">
        <v>3</v>
      </c>
      <c r="J231">
        <v>4</v>
      </c>
      <c r="K231">
        <v>3</v>
      </c>
      <c r="L231">
        <v>3</v>
      </c>
      <c r="M231">
        <v>4</v>
      </c>
      <c r="N231">
        <v>4</v>
      </c>
      <c r="O231" s="84">
        <v>0.13</v>
      </c>
      <c r="P231">
        <v>3</v>
      </c>
      <c r="Q231">
        <v>2</v>
      </c>
      <c r="R231" s="102">
        <f t="shared" si="3"/>
        <v>3.2500000000000001E-2</v>
      </c>
      <c r="S231" s="94"/>
    </row>
    <row r="232" spans="1:19">
      <c r="A232">
        <v>52</v>
      </c>
      <c r="B232" t="s">
        <v>3</v>
      </c>
      <c r="C232" t="s">
        <v>6</v>
      </c>
      <c r="D232">
        <v>19</v>
      </c>
      <c r="E232">
        <v>3</v>
      </c>
      <c r="F232">
        <v>90.4</v>
      </c>
      <c r="H232" t="s">
        <v>6</v>
      </c>
      <c r="I232">
        <v>3</v>
      </c>
      <c r="J232">
        <v>4</v>
      </c>
      <c r="K232">
        <v>3</v>
      </c>
      <c r="L232">
        <v>2</v>
      </c>
      <c r="M232">
        <v>2</v>
      </c>
      <c r="N232">
        <v>6</v>
      </c>
      <c r="O232" s="84">
        <v>0.15</v>
      </c>
      <c r="P232">
        <v>3</v>
      </c>
      <c r="Q232">
        <v>2</v>
      </c>
      <c r="R232" s="102">
        <f t="shared" si="3"/>
        <v>7.4999999999999997E-2</v>
      </c>
      <c r="S232" s="94"/>
    </row>
    <row r="233" spans="1:19">
      <c r="A233">
        <v>42</v>
      </c>
      <c r="B233" t="s">
        <v>5</v>
      </c>
      <c r="C233" t="s">
        <v>6</v>
      </c>
      <c r="D233">
        <v>21</v>
      </c>
      <c r="E233">
        <v>2</v>
      </c>
      <c r="F233">
        <v>73.400000000000006</v>
      </c>
      <c r="H233" t="s">
        <v>6</v>
      </c>
      <c r="I233">
        <v>3</v>
      </c>
      <c r="J233">
        <v>4</v>
      </c>
      <c r="K233">
        <v>3</v>
      </c>
      <c r="L233">
        <v>4</v>
      </c>
      <c r="M233">
        <v>22</v>
      </c>
      <c r="N233">
        <v>22</v>
      </c>
      <c r="O233" s="84">
        <v>0.11</v>
      </c>
      <c r="P233">
        <v>3</v>
      </c>
      <c r="Q233">
        <v>3</v>
      </c>
      <c r="R233" s="102">
        <f t="shared" si="3"/>
        <v>5.0000000000000001E-3</v>
      </c>
      <c r="S233" s="94"/>
    </row>
    <row r="234" spans="1:19">
      <c r="A234">
        <v>59</v>
      </c>
      <c r="B234" t="s">
        <v>5</v>
      </c>
      <c r="C234" t="s">
        <v>6</v>
      </c>
      <c r="D234">
        <v>23</v>
      </c>
      <c r="E234">
        <v>2</v>
      </c>
      <c r="F234">
        <v>53.4</v>
      </c>
      <c r="H234" t="s">
        <v>6</v>
      </c>
      <c r="I234">
        <v>2</v>
      </c>
      <c r="J234">
        <v>3</v>
      </c>
      <c r="K234">
        <v>3</v>
      </c>
      <c r="L234">
        <v>4</v>
      </c>
      <c r="M234">
        <v>2</v>
      </c>
      <c r="N234">
        <v>7</v>
      </c>
      <c r="O234" s="84">
        <v>0.17</v>
      </c>
      <c r="P234">
        <v>2</v>
      </c>
      <c r="Q234">
        <v>2</v>
      </c>
      <c r="R234" s="102">
        <f t="shared" si="3"/>
        <v>8.5000000000000006E-2</v>
      </c>
      <c r="S234" s="94"/>
    </row>
    <row r="235" spans="1:19">
      <c r="A235">
        <v>50</v>
      </c>
      <c r="B235" t="s">
        <v>3</v>
      </c>
      <c r="C235" t="s">
        <v>6</v>
      </c>
      <c r="D235">
        <v>18</v>
      </c>
      <c r="E235">
        <v>4</v>
      </c>
      <c r="F235">
        <v>72.900000000000006</v>
      </c>
      <c r="H235" t="s">
        <v>6</v>
      </c>
      <c r="I235">
        <v>4</v>
      </c>
      <c r="J235">
        <v>4</v>
      </c>
      <c r="K235">
        <v>3</v>
      </c>
      <c r="L235">
        <v>3</v>
      </c>
      <c r="M235">
        <v>7</v>
      </c>
      <c r="N235">
        <v>32</v>
      </c>
      <c r="O235" s="84">
        <v>0.11</v>
      </c>
      <c r="P235">
        <v>3</v>
      </c>
      <c r="Q235">
        <v>2</v>
      </c>
      <c r="R235" s="102">
        <f t="shared" si="3"/>
        <v>1.5714285714285715E-2</v>
      </c>
      <c r="S235" s="94"/>
    </row>
    <row r="236" spans="1:19">
      <c r="A236">
        <v>33</v>
      </c>
      <c r="B236" t="s">
        <v>5</v>
      </c>
      <c r="C236" t="s">
        <v>4</v>
      </c>
      <c r="D236">
        <v>70</v>
      </c>
      <c r="E236">
        <v>3</v>
      </c>
      <c r="F236">
        <v>56.5</v>
      </c>
      <c r="H236" t="s">
        <v>4</v>
      </c>
      <c r="I236">
        <v>3</v>
      </c>
      <c r="J236">
        <v>4</v>
      </c>
      <c r="K236">
        <v>3</v>
      </c>
      <c r="L236">
        <v>3</v>
      </c>
      <c r="M236">
        <v>5</v>
      </c>
      <c r="N236">
        <v>8</v>
      </c>
      <c r="O236" s="84">
        <v>0.13</v>
      </c>
      <c r="P236">
        <v>2</v>
      </c>
      <c r="Q236">
        <v>1</v>
      </c>
      <c r="R236" s="102">
        <f t="shared" si="3"/>
        <v>2.6000000000000002E-2</v>
      </c>
      <c r="S236" s="94"/>
    </row>
    <row r="237" spans="1:19">
      <c r="A237">
        <v>43</v>
      </c>
      <c r="B237" t="s">
        <v>3</v>
      </c>
      <c r="C237" t="s">
        <v>6</v>
      </c>
      <c r="D237">
        <v>33</v>
      </c>
      <c r="E237">
        <v>3</v>
      </c>
      <c r="F237">
        <v>86.9</v>
      </c>
      <c r="H237" t="s">
        <v>4</v>
      </c>
      <c r="I237">
        <v>4</v>
      </c>
      <c r="J237">
        <v>4</v>
      </c>
      <c r="K237">
        <v>4</v>
      </c>
      <c r="L237">
        <v>3</v>
      </c>
      <c r="M237">
        <v>17</v>
      </c>
      <c r="N237">
        <v>22</v>
      </c>
      <c r="O237" s="84">
        <v>0.22</v>
      </c>
      <c r="P237">
        <v>3</v>
      </c>
      <c r="Q237">
        <v>3</v>
      </c>
      <c r="R237" s="102">
        <f t="shared" si="3"/>
        <v>1.2941176470588235E-2</v>
      </c>
      <c r="S237" s="94"/>
    </row>
    <row r="238" spans="1:19">
      <c r="A238">
        <v>33</v>
      </c>
      <c r="B238" t="s">
        <v>3</v>
      </c>
      <c r="C238" t="s">
        <v>4</v>
      </c>
      <c r="D238">
        <v>21</v>
      </c>
      <c r="E238">
        <v>2</v>
      </c>
      <c r="F238">
        <v>45.3</v>
      </c>
      <c r="H238" t="s">
        <v>6</v>
      </c>
      <c r="I238">
        <v>1</v>
      </c>
      <c r="J238">
        <v>1</v>
      </c>
      <c r="K238">
        <v>4</v>
      </c>
      <c r="L238">
        <v>1</v>
      </c>
      <c r="M238">
        <v>9</v>
      </c>
      <c r="N238">
        <v>13</v>
      </c>
      <c r="O238" s="84">
        <v>0.2</v>
      </c>
      <c r="P238">
        <v>3</v>
      </c>
      <c r="Q238">
        <v>4</v>
      </c>
      <c r="R238" s="102">
        <f t="shared" si="3"/>
        <v>2.2222222222222223E-2</v>
      </c>
      <c r="S238" s="94"/>
    </row>
    <row r="239" spans="1:19">
      <c r="A239">
        <v>52</v>
      </c>
      <c r="B239" t="s">
        <v>5</v>
      </c>
      <c r="C239" t="s">
        <v>6</v>
      </c>
      <c r="D239">
        <v>19</v>
      </c>
      <c r="E239">
        <v>4</v>
      </c>
      <c r="F239">
        <v>97.1</v>
      </c>
      <c r="H239" t="s">
        <v>4</v>
      </c>
      <c r="I239">
        <v>1</v>
      </c>
      <c r="J239">
        <v>3</v>
      </c>
      <c r="K239">
        <v>3</v>
      </c>
      <c r="L239">
        <v>4</v>
      </c>
      <c r="M239">
        <v>33</v>
      </c>
      <c r="N239">
        <v>33</v>
      </c>
      <c r="O239" s="84">
        <v>0.18</v>
      </c>
      <c r="P239">
        <v>2</v>
      </c>
      <c r="Q239">
        <v>4</v>
      </c>
      <c r="R239" s="102">
        <f t="shared" si="3"/>
        <v>5.4545454545454541E-3</v>
      </c>
      <c r="S239" s="94"/>
    </row>
    <row r="240" spans="1:19">
      <c r="A240">
        <v>32</v>
      </c>
      <c r="B240" t="s">
        <v>3</v>
      </c>
      <c r="C240" t="s">
        <v>6</v>
      </c>
      <c r="D240">
        <v>21</v>
      </c>
      <c r="E240">
        <v>2</v>
      </c>
      <c r="F240">
        <v>58.8</v>
      </c>
      <c r="H240" t="s">
        <v>6</v>
      </c>
      <c r="I240">
        <v>3</v>
      </c>
      <c r="J240">
        <v>2</v>
      </c>
      <c r="K240">
        <v>3</v>
      </c>
      <c r="L240">
        <v>1</v>
      </c>
      <c r="M240">
        <v>4</v>
      </c>
      <c r="N240">
        <v>6</v>
      </c>
      <c r="O240" s="84">
        <v>0.11</v>
      </c>
      <c r="P240">
        <v>5</v>
      </c>
      <c r="Q240">
        <v>3</v>
      </c>
      <c r="R240" s="102">
        <f t="shared" si="3"/>
        <v>2.75E-2</v>
      </c>
      <c r="S240" s="94"/>
    </row>
    <row r="241" spans="1:19">
      <c r="A241">
        <v>32</v>
      </c>
      <c r="B241" t="s">
        <v>5</v>
      </c>
      <c r="C241" t="s">
        <v>4</v>
      </c>
      <c r="D241">
        <v>33</v>
      </c>
      <c r="E241">
        <v>3</v>
      </c>
      <c r="F241">
        <v>59.099999999999994</v>
      </c>
      <c r="H241" t="s">
        <v>4</v>
      </c>
      <c r="I241">
        <v>4</v>
      </c>
      <c r="J241">
        <v>3</v>
      </c>
      <c r="K241">
        <v>3</v>
      </c>
      <c r="L241">
        <v>4</v>
      </c>
      <c r="M241">
        <v>3</v>
      </c>
      <c r="N241">
        <v>4</v>
      </c>
      <c r="O241" s="84">
        <v>0.14000000000000001</v>
      </c>
      <c r="P241">
        <v>2</v>
      </c>
      <c r="Q241">
        <v>1</v>
      </c>
      <c r="R241" s="102">
        <f t="shared" si="3"/>
        <v>4.6666666666666669E-2</v>
      </c>
      <c r="S241" s="94"/>
    </row>
    <row r="242" spans="1:19">
      <c r="A242">
        <v>39</v>
      </c>
      <c r="B242" t="s">
        <v>3</v>
      </c>
      <c r="C242" t="s">
        <v>6</v>
      </c>
      <c r="D242">
        <v>18</v>
      </c>
      <c r="E242">
        <v>4</v>
      </c>
      <c r="F242">
        <v>98.1</v>
      </c>
      <c r="H242" t="s">
        <v>6</v>
      </c>
      <c r="I242">
        <v>3</v>
      </c>
      <c r="J242">
        <v>3</v>
      </c>
      <c r="K242">
        <v>3</v>
      </c>
      <c r="L242">
        <v>3</v>
      </c>
      <c r="M242">
        <v>3</v>
      </c>
      <c r="N242">
        <v>7</v>
      </c>
      <c r="O242" s="84">
        <v>0.14000000000000001</v>
      </c>
      <c r="P242">
        <v>1</v>
      </c>
      <c r="Q242">
        <v>3</v>
      </c>
      <c r="R242" s="102">
        <f t="shared" si="3"/>
        <v>4.6666666666666669E-2</v>
      </c>
      <c r="S242" s="94"/>
    </row>
    <row r="243" spans="1:19">
      <c r="A243">
        <v>32</v>
      </c>
      <c r="B243" t="s">
        <v>5</v>
      </c>
      <c r="C243" t="s">
        <v>6</v>
      </c>
      <c r="D243">
        <v>43</v>
      </c>
      <c r="E243">
        <v>4</v>
      </c>
      <c r="F243">
        <v>102.1</v>
      </c>
      <c r="H243" t="s">
        <v>6</v>
      </c>
      <c r="I243">
        <v>3</v>
      </c>
      <c r="J243">
        <v>4</v>
      </c>
      <c r="K243">
        <v>3</v>
      </c>
      <c r="L243">
        <v>1</v>
      </c>
      <c r="M243">
        <v>3</v>
      </c>
      <c r="N243">
        <v>4</v>
      </c>
      <c r="O243" s="84">
        <v>0.18</v>
      </c>
      <c r="P243">
        <v>2</v>
      </c>
      <c r="Q243">
        <v>3</v>
      </c>
      <c r="R243" s="102">
        <f t="shared" si="3"/>
        <v>0.06</v>
      </c>
      <c r="S243" s="94"/>
    </row>
    <row r="244" spans="1:19">
      <c r="A244">
        <v>41</v>
      </c>
      <c r="B244" t="s">
        <v>5</v>
      </c>
      <c r="C244" t="s">
        <v>6</v>
      </c>
      <c r="D244">
        <v>36</v>
      </c>
      <c r="E244">
        <v>2</v>
      </c>
      <c r="F244">
        <v>36.700000000000003</v>
      </c>
      <c r="H244" t="s">
        <v>6</v>
      </c>
      <c r="I244">
        <v>3</v>
      </c>
      <c r="J244">
        <v>1</v>
      </c>
      <c r="K244">
        <v>3</v>
      </c>
      <c r="L244">
        <v>1</v>
      </c>
      <c r="M244">
        <v>1</v>
      </c>
      <c r="N244">
        <v>17</v>
      </c>
      <c r="O244" s="84">
        <v>0.16</v>
      </c>
      <c r="P244">
        <v>2</v>
      </c>
      <c r="Q244">
        <v>2</v>
      </c>
      <c r="R244" s="102">
        <f t="shared" si="3"/>
        <v>0.16</v>
      </c>
      <c r="S244" s="94"/>
    </row>
    <row r="245" spans="1:19">
      <c r="A245">
        <v>40</v>
      </c>
      <c r="B245" t="s">
        <v>5</v>
      </c>
      <c r="C245" t="s">
        <v>6</v>
      </c>
      <c r="D245">
        <v>41</v>
      </c>
      <c r="E245">
        <v>2</v>
      </c>
      <c r="F245">
        <v>68.3</v>
      </c>
      <c r="H245" t="s">
        <v>6</v>
      </c>
      <c r="I245">
        <v>1</v>
      </c>
      <c r="J245">
        <v>4</v>
      </c>
      <c r="K245">
        <v>3</v>
      </c>
      <c r="L245">
        <v>1</v>
      </c>
      <c r="M245">
        <v>9</v>
      </c>
      <c r="N245">
        <v>9</v>
      </c>
      <c r="O245" s="84">
        <v>0.17</v>
      </c>
      <c r="P245">
        <v>3</v>
      </c>
      <c r="Q245">
        <v>3</v>
      </c>
      <c r="R245" s="102">
        <f t="shared" si="3"/>
        <v>1.8888888888888889E-2</v>
      </c>
      <c r="S245" s="94"/>
    </row>
    <row r="246" spans="1:19">
      <c r="A246">
        <v>45</v>
      </c>
      <c r="B246" t="s">
        <v>5</v>
      </c>
      <c r="C246" t="s">
        <v>6</v>
      </c>
      <c r="D246">
        <v>18</v>
      </c>
      <c r="E246">
        <v>3</v>
      </c>
      <c r="F246">
        <v>86.8</v>
      </c>
      <c r="H246" t="s">
        <v>6</v>
      </c>
      <c r="I246">
        <v>3</v>
      </c>
      <c r="J246">
        <v>4</v>
      </c>
      <c r="K246">
        <v>3</v>
      </c>
      <c r="L246">
        <v>3</v>
      </c>
      <c r="M246">
        <v>24</v>
      </c>
      <c r="N246">
        <v>25</v>
      </c>
      <c r="O246" s="84">
        <v>0.11</v>
      </c>
      <c r="P246">
        <v>2</v>
      </c>
      <c r="Q246">
        <v>3</v>
      </c>
      <c r="R246" s="102">
        <f t="shared" si="3"/>
        <v>4.5833333333333334E-3</v>
      </c>
      <c r="S246" s="94"/>
    </row>
    <row r="247" spans="1:19">
      <c r="A247">
        <v>31</v>
      </c>
      <c r="B247" t="s">
        <v>5</v>
      </c>
      <c r="C247" t="s">
        <v>6</v>
      </c>
      <c r="D247">
        <v>20</v>
      </c>
      <c r="E247">
        <v>4</v>
      </c>
      <c r="F247">
        <v>74.400000000000006</v>
      </c>
      <c r="H247" t="s">
        <v>6</v>
      </c>
      <c r="I247">
        <v>2</v>
      </c>
      <c r="J247">
        <v>3</v>
      </c>
      <c r="K247">
        <v>3</v>
      </c>
      <c r="L247">
        <v>1</v>
      </c>
      <c r="M247">
        <v>2</v>
      </c>
      <c r="N247">
        <v>9</v>
      </c>
      <c r="O247" s="84">
        <v>0.12</v>
      </c>
      <c r="P247">
        <v>3</v>
      </c>
      <c r="Q247">
        <v>3</v>
      </c>
      <c r="R247" s="102">
        <f t="shared" si="3"/>
        <v>0.06</v>
      </c>
      <c r="S247" s="94"/>
    </row>
    <row r="248" spans="1:19">
      <c r="A248">
        <v>33</v>
      </c>
      <c r="B248" t="s">
        <v>3</v>
      </c>
      <c r="C248" t="s">
        <v>6</v>
      </c>
      <c r="D248">
        <v>22</v>
      </c>
      <c r="E248">
        <v>4</v>
      </c>
      <c r="F248">
        <v>64.400000000000006</v>
      </c>
      <c r="H248" t="s">
        <v>6</v>
      </c>
      <c r="I248">
        <v>3</v>
      </c>
      <c r="J248">
        <v>4</v>
      </c>
      <c r="K248">
        <v>3</v>
      </c>
      <c r="L248">
        <v>3</v>
      </c>
      <c r="M248">
        <v>2</v>
      </c>
      <c r="N248">
        <v>2</v>
      </c>
      <c r="O248" s="84">
        <v>0.13</v>
      </c>
      <c r="P248">
        <v>2</v>
      </c>
      <c r="Q248">
        <v>2</v>
      </c>
      <c r="R248" s="102">
        <f t="shared" si="3"/>
        <v>6.5000000000000002E-2</v>
      </c>
      <c r="S248" s="94"/>
    </row>
    <row r="249" spans="1:19">
      <c r="A249">
        <v>34</v>
      </c>
      <c r="B249" t="s">
        <v>5</v>
      </c>
      <c r="C249" t="s">
        <v>6</v>
      </c>
      <c r="D249">
        <v>19</v>
      </c>
      <c r="E249">
        <v>4</v>
      </c>
      <c r="F249">
        <v>91.7</v>
      </c>
      <c r="H249" t="s">
        <v>6</v>
      </c>
      <c r="I249">
        <v>4</v>
      </c>
      <c r="J249">
        <v>1</v>
      </c>
      <c r="K249">
        <v>3</v>
      </c>
      <c r="L249">
        <v>2</v>
      </c>
      <c r="M249">
        <v>11</v>
      </c>
      <c r="N249">
        <v>13</v>
      </c>
      <c r="O249" s="84">
        <v>0.13</v>
      </c>
      <c r="P249">
        <v>3</v>
      </c>
      <c r="Q249">
        <v>3</v>
      </c>
      <c r="R249" s="102">
        <f t="shared" si="3"/>
        <v>1.1818181818181818E-2</v>
      </c>
      <c r="S249" s="94"/>
    </row>
    <row r="250" spans="1:19">
      <c r="A250">
        <v>37</v>
      </c>
      <c r="B250" t="s">
        <v>3</v>
      </c>
      <c r="C250" t="s">
        <v>6</v>
      </c>
      <c r="D250">
        <v>18</v>
      </c>
      <c r="E250">
        <v>2</v>
      </c>
      <c r="F250">
        <v>85.1</v>
      </c>
      <c r="H250" t="s">
        <v>6</v>
      </c>
      <c r="I250">
        <v>3</v>
      </c>
      <c r="J250">
        <v>1</v>
      </c>
      <c r="K250">
        <v>3</v>
      </c>
      <c r="L250">
        <v>1</v>
      </c>
      <c r="M250">
        <v>3</v>
      </c>
      <c r="N250">
        <v>17</v>
      </c>
      <c r="O250" s="84">
        <v>0.14000000000000001</v>
      </c>
      <c r="P250">
        <v>2</v>
      </c>
      <c r="Q250">
        <v>2</v>
      </c>
      <c r="R250" s="102">
        <f t="shared" si="3"/>
        <v>4.6666666666666669E-2</v>
      </c>
      <c r="S250" s="94"/>
    </row>
    <row r="251" spans="1:19">
      <c r="A251">
        <v>45</v>
      </c>
      <c r="B251" t="s">
        <v>5</v>
      </c>
      <c r="C251" t="s">
        <v>6</v>
      </c>
      <c r="D251">
        <v>24</v>
      </c>
      <c r="E251">
        <v>4</v>
      </c>
      <c r="F251">
        <v>79.099999999999994</v>
      </c>
      <c r="H251" t="s">
        <v>6</v>
      </c>
      <c r="I251">
        <v>1</v>
      </c>
      <c r="J251">
        <v>3</v>
      </c>
      <c r="K251">
        <v>3</v>
      </c>
      <c r="L251">
        <v>4</v>
      </c>
      <c r="M251">
        <v>3</v>
      </c>
      <c r="N251">
        <v>9</v>
      </c>
      <c r="O251" s="84">
        <v>0.17</v>
      </c>
      <c r="P251">
        <v>1</v>
      </c>
      <c r="Q251">
        <v>3</v>
      </c>
      <c r="R251" s="102">
        <f t="shared" si="3"/>
        <v>5.6666666666666671E-2</v>
      </c>
      <c r="S251" s="94"/>
    </row>
    <row r="252" spans="1:19">
      <c r="A252">
        <v>37</v>
      </c>
      <c r="B252" t="s">
        <v>5</v>
      </c>
      <c r="C252" t="s">
        <v>4</v>
      </c>
      <c r="D252">
        <v>31</v>
      </c>
      <c r="E252">
        <v>3</v>
      </c>
      <c r="F252">
        <v>61.7</v>
      </c>
      <c r="H252" t="s">
        <v>6</v>
      </c>
      <c r="I252">
        <v>1</v>
      </c>
      <c r="J252">
        <v>3</v>
      </c>
      <c r="K252">
        <v>3</v>
      </c>
      <c r="L252">
        <v>2</v>
      </c>
      <c r="M252">
        <v>1</v>
      </c>
      <c r="N252">
        <v>17</v>
      </c>
      <c r="O252" s="84">
        <v>0.11</v>
      </c>
      <c r="P252">
        <v>5</v>
      </c>
      <c r="Q252">
        <v>3</v>
      </c>
      <c r="R252" s="102">
        <f t="shared" si="3"/>
        <v>0.11</v>
      </c>
      <c r="S252" s="94"/>
    </row>
    <row r="253" spans="1:19">
      <c r="A253">
        <v>39</v>
      </c>
      <c r="B253" t="s">
        <v>3</v>
      </c>
      <c r="C253" t="s">
        <v>6</v>
      </c>
      <c r="D253">
        <v>19</v>
      </c>
      <c r="E253">
        <v>4</v>
      </c>
      <c r="F253">
        <v>77.3</v>
      </c>
      <c r="H253" t="s">
        <v>6</v>
      </c>
      <c r="I253">
        <v>3</v>
      </c>
      <c r="J253">
        <v>3</v>
      </c>
      <c r="K253">
        <v>4</v>
      </c>
      <c r="L253">
        <v>4</v>
      </c>
      <c r="M253">
        <v>19</v>
      </c>
      <c r="N253">
        <v>20</v>
      </c>
      <c r="O253" s="84">
        <v>0.25</v>
      </c>
      <c r="P253">
        <v>1</v>
      </c>
      <c r="Q253">
        <v>3</v>
      </c>
      <c r="R253" s="102">
        <f t="shared" si="3"/>
        <v>1.3157894736842105E-2</v>
      </c>
      <c r="S253" s="94"/>
    </row>
    <row r="254" spans="1:19">
      <c r="A254">
        <v>29</v>
      </c>
      <c r="B254" t="s">
        <v>5</v>
      </c>
      <c r="C254" t="s">
        <v>6</v>
      </c>
      <c r="D254">
        <v>32</v>
      </c>
      <c r="E254">
        <v>3</v>
      </c>
      <c r="F254">
        <v>64.2</v>
      </c>
      <c r="H254" t="s">
        <v>6</v>
      </c>
      <c r="I254">
        <v>3</v>
      </c>
      <c r="J254">
        <v>4</v>
      </c>
      <c r="K254">
        <v>3</v>
      </c>
      <c r="L254">
        <v>1</v>
      </c>
      <c r="M254">
        <v>6</v>
      </c>
      <c r="N254">
        <v>6</v>
      </c>
      <c r="O254" s="84">
        <v>0.19</v>
      </c>
      <c r="P254">
        <v>1</v>
      </c>
      <c r="Q254">
        <v>3</v>
      </c>
      <c r="R254" s="102">
        <f t="shared" si="3"/>
        <v>3.1666666666666669E-2</v>
      </c>
      <c r="S254" s="94"/>
    </row>
    <row r="255" spans="1:19">
      <c r="A255">
        <v>42</v>
      </c>
      <c r="B255" t="s">
        <v>3</v>
      </c>
      <c r="C255" t="s">
        <v>6</v>
      </c>
      <c r="D255">
        <v>34</v>
      </c>
      <c r="E255">
        <v>2</v>
      </c>
      <c r="F255">
        <v>79.099999999999994</v>
      </c>
      <c r="H255" t="s">
        <v>4</v>
      </c>
      <c r="I255">
        <v>4</v>
      </c>
      <c r="J255">
        <v>1</v>
      </c>
      <c r="K255">
        <v>3</v>
      </c>
      <c r="L255">
        <v>3</v>
      </c>
      <c r="M255">
        <v>3</v>
      </c>
      <c r="N255">
        <v>10</v>
      </c>
      <c r="O255" s="84">
        <v>0.13</v>
      </c>
      <c r="P255">
        <v>1</v>
      </c>
      <c r="Q255">
        <v>3</v>
      </c>
      <c r="R255" s="102">
        <f t="shared" si="3"/>
        <v>4.3333333333333335E-2</v>
      </c>
      <c r="S255" s="94"/>
    </row>
    <row r="256" spans="1:19">
      <c r="A256">
        <v>29</v>
      </c>
      <c r="B256" t="s">
        <v>5</v>
      </c>
      <c r="C256" t="s">
        <v>6</v>
      </c>
      <c r="D256">
        <v>37</v>
      </c>
      <c r="E256">
        <v>2</v>
      </c>
      <c r="F256">
        <v>47.1</v>
      </c>
      <c r="H256" t="s">
        <v>6</v>
      </c>
      <c r="I256">
        <v>4</v>
      </c>
      <c r="J256">
        <v>4</v>
      </c>
      <c r="K256">
        <v>3</v>
      </c>
      <c r="L256">
        <v>4</v>
      </c>
      <c r="M256">
        <v>3</v>
      </c>
      <c r="N256">
        <v>10</v>
      </c>
      <c r="O256" s="84">
        <v>0.14000000000000001</v>
      </c>
      <c r="P256">
        <v>2</v>
      </c>
      <c r="Q256">
        <v>3</v>
      </c>
      <c r="R256" s="102">
        <f t="shared" si="3"/>
        <v>4.6666666666666669E-2</v>
      </c>
      <c r="S256" s="94"/>
    </row>
    <row r="257" spans="1:19">
      <c r="A257">
        <v>25</v>
      </c>
      <c r="B257" t="s">
        <v>3</v>
      </c>
      <c r="C257" t="s">
        <v>6</v>
      </c>
      <c r="D257">
        <v>18</v>
      </c>
      <c r="E257">
        <v>3</v>
      </c>
      <c r="F257">
        <v>64.8</v>
      </c>
      <c r="H257" t="s">
        <v>6</v>
      </c>
      <c r="I257">
        <v>1</v>
      </c>
      <c r="J257">
        <v>3</v>
      </c>
      <c r="K257">
        <v>3</v>
      </c>
      <c r="L257">
        <v>4</v>
      </c>
      <c r="M257">
        <v>4</v>
      </c>
      <c r="N257">
        <v>5</v>
      </c>
      <c r="O257" s="84">
        <v>0.12</v>
      </c>
      <c r="P257">
        <v>3</v>
      </c>
      <c r="Q257">
        <v>3</v>
      </c>
      <c r="R257" s="102">
        <f t="shared" si="3"/>
        <v>0.03</v>
      </c>
      <c r="S257" s="94"/>
    </row>
    <row r="258" spans="1:19">
      <c r="A258">
        <v>42</v>
      </c>
      <c r="B258" t="s">
        <v>3</v>
      </c>
      <c r="C258" t="s">
        <v>6</v>
      </c>
      <c r="D258">
        <v>19</v>
      </c>
      <c r="E258">
        <v>3</v>
      </c>
      <c r="F258">
        <v>57.3</v>
      </c>
      <c r="H258" t="s">
        <v>4</v>
      </c>
      <c r="I258">
        <v>4</v>
      </c>
      <c r="J258">
        <v>1</v>
      </c>
      <c r="K258">
        <v>3</v>
      </c>
      <c r="L258">
        <v>3</v>
      </c>
      <c r="M258">
        <v>9</v>
      </c>
      <c r="N258">
        <v>10</v>
      </c>
      <c r="O258" s="84">
        <v>0.11</v>
      </c>
      <c r="P258">
        <v>4</v>
      </c>
      <c r="Q258">
        <v>3</v>
      </c>
      <c r="R258" s="102">
        <f t="shared" si="3"/>
        <v>1.2222222222222223E-2</v>
      </c>
      <c r="S258" s="94"/>
    </row>
    <row r="259" spans="1:19">
      <c r="A259">
        <v>40</v>
      </c>
      <c r="B259" t="s">
        <v>5</v>
      </c>
      <c r="C259" t="s">
        <v>6</v>
      </c>
      <c r="D259">
        <v>19</v>
      </c>
      <c r="E259">
        <v>2</v>
      </c>
      <c r="F259">
        <v>63.7</v>
      </c>
      <c r="H259" t="s">
        <v>6</v>
      </c>
      <c r="I259">
        <v>1</v>
      </c>
      <c r="J259">
        <v>3</v>
      </c>
      <c r="K259">
        <v>3</v>
      </c>
      <c r="L259">
        <v>4</v>
      </c>
      <c r="M259">
        <v>21</v>
      </c>
      <c r="N259">
        <v>22</v>
      </c>
      <c r="O259" s="84">
        <v>0.19</v>
      </c>
      <c r="P259">
        <v>5</v>
      </c>
      <c r="Q259">
        <v>3</v>
      </c>
      <c r="R259" s="102">
        <f t="shared" ref="R259:R322" si="4">O259/M259</f>
        <v>9.0476190476190474E-3</v>
      </c>
      <c r="S259" s="94"/>
    </row>
    <row r="260" spans="1:19">
      <c r="A260">
        <v>51</v>
      </c>
      <c r="B260" t="s">
        <v>5</v>
      </c>
      <c r="C260" t="s">
        <v>6</v>
      </c>
      <c r="D260">
        <v>18</v>
      </c>
      <c r="E260">
        <v>3</v>
      </c>
      <c r="F260">
        <v>96.7</v>
      </c>
      <c r="H260" t="s">
        <v>6</v>
      </c>
      <c r="I260">
        <v>3</v>
      </c>
      <c r="J260">
        <v>4</v>
      </c>
      <c r="K260">
        <v>3</v>
      </c>
      <c r="L260">
        <v>2</v>
      </c>
      <c r="M260">
        <v>1</v>
      </c>
      <c r="N260">
        <v>1</v>
      </c>
      <c r="O260" s="84">
        <v>0.11</v>
      </c>
      <c r="P260">
        <v>0</v>
      </c>
      <c r="Q260">
        <v>2</v>
      </c>
      <c r="R260" s="102">
        <f t="shared" si="4"/>
        <v>0.11</v>
      </c>
      <c r="S260" s="94"/>
    </row>
    <row r="261" spans="1:19">
      <c r="A261">
        <v>31</v>
      </c>
      <c r="B261" t="s">
        <v>5</v>
      </c>
      <c r="C261" t="s">
        <v>4</v>
      </c>
      <c r="D261">
        <v>49</v>
      </c>
      <c r="E261">
        <v>2</v>
      </c>
      <c r="F261">
        <v>74.5</v>
      </c>
      <c r="H261" t="s">
        <v>6</v>
      </c>
      <c r="I261">
        <v>3</v>
      </c>
      <c r="J261">
        <v>2</v>
      </c>
      <c r="K261">
        <v>3</v>
      </c>
      <c r="L261">
        <v>2</v>
      </c>
      <c r="M261">
        <v>5</v>
      </c>
      <c r="N261">
        <v>6</v>
      </c>
      <c r="O261" s="84">
        <v>0.11</v>
      </c>
      <c r="P261">
        <v>2</v>
      </c>
      <c r="Q261">
        <v>4</v>
      </c>
      <c r="R261" s="102">
        <f t="shared" si="4"/>
        <v>2.1999999999999999E-2</v>
      </c>
      <c r="S261" s="94"/>
    </row>
    <row r="262" spans="1:19">
      <c r="A262">
        <v>32</v>
      </c>
      <c r="B262" t="s">
        <v>5</v>
      </c>
      <c r="C262" t="s">
        <v>6</v>
      </c>
      <c r="D262">
        <v>37</v>
      </c>
      <c r="E262">
        <v>3</v>
      </c>
      <c r="F262">
        <v>103.5</v>
      </c>
      <c r="H262" t="s">
        <v>6</v>
      </c>
      <c r="I262">
        <v>2</v>
      </c>
      <c r="J262">
        <v>2</v>
      </c>
      <c r="K262">
        <v>4</v>
      </c>
      <c r="L262">
        <v>3</v>
      </c>
      <c r="M262">
        <v>5</v>
      </c>
      <c r="N262">
        <v>5</v>
      </c>
      <c r="O262" s="84">
        <v>0.2</v>
      </c>
      <c r="P262">
        <v>3</v>
      </c>
      <c r="Q262">
        <v>1</v>
      </c>
      <c r="R262" s="102">
        <f t="shared" si="4"/>
        <v>0.04</v>
      </c>
      <c r="S262" s="94"/>
    </row>
    <row r="263" spans="1:19">
      <c r="A263">
        <v>38</v>
      </c>
      <c r="B263" t="s">
        <v>5</v>
      </c>
      <c r="C263" t="s">
        <v>6</v>
      </c>
      <c r="D263">
        <v>19</v>
      </c>
      <c r="E263">
        <v>2</v>
      </c>
      <c r="F263">
        <v>44.6</v>
      </c>
      <c r="H263" t="s">
        <v>6</v>
      </c>
      <c r="I263">
        <v>4</v>
      </c>
      <c r="J263">
        <v>4</v>
      </c>
      <c r="K263">
        <v>3</v>
      </c>
      <c r="L263">
        <v>4</v>
      </c>
      <c r="M263">
        <v>8</v>
      </c>
      <c r="N263">
        <v>13</v>
      </c>
      <c r="O263" s="84">
        <v>0.18</v>
      </c>
      <c r="P263">
        <v>0</v>
      </c>
      <c r="Q263">
        <v>3</v>
      </c>
      <c r="R263" s="102">
        <f t="shared" si="4"/>
        <v>2.2499999999999999E-2</v>
      </c>
      <c r="S263" s="94"/>
    </row>
    <row r="264" spans="1:19">
      <c r="A264">
        <v>32</v>
      </c>
      <c r="B264" t="s">
        <v>5</v>
      </c>
      <c r="C264" t="s">
        <v>6</v>
      </c>
      <c r="D264">
        <v>19</v>
      </c>
      <c r="E264">
        <v>1</v>
      </c>
      <c r="F264">
        <v>88.2</v>
      </c>
      <c r="H264" t="s">
        <v>6</v>
      </c>
      <c r="I264">
        <v>4</v>
      </c>
      <c r="J264">
        <v>1</v>
      </c>
      <c r="K264">
        <v>3</v>
      </c>
      <c r="L264">
        <v>4</v>
      </c>
      <c r="M264">
        <v>6</v>
      </c>
      <c r="N264">
        <v>9</v>
      </c>
      <c r="O264" s="84">
        <v>0.13</v>
      </c>
      <c r="P264">
        <v>5</v>
      </c>
      <c r="Q264">
        <v>3</v>
      </c>
      <c r="R264" s="102">
        <f t="shared" si="4"/>
        <v>2.1666666666666667E-2</v>
      </c>
      <c r="S264" s="94"/>
    </row>
    <row r="265" spans="1:19">
      <c r="A265">
        <v>46</v>
      </c>
      <c r="B265" t="s">
        <v>3</v>
      </c>
      <c r="C265" t="s">
        <v>6</v>
      </c>
      <c r="D265">
        <v>19</v>
      </c>
      <c r="E265">
        <v>3</v>
      </c>
      <c r="F265">
        <v>74.900000000000006</v>
      </c>
      <c r="H265" t="s">
        <v>4</v>
      </c>
      <c r="I265">
        <v>3</v>
      </c>
      <c r="J265">
        <v>2</v>
      </c>
      <c r="K265">
        <v>3</v>
      </c>
      <c r="L265">
        <v>2</v>
      </c>
      <c r="M265">
        <v>7</v>
      </c>
      <c r="N265">
        <v>28</v>
      </c>
      <c r="O265" s="84">
        <v>0.12</v>
      </c>
      <c r="P265">
        <v>2</v>
      </c>
      <c r="Q265">
        <v>2</v>
      </c>
      <c r="R265" s="102">
        <f t="shared" si="4"/>
        <v>1.7142857142857144E-2</v>
      </c>
      <c r="S265" s="94"/>
    </row>
    <row r="266" spans="1:19">
      <c r="A266">
        <v>28</v>
      </c>
      <c r="B266" t="s">
        <v>5</v>
      </c>
      <c r="C266" t="s">
        <v>4</v>
      </c>
      <c r="D266">
        <v>37</v>
      </c>
      <c r="E266">
        <v>4</v>
      </c>
      <c r="F266">
        <v>79</v>
      </c>
      <c r="H266" t="s">
        <v>6</v>
      </c>
      <c r="I266">
        <v>1</v>
      </c>
      <c r="J266">
        <v>3</v>
      </c>
      <c r="K266">
        <v>3</v>
      </c>
      <c r="L266">
        <v>3</v>
      </c>
      <c r="M266">
        <v>0</v>
      </c>
      <c r="N266">
        <v>5</v>
      </c>
      <c r="O266" s="84">
        <v>0.11</v>
      </c>
      <c r="P266">
        <v>5</v>
      </c>
      <c r="Q266">
        <v>1</v>
      </c>
      <c r="R266" s="102" t="e">
        <f t="shared" si="4"/>
        <v>#DIV/0!</v>
      </c>
      <c r="S266" s="94"/>
    </row>
    <row r="267" spans="1:19">
      <c r="A267">
        <v>29</v>
      </c>
      <c r="B267" t="s">
        <v>5</v>
      </c>
      <c r="C267" t="s">
        <v>6</v>
      </c>
      <c r="D267">
        <v>19</v>
      </c>
      <c r="E267">
        <v>3</v>
      </c>
      <c r="F267">
        <v>78</v>
      </c>
      <c r="H267" t="s">
        <v>6</v>
      </c>
      <c r="I267">
        <v>1</v>
      </c>
      <c r="J267">
        <v>2</v>
      </c>
      <c r="K267">
        <v>3</v>
      </c>
      <c r="L267">
        <v>2</v>
      </c>
      <c r="M267">
        <v>0</v>
      </c>
      <c r="N267">
        <v>10</v>
      </c>
      <c r="O267" s="84">
        <v>0.19</v>
      </c>
      <c r="P267">
        <v>2</v>
      </c>
      <c r="Q267">
        <v>3</v>
      </c>
      <c r="R267" s="102" t="e">
        <f t="shared" si="4"/>
        <v>#DIV/0!</v>
      </c>
      <c r="S267" s="94"/>
    </row>
    <row r="268" spans="1:19">
      <c r="A268">
        <v>31</v>
      </c>
      <c r="B268" t="s">
        <v>5</v>
      </c>
      <c r="C268" t="s">
        <v>6</v>
      </c>
      <c r="D268">
        <v>40</v>
      </c>
      <c r="E268">
        <v>3</v>
      </c>
      <c r="F268">
        <v>70.3</v>
      </c>
      <c r="H268" t="s">
        <v>6</v>
      </c>
      <c r="I268">
        <v>2</v>
      </c>
      <c r="J268">
        <v>4</v>
      </c>
      <c r="K268">
        <v>4</v>
      </c>
      <c r="L268">
        <v>2</v>
      </c>
      <c r="M268">
        <v>9</v>
      </c>
      <c r="N268">
        <v>10</v>
      </c>
      <c r="O268" s="84">
        <v>0.21</v>
      </c>
      <c r="P268">
        <v>2</v>
      </c>
      <c r="Q268">
        <v>3</v>
      </c>
      <c r="R268" s="102">
        <f t="shared" si="4"/>
        <v>2.3333333333333331E-2</v>
      </c>
      <c r="S268" s="94"/>
    </row>
    <row r="269" spans="1:19">
      <c r="A269">
        <v>25</v>
      </c>
      <c r="B269" t="s">
        <v>5</v>
      </c>
      <c r="C269" t="s">
        <v>6</v>
      </c>
      <c r="D269">
        <v>22</v>
      </c>
      <c r="E269">
        <v>2</v>
      </c>
      <c r="F269">
        <v>89.2</v>
      </c>
      <c r="H269" t="s">
        <v>6</v>
      </c>
      <c r="I269">
        <v>2</v>
      </c>
      <c r="J269">
        <v>1</v>
      </c>
      <c r="K269">
        <v>3</v>
      </c>
      <c r="L269">
        <v>4</v>
      </c>
      <c r="M269">
        <v>6</v>
      </c>
      <c r="N269">
        <v>6</v>
      </c>
      <c r="O269" s="84">
        <v>0.12</v>
      </c>
      <c r="P269">
        <v>2</v>
      </c>
      <c r="Q269">
        <v>3</v>
      </c>
      <c r="R269" s="102">
        <f t="shared" si="4"/>
        <v>0.02</v>
      </c>
      <c r="S269" s="94"/>
    </row>
    <row r="270" spans="1:19">
      <c r="A270">
        <v>45</v>
      </c>
      <c r="B270" t="s">
        <v>5</v>
      </c>
      <c r="C270" t="s">
        <v>6</v>
      </c>
      <c r="D270">
        <v>37</v>
      </c>
      <c r="E270">
        <v>2</v>
      </c>
      <c r="F270">
        <v>88</v>
      </c>
      <c r="H270" t="s">
        <v>4</v>
      </c>
      <c r="I270">
        <v>3</v>
      </c>
      <c r="J270">
        <v>4</v>
      </c>
      <c r="K270">
        <v>3</v>
      </c>
      <c r="L270">
        <v>2</v>
      </c>
      <c r="M270">
        <v>20</v>
      </c>
      <c r="N270">
        <v>21</v>
      </c>
      <c r="O270" s="84">
        <v>0.14000000000000001</v>
      </c>
      <c r="P270">
        <v>2</v>
      </c>
      <c r="Q270">
        <v>3</v>
      </c>
      <c r="R270" s="102">
        <f t="shared" si="4"/>
        <v>7.000000000000001E-3</v>
      </c>
      <c r="S270" s="94"/>
    </row>
    <row r="271" spans="1:19">
      <c r="A271">
        <v>36</v>
      </c>
      <c r="B271" t="s">
        <v>5</v>
      </c>
      <c r="C271" t="s">
        <v>6</v>
      </c>
      <c r="D271">
        <v>23</v>
      </c>
      <c r="E271">
        <v>3</v>
      </c>
      <c r="F271">
        <v>57.5</v>
      </c>
      <c r="H271" t="s">
        <v>6</v>
      </c>
      <c r="I271">
        <v>4</v>
      </c>
      <c r="J271">
        <v>4</v>
      </c>
      <c r="K271">
        <v>3</v>
      </c>
      <c r="L271">
        <v>3</v>
      </c>
      <c r="M271">
        <v>15</v>
      </c>
      <c r="N271">
        <v>16</v>
      </c>
      <c r="O271" s="84">
        <v>0.11</v>
      </c>
      <c r="P271">
        <v>4</v>
      </c>
      <c r="Q271">
        <v>3</v>
      </c>
      <c r="R271" s="102">
        <f t="shared" si="4"/>
        <v>7.3333333333333332E-3</v>
      </c>
      <c r="S271" s="94"/>
    </row>
    <row r="272" spans="1:19">
      <c r="A272">
        <v>55</v>
      </c>
      <c r="B272" t="s">
        <v>5</v>
      </c>
      <c r="C272" t="s">
        <v>6</v>
      </c>
      <c r="D272">
        <v>18</v>
      </c>
      <c r="E272">
        <v>3</v>
      </c>
      <c r="F272">
        <v>101.2</v>
      </c>
      <c r="H272" t="s">
        <v>4</v>
      </c>
      <c r="I272">
        <v>4</v>
      </c>
      <c r="J272">
        <v>1</v>
      </c>
      <c r="K272">
        <v>3</v>
      </c>
      <c r="L272">
        <v>3</v>
      </c>
      <c r="M272">
        <v>36</v>
      </c>
      <c r="N272">
        <v>37</v>
      </c>
      <c r="O272" s="84">
        <v>0.14000000000000001</v>
      </c>
      <c r="P272">
        <v>2</v>
      </c>
      <c r="Q272">
        <v>3</v>
      </c>
      <c r="R272" s="102">
        <f t="shared" si="4"/>
        <v>3.8888888888888892E-3</v>
      </c>
      <c r="S272" s="94"/>
    </row>
    <row r="273" spans="1:19">
      <c r="A273">
        <v>47</v>
      </c>
      <c r="B273" t="s">
        <v>5</v>
      </c>
      <c r="C273" t="s">
        <v>4</v>
      </c>
      <c r="D273">
        <v>49</v>
      </c>
      <c r="E273">
        <v>4</v>
      </c>
      <c r="F273">
        <v>90</v>
      </c>
      <c r="H273" t="s">
        <v>4</v>
      </c>
      <c r="I273">
        <v>1</v>
      </c>
      <c r="J273">
        <v>2</v>
      </c>
      <c r="K273">
        <v>3</v>
      </c>
      <c r="L273">
        <v>4</v>
      </c>
      <c r="M273">
        <v>10</v>
      </c>
      <c r="N273">
        <v>10</v>
      </c>
      <c r="O273" s="84">
        <v>0.12</v>
      </c>
      <c r="P273">
        <v>2</v>
      </c>
      <c r="Q273">
        <v>2</v>
      </c>
      <c r="R273" s="102">
        <f t="shared" si="4"/>
        <v>1.2E-2</v>
      </c>
      <c r="S273" s="94"/>
    </row>
    <row r="274" spans="1:19">
      <c r="A274">
        <v>28</v>
      </c>
      <c r="B274" t="s">
        <v>5</v>
      </c>
      <c r="C274" t="s">
        <v>6</v>
      </c>
      <c r="D274">
        <v>26</v>
      </c>
      <c r="E274">
        <v>3</v>
      </c>
      <c r="F274">
        <v>97.5</v>
      </c>
      <c r="H274" t="s">
        <v>6</v>
      </c>
      <c r="I274">
        <v>4</v>
      </c>
      <c r="J274">
        <v>4</v>
      </c>
      <c r="K274">
        <v>4</v>
      </c>
      <c r="L274">
        <v>4</v>
      </c>
      <c r="M274">
        <v>5</v>
      </c>
      <c r="N274">
        <v>5</v>
      </c>
      <c r="O274" s="84">
        <v>0.23</v>
      </c>
      <c r="P274">
        <v>3</v>
      </c>
      <c r="Q274">
        <v>2</v>
      </c>
      <c r="R274" s="102">
        <f t="shared" si="4"/>
        <v>4.5999999999999999E-2</v>
      </c>
      <c r="S274" s="94"/>
    </row>
    <row r="275" spans="1:19">
      <c r="A275">
        <v>37</v>
      </c>
      <c r="B275" t="s">
        <v>5</v>
      </c>
      <c r="C275" t="s">
        <v>6</v>
      </c>
      <c r="D275">
        <v>23</v>
      </c>
      <c r="E275">
        <v>4</v>
      </c>
      <c r="F275">
        <v>101.5</v>
      </c>
      <c r="H275" t="s">
        <v>6</v>
      </c>
      <c r="I275">
        <v>3</v>
      </c>
      <c r="J275">
        <v>4</v>
      </c>
      <c r="K275">
        <v>3</v>
      </c>
      <c r="L275">
        <v>2</v>
      </c>
      <c r="M275">
        <v>5</v>
      </c>
      <c r="N275">
        <v>7</v>
      </c>
      <c r="O275" s="84">
        <v>0.14000000000000001</v>
      </c>
      <c r="P275">
        <v>5</v>
      </c>
      <c r="Q275">
        <v>4</v>
      </c>
      <c r="R275" s="102">
        <f t="shared" si="4"/>
        <v>2.8000000000000004E-2</v>
      </c>
      <c r="S275" s="94"/>
    </row>
    <row r="276" spans="1:19">
      <c r="A276">
        <v>21</v>
      </c>
      <c r="B276" t="s">
        <v>5</v>
      </c>
      <c r="C276" t="s">
        <v>6</v>
      </c>
      <c r="D276">
        <v>20</v>
      </c>
      <c r="E276">
        <v>2</v>
      </c>
      <c r="F276">
        <v>102.1</v>
      </c>
      <c r="H276" t="s">
        <v>6</v>
      </c>
      <c r="I276">
        <v>4</v>
      </c>
      <c r="J276">
        <v>3</v>
      </c>
      <c r="K276">
        <v>3</v>
      </c>
      <c r="L276">
        <v>1</v>
      </c>
      <c r="M276">
        <v>3</v>
      </c>
      <c r="N276">
        <v>3</v>
      </c>
      <c r="O276" s="84">
        <v>0.17</v>
      </c>
      <c r="P276">
        <v>4</v>
      </c>
      <c r="Q276">
        <v>4</v>
      </c>
      <c r="R276" s="102">
        <f t="shared" si="4"/>
        <v>5.6666666666666671E-2</v>
      </c>
      <c r="S276" s="94"/>
    </row>
    <row r="277" spans="1:19">
      <c r="A277">
        <v>37</v>
      </c>
      <c r="B277" t="s">
        <v>3</v>
      </c>
      <c r="C277" t="s">
        <v>6</v>
      </c>
      <c r="D277">
        <v>18</v>
      </c>
      <c r="E277">
        <v>4</v>
      </c>
      <c r="F277">
        <v>78.5</v>
      </c>
      <c r="H277" t="s">
        <v>4</v>
      </c>
      <c r="I277">
        <v>1</v>
      </c>
      <c r="J277">
        <v>4</v>
      </c>
      <c r="K277">
        <v>3</v>
      </c>
      <c r="L277">
        <v>1</v>
      </c>
      <c r="M277">
        <v>5</v>
      </c>
      <c r="N277">
        <v>15</v>
      </c>
      <c r="O277" s="84">
        <v>0.18</v>
      </c>
      <c r="P277">
        <v>2</v>
      </c>
      <c r="Q277">
        <v>3</v>
      </c>
      <c r="R277" s="102">
        <f t="shared" si="4"/>
        <v>3.5999999999999997E-2</v>
      </c>
      <c r="S277" s="94"/>
    </row>
    <row r="278" spans="1:19">
      <c r="A278">
        <v>35</v>
      </c>
      <c r="B278" t="s">
        <v>3</v>
      </c>
      <c r="C278" t="s">
        <v>6</v>
      </c>
      <c r="D278">
        <v>39</v>
      </c>
      <c r="E278">
        <v>3</v>
      </c>
      <c r="F278">
        <v>75.900000000000006</v>
      </c>
      <c r="H278" t="s">
        <v>6</v>
      </c>
      <c r="I278">
        <v>2</v>
      </c>
      <c r="J278">
        <v>2</v>
      </c>
      <c r="K278">
        <v>3</v>
      </c>
      <c r="L278">
        <v>2</v>
      </c>
      <c r="M278">
        <v>7</v>
      </c>
      <c r="N278">
        <v>10</v>
      </c>
      <c r="O278" s="84">
        <v>0.18</v>
      </c>
      <c r="P278">
        <v>6</v>
      </c>
      <c r="Q278">
        <v>2</v>
      </c>
      <c r="R278" s="102">
        <f t="shared" si="4"/>
        <v>2.5714285714285714E-2</v>
      </c>
      <c r="S278" s="94"/>
    </row>
    <row r="279" spans="1:19">
      <c r="A279">
        <v>38</v>
      </c>
      <c r="B279" t="s">
        <v>3</v>
      </c>
      <c r="C279" t="s">
        <v>6</v>
      </c>
      <c r="D279">
        <v>24</v>
      </c>
      <c r="E279">
        <v>2</v>
      </c>
      <c r="F279">
        <v>44.6</v>
      </c>
      <c r="H279" t="s">
        <v>4</v>
      </c>
      <c r="I279">
        <v>1</v>
      </c>
      <c r="J279">
        <v>1</v>
      </c>
      <c r="K279">
        <v>4</v>
      </c>
      <c r="L279">
        <v>3</v>
      </c>
      <c r="M279">
        <v>8</v>
      </c>
      <c r="N279">
        <v>8</v>
      </c>
      <c r="O279" s="84">
        <v>0.24</v>
      </c>
      <c r="P279">
        <v>3</v>
      </c>
      <c r="Q279">
        <v>3</v>
      </c>
      <c r="R279" s="102">
        <f t="shared" si="4"/>
        <v>0.03</v>
      </c>
      <c r="S279" s="94"/>
    </row>
    <row r="280" spans="1:19">
      <c r="A280">
        <v>26</v>
      </c>
      <c r="B280" t="s">
        <v>3</v>
      </c>
      <c r="C280" t="s">
        <v>6</v>
      </c>
      <c r="D280">
        <v>31</v>
      </c>
      <c r="E280">
        <v>3</v>
      </c>
      <c r="F280">
        <v>88.2</v>
      </c>
      <c r="H280" t="s">
        <v>6</v>
      </c>
      <c r="I280">
        <v>3</v>
      </c>
      <c r="J280">
        <v>2</v>
      </c>
      <c r="K280">
        <v>4</v>
      </c>
      <c r="L280">
        <v>1</v>
      </c>
      <c r="M280">
        <v>6</v>
      </c>
      <c r="N280">
        <v>6</v>
      </c>
      <c r="O280" s="84">
        <v>0.2</v>
      </c>
      <c r="P280">
        <v>6</v>
      </c>
      <c r="Q280">
        <v>1</v>
      </c>
      <c r="R280" s="102">
        <f t="shared" si="4"/>
        <v>3.3333333333333333E-2</v>
      </c>
      <c r="S280" s="94"/>
    </row>
    <row r="281" spans="1:19">
      <c r="A281">
        <v>50</v>
      </c>
      <c r="B281" t="s">
        <v>5</v>
      </c>
      <c r="C281" t="s">
        <v>6</v>
      </c>
      <c r="D281">
        <v>21</v>
      </c>
      <c r="E281">
        <v>1</v>
      </c>
      <c r="F281">
        <v>103</v>
      </c>
      <c r="H281" t="s">
        <v>6</v>
      </c>
      <c r="I281">
        <v>1</v>
      </c>
      <c r="J281">
        <v>2</v>
      </c>
      <c r="K281">
        <v>3</v>
      </c>
      <c r="L281">
        <v>1</v>
      </c>
      <c r="M281">
        <v>10</v>
      </c>
      <c r="N281">
        <v>28</v>
      </c>
      <c r="O281" s="84">
        <v>0.14000000000000001</v>
      </c>
      <c r="P281">
        <v>4</v>
      </c>
      <c r="Q281">
        <v>2</v>
      </c>
      <c r="R281" s="102">
        <f t="shared" si="4"/>
        <v>1.4000000000000002E-2</v>
      </c>
      <c r="S281" s="94"/>
    </row>
    <row r="282" spans="1:19">
      <c r="A282">
        <v>53</v>
      </c>
      <c r="B282" t="s">
        <v>5</v>
      </c>
      <c r="C282" t="s">
        <v>6</v>
      </c>
      <c r="D282">
        <v>20</v>
      </c>
      <c r="E282">
        <v>4</v>
      </c>
      <c r="F282">
        <v>43.5</v>
      </c>
      <c r="H282" t="s">
        <v>4</v>
      </c>
      <c r="I282">
        <v>3</v>
      </c>
      <c r="J282">
        <v>3</v>
      </c>
      <c r="K282">
        <v>3</v>
      </c>
      <c r="L282">
        <v>4</v>
      </c>
      <c r="M282">
        <v>5</v>
      </c>
      <c r="N282">
        <v>21</v>
      </c>
      <c r="O282" s="84">
        <v>0.16</v>
      </c>
      <c r="P282">
        <v>5</v>
      </c>
      <c r="Q282">
        <v>2</v>
      </c>
      <c r="R282" s="102">
        <f t="shared" si="4"/>
        <v>3.2000000000000001E-2</v>
      </c>
      <c r="S282" s="94"/>
    </row>
    <row r="283" spans="1:19">
      <c r="A283">
        <v>42</v>
      </c>
      <c r="B283" t="s">
        <v>5</v>
      </c>
      <c r="C283" t="s">
        <v>6</v>
      </c>
      <c r="D283">
        <v>18</v>
      </c>
      <c r="E283">
        <v>1</v>
      </c>
      <c r="F283">
        <v>113</v>
      </c>
      <c r="H283" t="s">
        <v>6</v>
      </c>
      <c r="I283">
        <v>2</v>
      </c>
      <c r="J283">
        <v>3</v>
      </c>
      <c r="K283">
        <v>4</v>
      </c>
      <c r="L283">
        <v>3</v>
      </c>
      <c r="M283">
        <v>20</v>
      </c>
      <c r="N283">
        <v>20</v>
      </c>
      <c r="O283" s="84">
        <v>0.25</v>
      </c>
      <c r="P283">
        <v>3</v>
      </c>
      <c r="Q283">
        <v>3</v>
      </c>
      <c r="R283" s="102">
        <f t="shared" si="4"/>
        <v>1.2500000000000001E-2</v>
      </c>
      <c r="S283" s="94"/>
    </row>
    <row r="284" spans="1:19">
      <c r="A284">
        <v>29</v>
      </c>
      <c r="B284" t="s">
        <v>5</v>
      </c>
      <c r="C284" t="s">
        <v>6</v>
      </c>
      <c r="D284">
        <v>19</v>
      </c>
      <c r="E284">
        <v>2</v>
      </c>
      <c r="F284">
        <v>51</v>
      </c>
      <c r="H284" t="s">
        <v>6</v>
      </c>
      <c r="I284">
        <v>2</v>
      </c>
      <c r="J284">
        <v>4</v>
      </c>
      <c r="K284">
        <v>3</v>
      </c>
      <c r="L284">
        <v>1</v>
      </c>
      <c r="M284">
        <v>10</v>
      </c>
      <c r="N284">
        <v>10</v>
      </c>
      <c r="O284" s="84">
        <v>0.18</v>
      </c>
      <c r="P284">
        <v>3</v>
      </c>
      <c r="Q284">
        <v>2</v>
      </c>
      <c r="R284" s="102">
        <f t="shared" si="4"/>
        <v>1.7999999999999999E-2</v>
      </c>
      <c r="S284" s="94"/>
    </row>
    <row r="285" spans="1:19">
      <c r="A285">
        <v>55</v>
      </c>
      <c r="B285" t="s">
        <v>5</v>
      </c>
      <c r="C285" t="s">
        <v>6</v>
      </c>
      <c r="D285">
        <v>37</v>
      </c>
      <c r="E285">
        <v>2</v>
      </c>
      <c r="F285">
        <v>39</v>
      </c>
      <c r="H285" t="s">
        <v>4</v>
      </c>
      <c r="I285">
        <v>2</v>
      </c>
      <c r="J285">
        <v>4</v>
      </c>
      <c r="K285">
        <v>3</v>
      </c>
      <c r="L285">
        <v>4</v>
      </c>
      <c r="M285">
        <v>10</v>
      </c>
      <c r="N285">
        <v>12</v>
      </c>
      <c r="O285" s="84">
        <v>0.19</v>
      </c>
      <c r="P285">
        <v>4</v>
      </c>
      <c r="Q285">
        <v>3</v>
      </c>
      <c r="R285" s="102">
        <f t="shared" si="4"/>
        <v>1.9E-2</v>
      </c>
      <c r="S285" s="94"/>
    </row>
    <row r="286" spans="1:19">
      <c r="A286">
        <v>26</v>
      </c>
      <c r="B286" t="s">
        <v>5</v>
      </c>
      <c r="C286" t="s">
        <v>6</v>
      </c>
      <c r="D286">
        <v>28</v>
      </c>
      <c r="E286">
        <v>2</v>
      </c>
      <c r="F286">
        <v>58.5</v>
      </c>
      <c r="H286" t="s">
        <v>4</v>
      </c>
      <c r="I286">
        <v>1</v>
      </c>
      <c r="J286">
        <v>1</v>
      </c>
      <c r="K286">
        <v>3</v>
      </c>
      <c r="L286">
        <v>3</v>
      </c>
      <c r="M286">
        <v>5</v>
      </c>
      <c r="N286">
        <v>5</v>
      </c>
      <c r="O286" s="84">
        <v>0.13</v>
      </c>
      <c r="P286">
        <v>3</v>
      </c>
      <c r="Q286">
        <v>3</v>
      </c>
      <c r="R286" s="102">
        <f t="shared" si="4"/>
        <v>2.6000000000000002E-2</v>
      </c>
      <c r="S286" s="94"/>
    </row>
    <row r="287" spans="1:19">
      <c r="A287">
        <v>37</v>
      </c>
      <c r="B287" t="s">
        <v>3</v>
      </c>
      <c r="C287" t="s">
        <v>6</v>
      </c>
      <c r="D287">
        <v>18</v>
      </c>
      <c r="E287">
        <v>3</v>
      </c>
      <c r="F287">
        <v>53.9</v>
      </c>
      <c r="H287" t="s">
        <v>6</v>
      </c>
      <c r="I287">
        <v>4</v>
      </c>
      <c r="J287">
        <v>4</v>
      </c>
      <c r="K287">
        <v>3</v>
      </c>
      <c r="L287">
        <v>2</v>
      </c>
      <c r="M287">
        <v>17</v>
      </c>
      <c r="N287">
        <v>17</v>
      </c>
      <c r="O287" s="84">
        <v>0.12</v>
      </c>
      <c r="P287">
        <v>3</v>
      </c>
      <c r="Q287">
        <v>3</v>
      </c>
      <c r="R287" s="102">
        <f t="shared" si="4"/>
        <v>7.0588235294117641E-3</v>
      </c>
      <c r="S287" s="94"/>
    </row>
    <row r="288" spans="1:19">
      <c r="A288">
        <v>44</v>
      </c>
      <c r="B288" t="s">
        <v>5</v>
      </c>
      <c r="C288" t="s">
        <v>4</v>
      </c>
      <c r="D288">
        <v>58</v>
      </c>
      <c r="E288">
        <v>3</v>
      </c>
      <c r="F288">
        <v>38.700000000000003</v>
      </c>
      <c r="H288" t="s">
        <v>4</v>
      </c>
      <c r="I288">
        <v>4</v>
      </c>
      <c r="J288">
        <v>3</v>
      </c>
      <c r="K288">
        <v>4</v>
      </c>
      <c r="L288">
        <v>4</v>
      </c>
      <c r="M288">
        <v>1</v>
      </c>
      <c r="N288">
        <v>19</v>
      </c>
      <c r="O288" s="84">
        <v>0.22</v>
      </c>
      <c r="P288">
        <v>0</v>
      </c>
      <c r="Q288">
        <v>1</v>
      </c>
      <c r="R288" s="102">
        <f t="shared" si="4"/>
        <v>0.22</v>
      </c>
      <c r="S288" s="94"/>
    </row>
    <row r="289" spans="1:19">
      <c r="A289">
        <v>38</v>
      </c>
      <c r="B289" t="s">
        <v>5</v>
      </c>
      <c r="C289" t="s">
        <v>6</v>
      </c>
      <c r="D289">
        <v>40</v>
      </c>
      <c r="E289">
        <v>4</v>
      </c>
      <c r="F289">
        <v>83.4</v>
      </c>
      <c r="H289" t="s">
        <v>6</v>
      </c>
      <c r="I289">
        <v>4</v>
      </c>
      <c r="J289">
        <v>4</v>
      </c>
      <c r="K289">
        <v>3</v>
      </c>
      <c r="L289">
        <v>2</v>
      </c>
      <c r="M289">
        <v>2</v>
      </c>
      <c r="N289">
        <v>10</v>
      </c>
      <c r="O289" s="84">
        <v>0.14000000000000001</v>
      </c>
      <c r="P289">
        <v>2</v>
      </c>
      <c r="Q289">
        <v>3</v>
      </c>
      <c r="R289" s="102">
        <f t="shared" si="4"/>
        <v>7.0000000000000007E-2</v>
      </c>
      <c r="S289" s="94"/>
    </row>
    <row r="290" spans="1:19">
      <c r="A290">
        <v>26</v>
      </c>
      <c r="B290" t="s">
        <v>5</v>
      </c>
      <c r="C290" t="s">
        <v>4</v>
      </c>
      <c r="D290">
        <v>39</v>
      </c>
      <c r="E290">
        <v>4</v>
      </c>
      <c r="F290">
        <v>42.1</v>
      </c>
      <c r="H290" t="s">
        <v>4</v>
      </c>
      <c r="I290">
        <v>1</v>
      </c>
      <c r="J290">
        <v>2</v>
      </c>
      <c r="K290">
        <v>3</v>
      </c>
      <c r="L290">
        <v>4</v>
      </c>
      <c r="M290">
        <v>3</v>
      </c>
      <c r="N290">
        <v>5</v>
      </c>
      <c r="O290" s="84">
        <v>0.13</v>
      </c>
      <c r="P290">
        <v>2</v>
      </c>
      <c r="Q290">
        <v>3</v>
      </c>
      <c r="R290" s="102">
        <f t="shared" si="4"/>
        <v>4.3333333333333335E-2</v>
      </c>
      <c r="S290" s="94"/>
    </row>
    <row r="291" spans="1:19">
      <c r="A291">
        <v>28</v>
      </c>
      <c r="B291" t="s">
        <v>3</v>
      </c>
      <c r="C291" t="s">
        <v>6</v>
      </c>
      <c r="D291">
        <v>25</v>
      </c>
      <c r="E291">
        <v>2</v>
      </c>
      <c r="F291">
        <v>69.5</v>
      </c>
      <c r="H291" t="s">
        <v>6</v>
      </c>
      <c r="I291">
        <v>4</v>
      </c>
      <c r="J291">
        <v>4</v>
      </c>
      <c r="K291">
        <v>4</v>
      </c>
      <c r="L291">
        <v>4</v>
      </c>
      <c r="M291">
        <v>5</v>
      </c>
      <c r="N291">
        <v>5</v>
      </c>
      <c r="O291" s="84">
        <v>0.21</v>
      </c>
      <c r="P291">
        <v>3</v>
      </c>
      <c r="Q291">
        <v>3</v>
      </c>
      <c r="R291" s="102">
        <f t="shared" si="4"/>
        <v>4.1999999999999996E-2</v>
      </c>
      <c r="S291" s="94"/>
    </row>
    <row r="292" spans="1:19">
      <c r="A292">
        <v>49</v>
      </c>
      <c r="B292" t="s">
        <v>3</v>
      </c>
      <c r="C292" t="s">
        <v>6</v>
      </c>
      <c r="D292">
        <v>27</v>
      </c>
      <c r="E292">
        <v>4</v>
      </c>
      <c r="F292">
        <v>32.1</v>
      </c>
      <c r="H292" t="s">
        <v>4</v>
      </c>
      <c r="I292">
        <v>3</v>
      </c>
      <c r="J292">
        <v>1</v>
      </c>
      <c r="K292">
        <v>3</v>
      </c>
      <c r="L292">
        <v>4</v>
      </c>
      <c r="M292">
        <v>3</v>
      </c>
      <c r="N292">
        <v>22</v>
      </c>
      <c r="O292" s="84">
        <v>0.11</v>
      </c>
      <c r="P292">
        <v>4</v>
      </c>
      <c r="Q292">
        <v>3</v>
      </c>
      <c r="R292" s="102">
        <f t="shared" si="4"/>
        <v>3.6666666666666667E-2</v>
      </c>
      <c r="S292" s="94"/>
    </row>
    <row r="293" spans="1:19">
      <c r="A293">
        <v>36</v>
      </c>
      <c r="B293" t="s">
        <v>5</v>
      </c>
      <c r="C293" t="s">
        <v>6</v>
      </c>
      <c r="D293">
        <v>20</v>
      </c>
      <c r="E293">
        <v>3</v>
      </c>
      <c r="F293">
        <v>35.6</v>
      </c>
      <c r="H293" t="s">
        <v>6</v>
      </c>
      <c r="I293">
        <v>3</v>
      </c>
      <c r="J293">
        <v>2</v>
      </c>
      <c r="K293">
        <v>3</v>
      </c>
      <c r="L293">
        <v>4</v>
      </c>
      <c r="M293">
        <v>8</v>
      </c>
      <c r="N293">
        <v>10</v>
      </c>
      <c r="O293" s="84">
        <v>0.12</v>
      </c>
      <c r="P293">
        <v>2</v>
      </c>
      <c r="Q293">
        <v>3</v>
      </c>
      <c r="R293" s="102">
        <f t="shared" si="4"/>
        <v>1.4999999999999999E-2</v>
      </c>
      <c r="S293" s="94"/>
    </row>
    <row r="294" spans="1:19">
      <c r="A294">
        <v>31</v>
      </c>
      <c r="B294" t="s">
        <v>3</v>
      </c>
      <c r="C294" t="s">
        <v>6</v>
      </c>
      <c r="D294">
        <v>22</v>
      </c>
      <c r="E294">
        <v>3</v>
      </c>
      <c r="F294">
        <v>85.4</v>
      </c>
      <c r="H294" t="s">
        <v>6</v>
      </c>
      <c r="I294">
        <v>4</v>
      </c>
      <c r="J294">
        <v>2</v>
      </c>
      <c r="K294">
        <v>3</v>
      </c>
      <c r="L294">
        <v>3</v>
      </c>
      <c r="M294">
        <v>2</v>
      </c>
      <c r="N294">
        <v>2</v>
      </c>
      <c r="O294" s="84">
        <v>0.11</v>
      </c>
      <c r="P294">
        <v>5</v>
      </c>
      <c r="Q294">
        <v>2</v>
      </c>
      <c r="R294" s="102">
        <f t="shared" si="4"/>
        <v>5.5E-2</v>
      </c>
      <c r="S294" s="94"/>
    </row>
    <row r="295" spans="1:19">
      <c r="A295">
        <v>26</v>
      </c>
      <c r="B295" t="s">
        <v>5</v>
      </c>
      <c r="C295" t="s">
        <v>4</v>
      </c>
      <c r="D295">
        <v>26</v>
      </c>
      <c r="E295">
        <v>4</v>
      </c>
      <c r="F295">
        <v>48.6</v>
      </c>
      <c r="H295" t="s">
        <v>4</v>
      </c>
      <c r="I295">
        <v>4</v>
      </c>
      <c r="J295">
        <v>4</v>
      </c>
      <c r="K295">
        <v>3</v>
      </c>
      <c r="L295">
        <v>2</v>
      </c>
      <c r="M295">
        <v>8</v>
      </c>
      <c r="N295">
        <v>8</v>
      </c>
      <c r="O295" s="84">
        <v>0.12</v>
      </c>
      <c r="P295">
        <v>0</v>
      </c>
      <c r="Q295">
        <v>3</v>
      </c>
      <c r="R295" s="102">
        <f t="shared" si="4"/>
        <v>1.4999999999999999E-2</v>
      </c>
      <c r="S295" s="94"/>
    </row>
    <row r="296" spans="1:19">
      <c r="A296">
        <v>37</v>
      </c>
      <c r="B296" t="s">
        <v>5</v>
      </c>
      <c r="C296" t="s">
        <v>6</v>
      </c>
      <c r="D296">
        <v>26</v>
      </c>
      <c r="E296">
        <v>3</v>
      </c>
      <c r="F296">
        <v>50.8</v>
      </c>
      <c r="H296" t="s">
        <v>4</v>
      </c>
      <c r="I296">
        <v>2</v>
      </c>
      <c r="J296">
        <v>4</v>
      </c>
      <c r="K296">
        <v>3</v>
      </c>
      <c r="L296">
        <v>3</v>
      </c>
      <c r="M296">
        <v>4</v>
      </c>
      <c r="N296">
        <v>4</v>
      </c>
      <c r="O296" s="84">
        <v>0.12</v>
      </c>
      <c r="P296">
        <v>3</v>
      </c>
      <c r="Q296">
        <v>2</v>
      </c>
      <c r="R296" s="102">
        <f t="shared" si="4"/>
        <v>0.03</v>
      </c>
      <c r="S296" s="94"/>
    </row>
    <row r="297" spans="1:19">
      <c r="A297">
        <v>42</v>
      </c>
      <c r="B297" t="s">
        <v>3</v>
      </c>
      <c r="C297" t="s">
        <v>6</v>
      </c>
      <c r="D297">
        <v>43</v>
      </c>
      <c r="E297">
        <v>3</v>
      </c>
      <c r="F297">
        <v>91</v>
      </c>
      <c r="H297" t="s">
        <v>6</v>
      </c>
      <c r="I297">
        <v>3</v>
      </c>
      <c r="J297">
        <v>2</v>
      </c>
      <c r="K297">
        <v>3</v>
      </c>
      <c r="L297">
        <v>4</v>
      </c>
      <c r="M297">
        <v>20</v>
      </c>
      <c r="N297">
        <v>23</v>
      </c>
      <c r="O297" s="84">
        <v>0.14000000000000001</v>
      </c>
      <c r="P297">
        <v>2</v>
      </c>
      <c r="Q297">
        <v>4</v>
      </c>
      <c r="R297" s="102">
        <f t="shared" si="4"/>
        <v>7.000000000000001E-3</v>
      </c>
      <c r="S297" s="94"/>
    </row>
    <row r="298" spans="1:19">
      <c r="A298">
        <v>18</v>
      </c>
      <c r="B298" t="s">
        <v>5</v>
      </c>
      <c r="C298" t="s">
        <v>4</v>
      </c>
      <c r="D298">
        <v>34</v>
      </c>
      <c r="E298">
        <v>3</v>
      </c>
      <c r="F298">
        <v>54</v>
      </c>
      <c r="H298" t="s">
        <v>6</v>
      </c>
      <c r="I298">
        <v>3</v>
      </c>
      <c r="J298">
        <v>3</v>
      </c>
      <c r="K298">
        <v>3</v>
      </c>
      <c r="L298">
        <v>3</v>
      </c>
      <c r="M298">
        <v>0</v>
      </c>
      <c r="N298">
        <v>0</v>
      </c>
      <c r="O298" s="84">
        <v>0.13</v>
      </c>
      <c r="P298">
        <v>2</v>
      </c>
      <c r="Q298">
        <v>3</v>
      </c>
      <c r="R298" s="102" t="e">
        <f t="shared" si="4"/>
        <v>#DIV/0!</v>
      </c>
      <c r="S298" s="94"/>
    </row>
    <row r="299" spans="1:19">
      <c r="A299">
        <v>35</v>
      </c>
      <c r="B299" t="s">
        <v>5</v>
      </c>
      <c r="C299" t="s">
        <v>6</v>
      </c>
      <c r="D299">
        <v>33</v>
      </c>
      <c r="E299">
        <v>3</v>
      </c>
      <c r="F299">
        <v>103.7</v>
      </c>
      <c r="H299" t="s">
        <v>6</v>
      </c>
      <c r="I299">
        <v>3</v>
      </c>
      <c r="J299">
        <v>2</v>
      </c>
      <c r="K299">
        <v>3</v>
      </c>
      <c r="L299">
        <v>3</v>
      </c>
      <c r="M299">
        <v>11</v>
      </c>
      <c r="N299">
        <v>12</v>
      </c>
      <c r="O299" s="84">
        <v>0.15</v>
      </c>
      <c r="P299">
        <v>3</v>
      </c>
      <c r="Q299">
        <v>2</v>
      </c>
      <c r="R299" s="102">
        <f t="shared" si="4"/>
        <v>1.3636363636363636E-2</v>
      </c>
      <c r="S299" s="94"/>
    </row>
    <row r="300" spans="1:19">
      <c r="A300">
        <v>36</v>
      </c>
      <c r="B300" t="s">
        <v>5</v>
      </c>
      <c r="C300" t="s">
        <v>6</v>
      </c>
      <c r="D300">
        <v>35</v>
      </c>
      <c r="E300">
        <v>4</v>
      </c>
      <c r="F300">
        <v>81.7</v>
      </c>
      <c r="H300" t="s">
        <v>6</v>
      </c>
      <c r="I300">
        <v>3</v>
      </c>
      <c r="J300">
        <v>4</v>
      </c>
      <c r="K300">
        <v>3</v>
      </c>
      <c r="L300">
        <v>4</v>
      </c>
      <c r="M300">
        <v>1</v>
      </c>
      <c r="N300">
        <v>4</v>
      </c>
      <c r="O300" s="84">
        <v>0.18</v>
      </c>
      <c r="P300">
        <v>2</v>
      </c>
      <c r="Q300">
        <v>3</v>
      </c>
      <c r="R300" s="102">
        <f t="shared" si="4"/>
        <v>0.18</v>
      </c>
      <c r="S300" s="94"/>
    </row>
    <row r="301" spans="1:19">
      <c r="A301">
        <v>51</v>
      </c>
      <c r="B301" t="s">
        <v>5</v>
      </c>
      <c r="C301" t="s">
        <v>6</v>
      </c>
      <c r="D301">
        <v>19</v>
      </c>
      <c r="E301">
        <v>3</v>
      </c>
      <c r="F301">
        <v>86.8</v>
      </c>
      <c r="H301" t="s">
        <v>6</v>
      </c>
      <c r="I301">
        <v>4</v>
      </c>
      <c r="J301">
        <v>2</v>
      </c>
      <c r="K301">
        <v>3</v>
      </c>
      <c r="L301">
        <v>4</v>
      </c>
      <c r="M301">
        <v>4</v>
      </c>
      <c r="N301">
        <v>13</v>
      </c>
      <c r="O301" s="84">
        <v>0.18</v>
      </c>
      <c r="P301">
        <v>3</v>
      </c>
      <c r="Q301">
        <v>3</v>
      </c>
      <c r="R301" s="102">
        <f t="shared" si="4"/>
        <v>4.4999999999999998E-2</v>
      </c>
      <c r="S301" s="94"/>
    </row>
    <row r="302" spans="1:19">
      <c r="A302">
        <v>41</v>
      </c>
      <c r="B302" t="s">
        <v>5</v>
      </c>
      <c r="C302" t="s">
        <v>6</v>
      </c>
      <c r="D302">
        <v>19</v>
      </c>
      <c r="E302">
        <v>4</v>
      </c>
      <c r="F302">
        <v>103.4</v>
      </c>
      <c r="H302" t="s">
        <v>6</v>
      </c>
      <c r="I302">
        <v>4</v>
      </c>
      <c r="J302">
        <v>2</v>
      </c>
      <c r="K302">
        <v>3</v>
      </c>
      <c r="L302">
        <v>2</v>
      </c>
      <c r="M302">
        <v>22</v>
      </c>
      <c r="N302">
        <v>22</v>
      </c>
      <c r="O302" s="84">
        <v>0.19</v>
      </c>
      <c r="P302">
        <v>2</v>
      </c>
      <c r="Q302">
        <v>3</v>
      </c>
      <c r="R302" s="102">
        <f t="shared" si="4"/>
        <v>8.6363636363636365E-3</v>
      </c>
      <c r="S302" s="94"/>
    </row>
    <row r="303" spans="1:19">
      <c r="A303">
        <v>18</v>
      </c>
      <c r="B303" t="s">
        <v>3</v>
      </c>
      <c r="C303" t="s">
        <v>6</v>
      </c>
      <c r="D303">
        <v>27</v>
      </c>
      <c r="E303">
        <v>3</v>
      </c>
      <c r="F303">
        <v>69</v>
      </c>
      <c r="H303" t="s">
        <v>6</v>
      </c>
      <c r="I303">
        <v>4</v>
      </c>
      <c r="J303">
        <v>3</v>
      </c>
      <c r="K303">
        <v>3</v>
      </c>
      <c r="L303">
        <v>1</v>
      </c>
      <c r="M303">
        <v>0</v>
      </c>
      <c r="N303">
        <v>0</v>
      </c>
      <c r="O303" s="84">
        <v>0.12</v>
      </c>
      <c r="P303">
        <v>2</v>
      </c>
      <c r="Q303">
        <v>3</v>
      </c>
      <c r="R303" s="102" t="e">
        <f t="shared" si="4"/>
        <v>#DIV/0!</v>
      </c>
      <c r="S303" s="94"/>
    </row>
    <row r="304" spans="1:19">
      <c r="A304">
        <v>28</v>
      </c>
      <c r="B304" t="s">
        <v>5</v>
      </c>
      <c r="C304" t="s">
        <v>6</v>
      </c>
      <c r="D304">
        <v>33</v>
      </c>
      <c r="E304">
        <v>2</v>
      </c>
      <c r="F304">
        <v>73.599999999999994</v>
      </c>
      <c r="H304" t="s">
        <v>6</v>
      </c>
      <c r="I304">
        <v>2</v>
      </c>
      <c r="J304">
        <v>1</v>
      </c>
      <c r="K304">
        <v>3</v>
      </c>
      <c r="L304">
        <v>3</v>
      </c>
      <c r="M304">
        <v>8</v>
      </c>
      <c r="N304">
        <v>9</v>
      </c>
      <c r="O304" s="84">
        <v>0.19</v>
      </c>
      <c r="P304">
        <v>2</v>
      </c>
      <c r="Q304">
        <v>3</v>
      </c>
      <c r="R304" s="102">
        <f t="shared" si="4"/>
        <v>2.375E-2</v>
      </c>
      <c r="S304" s="94"/>
    </row>
    <row r="305" spans="1:19">
      <c r="A305">
        <v>31</v>
      </c>
      <c r="B305" t="s">
        <v>5</v>
      </c>
      <c r="C305" t="s">
        <v>6</v>
      </c>
      <c r="D305">
        <v>24</v>
      </c>
      <c r="E305">
        <v>3</v>
      </c>
      <c r="F305">
        <v>105.6</v>
      </c>
      <c r="H305" t="s">
        <v>6</v>
      </c>
      <c r="I305">
        <v>2</v>
      </c>
      <c r="J305">
        <v>4</v>
      </c>
      <c r="K305">
        <v>3</v>
      </c>
      <c r="L305">
        <v>2</v>
      </c>
      <c r="M305">
        <v>8</v>
      </c>
      <c r="N305">
        <v>10</v>
      </c>
      <c r="O305" s="84">
        <v>0.11</v>
      </c>
      <c r="P305">
        <v>3</v>
      </c>
      <c r="Q305">
        <v>2</v>
      </c>
      <c r="R305" s="102">
        <f t="shared" si="4"/>
        <v>1.375E-2</v>
      </c>
      <c r="S305" s="94"/>
    </row>
    <row r="306" spans="1:19">
      <c r="A306">
        <v>39</v>
      </c>
      <c r="B306" t="s">
        <v>5</v>
      </c>
      <c r="C306" t="s">
        <v>6</v>
      </c>
      <c r="D306">
        <v>18</v>
      </c>
      <c r="E306">
        <v>3</v>
      </c>
      <c r="F306">
        <v>60.6</v>
      </c>
      <c r="H306" t="s">
        <v>6</v>
      </c>
      <c r="I306">
        <v>3</v>
      </c>
      <c r="J306">
        <v>4</v>
      </c>
      <c r="K306">
        <v>3</v>
      </c>
      <c r="L306">
        <v>1</v>
      </c>
      <c r="M306">
        <v>18</v>
      </c>
      <c r="N306">
        <v>19</v>
      </c>
      <c r="O306" s="84">
        <v>0.17</v>
      </c>
      <c r="P306">
        <v>5</v>
      </c>
      <c r="Q306">
        <v>2</v>
      </c>
      <c r="R306" s="102">
        <f t="shared" si="4"/>
        <v>9.4444444444444445E-3</v>
      </c>
      <c r="S306" s="94"/>
    </row>
    <row r="307" spans="1:19">
      <c r="A307">
        <v>36</v>
      </c>
      <c r="B307" t="s">
        <v>3</v>
      </c>
      <c r="C307" t="s">
        <v>6</v>
      </c>
      <c r="D307">
        <v>41</v>
      </c>
      <c r="E307">
        <v>4</v>
      </c>
      <c r="F307">
        <v>53.3</v>
      </c>
      <c r="H307" t="s">
        <v>6</v>
      </c>
      <c r="I307">
        <v>2</v>
      </c>
      <c r="J307">
        <v>2</v>
      </c>
      <c r="K307">
        <v>3</v>
      </c>
      <c r="L307">
        <v>3</v>
      </c>
      <c r="M307">
        <v>9</v>
      </c>
      <c r="N307">
        <v>11</v>
      </c>
      <c r="O307" s="84">
        <v>0.15</v>
      </c>
      <c r="P307">
        <v>3</v>
      </c>
      <c r="Q307">
        <v>3</v>
      </c>
      <c r="R307" s="102">
        <f t="shared" si="4"/>
        <v>1.6666666666666666E-2</v>
      </c>
      <c r="S307" s="94"/>
    </row>
    <row r="308" spans="1:19">
      <c r="A308">
        <v>32</v>
      </c>
      <c r="B308" t="s">
        <v>5</v>
      </c>
      <c r="C308" t="s">
        <v>6</v>
      </c>
      <c r="D308">
        <v>24</v>
      </c>
      <c r="E308">
        <v>3</v>
      </c>
      <c r="F308">
        <v>100.1</v>
      </c>
      <c r="H308" t="s">
        <v>6</v>
      </c>
      <c r="I308">
        <v>4</v>
      </c>
      <c r="J308">
        <v>3</v>
      </c>
      <c r="K308">
        <v>3</v>
      </c>
      <c r="L308">
        <v>3</v>
      </c>
      <c r="M308">
        <v>13</v>
      </c>
      <c r="N308">
        <v>13</v>
      </c>
      <c r="O308" s="84">
        <v>0.14000000000000001</v>
      </c>
      <c r="P308">
        <v>3</v>
      </c>
      <c r="Q308">
        <v>2</v>
      </c>
      <c r="R308" s="102">
        <f t="shared" si="4"/>
        <v>1.0769230769230771E-2</v>
      </c>
      <c r="S308" s="94"/>
    </row>
    <row r="309" spans="1:19">
      <c r="A309">
        <v>38</v>
      </c>
      <c r="B309" t="s">
        <v>3</v>
      </c>
      <c r="C309" t="s">
        <v>6</v>
      </c>
      <c r="D309">
        <v>42</v>
      </c>
      <c r="E309">
        <v>2</v>
      </c>
      <c r="F309">
        <v>88</v>
      </c>
      <c r="H309" t="s">
        <v>6</v>
      </c>
      <c r="I309">
        <v>1</v>
      </c>
      <c r="J309">
        <v>2</v>
      </c>
      <c r="K309">
        <v>3</v>
      </c>
      <c r="L309">
        <v>3</v>
      </c>
      <c r="M309">
        <v>10</v>
      </c>
      <c r="N309">
        <v>19</v>
      </c>
      <c r="O309" s="84">
        <v>0.17</v>
      </c>
      <c r="P309">
        <v>2</v>
      </c>
      <c r="Q309">
        <v>3</v>
      </c>
      <c r="R309" s="102">
        <f t="shared" si="4"/>
        <v>1.7000000000000001E-2</v>
      </c>
      <c r="S309" s="94"/>
    </row>
    <row r="310" spans="1:19">
      <c r="A310">
        <v>58</v>
      </c>
      <c r="B310" t="s">
        <v>5</v>
      </c>
      <c r="C310" t="s">
        <v>6</v>
      </c>
      <c r="D310">
        <v>18</v>
      </c>
      <c r="E310">
        <v>4</v>
      </c>
      <c r="F310">
        <v>30.5</v>
      </c>
      <c r="H310" t="s">
        <v>4</v>
      </c>
      <c r="I310">
        <v>4</v>
      </c>
      <c r="J310">
        <v>3</v>
      </c>
      <c r="K310">
        <v>3</v>
      </c>
      <c r="L310">
        <v>4</v>
      </c>
      <c r="M310">
        <v>5</v>
      </c>
      <c r="N310">
        <v>12</v>
      </c>
      <c r="O310" s="84">
        <v>0.13</v>
      </c>
      <c r="P310">
        <v>2</v>
      </c>
      <c r="Q310">
        <v>3</v>
      </c>
      <c r="R310" s="102">
        <f t="shared" si="4"/>
        <v>2.6000000000000002E-2</v>
      </c>
      <c r="S310" s="94"/>
    </row>
    <row r="311" spans="1:19">
      <c r="A311">
        <v>31</v>
      </c>
      <c r="B311" t="s">
        <v>5</v>
      </c>
      <c r="C311" t="s">
        <v>6</v>
      </c>
      <c r="D311">
        <v>22</v>
      </c>
      <c r="E311">
        <v>4</v>
      </c>
      <c r="F311">
        <v>84.5</v>
      </c>
      <c r="H311" t="s">
        <v>4</v>
      </c>
      <c r="I311">
        <v>3</v>
      </c>
      <c r="J311">
        <v>4</v>
      </c>
      <c r="K311">
        <v>3</v>
      </c>
      <c r="L311">
        <v>3</v>
      </c>
      <c r="M311">
        <v>5</v>
      </c>
      <c r="N311">
        <v>6</v>
      </c>
      <c r="O311" s="84">
        <v>0.12</v>
      </c>
      <c r="P311">
        <v>4</v>
      </c>
      <c r="Q311">
        <v>3</v>
      </c>
      <c r="R311" s="102">
        <f t="shared" si="4"/>
        <v>2.4E-2</v>
      </c>
      <c r="S311" s="94"/>
    </row>
    <row r="312" spans="1:19">
      <c r="A312">
        <v>31</v>
      </c>
      <c r="B312" t="s">
        <v>5</v>
      </c>
      <c r="C312" t="s">
        <v>6</v>
      </c>
      <c r="D312">
        <v>19</v>
      </c>
      <c r="E312">
        <v>3</v>
      </c>
      <c r="F312">
        <v>63.4</v>
      </c>
      <c r="H312" t="s">
        <v>6</v>
      </c>
      <c r="I312">
        <v>1</v>
      </c>
      <c r="J312">
        <v>1</v>
      </c>
      <c r="K312">
        <v>3</v>
      </c>
      <c r="L312">
        <v>4</v>
      </c>
      <c r="M312">
        <v>2</v>
      </c>
      <c r="N312">
        <v>9</v>
      </c>
      <c r="O312" s="84">
        <v>0.12</v>
      </c>
      <c r="P312">
        <v>1</v>
      </c>
      <c r="Q312">
        <v>3</v>
      </c>
      <c r="R312" s="102">
        <f t="shared" si="4"/>
        <v>0.06</v>
      </c>
      <c r="S312" s="94"/>
    </row>
    <row r="313" spans="1:19">
      <c r="A313">
        <v>45</v>
      </c>
      <c r="B313" t="s">
        <v>5</v>
      </c>
      <c r="C313" t="s">
        <v>6</v>
      </c>
      <c r="D313">
        <v>24</v>
      </c>
      <c r="E313">
        <v>3</v>
      </c>
      <c r="F313">
        <v>113.8</v>
      </c>
      <c r="H313" t="s">
        <v>6</v>
      </c>
      <c r="I313">
        <v>1</v>
      </c>
      <c r="J313">
        <v>1</v>
      </c>
      <c r="K313">
        <v>3</v>
      </c>
      <c r="L313">
        <v>1</v>
      </c>
      <c r="M313">
        <v>24</v>
      </c>
      <c r="N313">
        <v>24</v>
      </c>
      <c r="O313" s="84">
        <v>0.18</v>
      </c>
      <c r="P313">
        <v>2</v>
      </c>
      <c r="Q313">
        <v>3</v>
      </c>
      <c r="R313" s="102">
        <f t="shared" si="4"/>
        <v>7.4999999999999997E-3</v>
      </c>
      <c r="S313" s="94"/>
    </row>
    <row r="314" spans="1:19">
      <c r="A314">
        <v>31</v>
      </c>
      <c r="B314" t="s">
        <v>5</v>
      </c>
      <c r="C314" t="s">
        <v>6</v>
      </c>
      <c r="D314">
        <v>32</v>
      </c>
      <c r="E314">
        <v>4</v>
      </c>
      <c r="F314">
        <v>28.4</v>
      </c>
      <c r="H314" t="s">
        <v>4</v>
      </c>
      <c r="I314">
        <v>3</v>
      </c>
      <c r="J314">
        <v>4</v>
      </c>
      <c r="K314">
        <v>3</v>
      </c>
      <c r="L314">
        <v>2</v>
      </c>
      <c r="M314">
        <v>2</v>
      </c>
      <c r="N314">
        <v>3</v>
      </c>
      <c r="O314" s="84">
        <v>0.18</v>
      </c>
      <c r="P314">
        <v>2</v>
      </c>
      <c r="Q314">
        <v>1</v>
      </c>
      <c r="R314" s="102">
        <f t="shared" si="4"/>
        <v>0.09</v>
      </c>
      <c r="S314" s="94"/>
    </row>
    <row r="315" spans="1:19">
      <c r="A315">
        <v>33</v>
      </c>
      <c r="B315" t="s">
        <v>3</v>
      </c>
      <c r="C315" t="s">
        <v>6</v>
      </c>
      <c r="D315">
        <v>22</v>
      </c>
      <c r="E315">
        <v>4</v>
      </c>
      <c r="F315">
        <v>81</v>
      </c>
      <c r="H315" t="s">
        <v>6</v>
      </c>
      <c r="I315">
        <v>4</v>
      </c>
      <c r="J315">
        <v>2</v>
      </c>
      <c r="K315">
        <v>3</v>
      </c>
      <c r="L315">
        <v>2</v>
      </c>
      <c r="M315">
        <v>10</v>
      </c>
      <c r="N315">
        <v>12</v>
      </c>
      <c r="O315" s="84">
        <v>0.11</v>
      </c>
      <c r="P315">
        <v>2</v>
      </c>
      <c r="Q315">
        <v>3</v>
      </c>
      <c r="R315" s="102">
        <f t="shared" si="4"/>
        <v>1.0999999999999999E-2</v>
      </c>
      <c r="S315" s="94"/>
    </row>
    <row r="316" spans="1:19">
      <c r="A316">
        <v>39</v>
      </c>
      <c r="B316" t="s">
        <v>5</v>
      </c>
      <c r="C316" t="s">
        <v>6</v>
      </c>
      <c r="D316">
        <v>27</v>
      </c>
      <c r="E316">
        <v>1</v>
      </c>
      <c r="F316">
        <v>108.7</v>
      </c>
      <c r="H316" t="s">
        <v>4</v>
      </c>
      <c r="I316">
        <v>3</v>
      </c>
      <c r="J316">
        <v>1</v>
      </c>
      <c r="K316">
        <v>3</v>
      </c>
      <c r="L316">
        <v>4</v>
      </c>
      <c r="M316">
        <v>21</v>
      </c>
      <c r="N316">
        <v>21</v>
      </c>
      <c r="O316" s="84">
        <v>0.14000000000000001</v>
      </c>
      <c r="P316">
        <v>3</v>
      </c>
      <c r="Q316">
        <v>3</v>
      </c>
      <c r="R316" s="102">
        <f t="shared" si="4"/>
        <v>6.6666666666666671E-3</v>
      </c>
      <c r="S316" s="94"/>
    </row>
    <row r="317" spans="1:19">
      <c r="A317">
        <v>43</v>
      </c>
      <c r="B317" t="s">
        <v>3</v>
      </c>
      <c r="C317" t="s">
        <v>6</v>
      </c>
      <c r="D317">
        <v>27</v>
      </c>
      <c r="E317">
        <v>4</v>
      </c>
      <c r="F317">
        <v>38.6</v>
      </c>
      <c r="H317" t="s">
        <v>6</v>
      </c>
      <c r="I317">
        <v>3</v>
      </c>
      <c r="J317">
        <v>4</v>
      </c>
      <c r="K317">
        <v>3</v>
      </c>
      <c r="L317">
        <v>1</v>
      </c>
      <c r="M317">
        <v>8</v>
      </c>
      <c r="N317">
        <v>9</v>
      </c>
      <c r="O317" s="84">
        <v>0.19</v>
      </c>
      <c r="P317">
        <v>5</v>
      </c>
      <c r="Q317">
        <v>3</v>
      </c>
      <c r="R317" s="102">
        <f t="shared" si="4"/>
        <v>2.375E-2</v>
      </c>
      <c r="S317" s="94"/>
    </row>
    <row r="318" spans="1:19">
      <c r="A318">
        <v>49</v>
      </c>
      <c r="B318" t="s">
        <v>3</v>
      </c>
      <c r="C318" t="s">
        <v>6</v>
      </c>
      <c r="D318">
        <v>18</v>
      </c>
      <c r="E318">
        <v>2</v>
      </c>
      <c r="F318">
        <v>89.9</v>
      </c>
      <c r="H318" t="s">
        <v>4</v>
      </c>
      <c r="I318">
        <v>3</v>
      </c>
      <c r="J318">
        <v>3</v>
      </c>
      <c r="K318">
        <v>3</v>
      </c>
      <c r="L318">
        <v>4</v>
      </c>
      <c r="M318">
        <v>7</v>
      </c>
      <c r="N318">
        <v>25</v>
      </c>
      <c r="O318" s="84">
        <v>0.12</v>
      </c>
      <c r="P318">
        <v>2</v>
      </c>
      <c r="Q318">
        <v>3</v>
      </c>
      <c r="R318" s="102">
        <f t="shared" si="4"/>
        <v>1.7142857142857144E-2</v>
      </c>
      <c r="S318" s="94"/>
    </row>
    <row r="319" spans="1:19">
      <c r="A319">
        <v>52</v>
      </c>
      <c r="B319" t="s">
        <v>5</v>
      </c>
      <c r="C319" t="s">
        <v>4</v>
      </c>
      <c r="D319">
        <v>43</v>
      </c>
      <c r="E319">
        <v>4</v>
      </c>
      <c r="F319">
        <v>90.6</v>
      </c>
      <c r="H319" t="s">
        <v>6</v>
      </c>
      <c r="I319">
        <v>3</v>
      </c>
      <c r="J319">
        <v>2</v>
      </c>
      <c r="K319">
        <v>3</v>
      </c>
      <c r="L319">
        <v>1</v>
      </c>
      <c r="M319">
        <v>8</v>
      </c>
      <c r="N319">
        <v>11</v>
      </c>
      <c r="O319" s="84">
        <v>0.15</v>
      </c>
      <c r="P319">
        <v>3</v>
      </c>
      <c r="Q319">
        <v>2</v>
      </c>
      <c r="R319" s="102">
        <f t="shared" si="4"/>
        <v>1.8749999999999999E-2</v>
      </c>
      <c r="S319" s="94"/>
    </row>
    <row r="320" spans="1:19">
      <c r="A320">
        <v>27</v>
      </c>
      <c r="B320" t="s">
        <v>3</v>
      </c>
      <c r="C320" t="s">
        <v>6</v>
      </c>
      <c r="D320">
        <v>22</v>
      </c>
      <c r="E320">
        <v>3</v>
      </c>
      <c r="F320">
        <v>82.8</v>
      </c>
      <c r="H320" t="s">
        <v>4</v>
      </c>
      <c r="I320">
        <v>3</v>
      </c>
      <c r="J320">
        <v>2</v>
      </c>
      <c r="K320">
        <v>3</v>
      </c>
      <c r="L320">
        <v>2</v>
      </c>
      <c r="M320">
        <v>4</v>
      </c>
      <c r="N320">
        <v>4</v>
      </c>
      <c r="O320" s="84">
        <v>0.12</v>
      </c>
      <c r="P320">
        <v>2</v>
      </c>
      <c r="Q320">
        <v>2</v>
      </c>
      <c r="R320" s="102">
        <f t="shared" si="4"/>
        <v>0.03</v>
      </c>
      <c r="S320" s="94"/>
    </row>
    <row r="321" spans="1:19">
      <c r="A321">
        <v>32</v>
      </c>
      <c r="B321" t="s">
        <v>3</v>
      </c>
      <c r="C321" t="s">
        <v>6</v>
      </c>
      <c r="D321">
        <v>25</v>
      </c>
      <c r="E321">
        <v>2</v>
      </c>
      <c r="F321">
        <v>69.099999999999994</v>
      </c>
      <c r="H321" t="s">
        <v>4</v>
      </c>
      <c r="I321">
        <v>3</v>
      </c>
      <c r="J321">
        <v>2</v>
      </c>
      <c r="K321">
        <v>3</v>
      </c>
      <c r="L321">
        <v>4</v>
      </c>
      <c r="M321">
        <v>13</v>
      </c>
      <c r="N321">
        <v>13</v>
      </c>
      <c r="O321" s="84">
        <v>0.11</v>
      </c>
      <c r="P321">
        <v>2</v>
      </c>
      <c r="Q321">
        <v>3</v>
      </c>
      <c r="R321" s="102">
        <f t="shared" si="4"/>
        <v>8.4615384615384613E-3</v>
      </c>
      <c r="S321" s="94"/>
    </row>
    <row r="322" spans="1:19">
      <c r="A322">
        <v>27</v>
      </c>
      <c r="B322" t="s">
        <v>5</v>
      </c>
      <c r="C322" t="s">
        <v>6</v>
      </c>
      <c r="D322">
        <v>19</v>
      </c>
      <c r="E322">
        <v>3</v>
      </c>
      <c r="F322">
        <v>72.5</v>
      </c>
      <c r="H322" t="s">
        <v>4</v>
      </c>
      <c r="I322">
        <v>4</v>
      </c>
      <c r="J322">
        <v>3</v>
      </c>
      <c r="K322">
        <v>3</v>
      </c>
      <c r="L322">
        <v>1</v>
      </c>
      <c r="M322">
        <v>5</v>
      </c>
      <c r="N322">
        <v>5</v>
      </c>
      <c r="O322" s="84">
        <v>0.11</v>
      </c>
      <c r="P322">
        <v>3</v>
      </c>
      <c r="Q322">
        <v>3</v>
      </c>
      <c r="R322" s="102">
        <f t="shared" si="4"/>
        <v>2.1999999999999999E-2</v>
      </c>
      <c r="S322" s="94"/>
    </row>
    <row r="323" spans="1:19">
      <c r="A323">
        <v>31</v>
      </c>
      <c r="B323" t="s">
        <v>5</v>
      </c>
      <c r="C323" t="s">
        <v>6</v>
      </c>
      <c r="D323">
        <v>24</v>
      </c>
      <c r="E323">
        <v>3</v>
      </c>
      <c r="F323">
        <v>77.900000000000006</v>
      </c>
      <c r="H323" t="s">
        <v>6</v>
      </c>
      <c r="I323">
        <v>4</v>
      </c>
      <c r="J323">
        <v>4</v>
      </c>
      <c r="K323">
        <v>3</v>
      </c>
      <c r="L323">
        <v>4</v>
      </c>
      <c r="M323">
        <v>7</v>
      </c>
      <c r="N323">
        <v>13</v>
      </c>
      <c r="O323" s="84">
        <v>0.12</v>
      </c>
      <c r="P323">
        <v>3</v>
      </c>
      <c r="Q323">
        <v>3</v>
      </c>
      <c r="R323" s="102">
        <f t="shared" ref="R323:R386" si="5">O323/M323</f>
        <v>1.7142857142857144E-2</v>
      </c>
      <c r="S323" s="94"/>
    </row>
    <row r="324" spans="1:19">
      <c r="A324">
        <v>32</v>
      </c>
      <c r="B324" t="s">
        <v>3</v>
      </c>
      <c r="C324" t="s">
        <v>6</v>
      </c>
      <c r="D324">
        <v>19</v>
      </c>
      <c r="E324">
        <v>4</v>
      </c>
      <c r="F324">
        <v>78.900000000000006</v>
      </c>
      <c r="H324" t="s">
        <v>6</v>
      </c>
      <c r="I324">
        <v>1</v>
      </c>
      <c r="J324">
        <v>4</v>
      </c>
      <c r="K324">
        <v>3</v>
      </c>
      <c r="L324">
        <v>3</v>
      </c>
      <c r="M324">
        <v>7</v>
      </c>
      <c r="N324">
        <v>10</v>
      </c>
      <c r="O324" s="84">
        <v>0.16</v>
      </c>
      <c r="P324">
        <v>0</v>
      </c>
      <c r="Q324">
        <v>2</v>
      </c>
      <c r="R324" s="102">
        <f t="shared" si="5"/>
        <v>2.2857142857142857E-2</v>
      </c>
      <c r="S324" s="94"/>
    </row>
    <row r="325" spans="1:19">
      <c r="A325">
        <v>28</v>
      </c>
      <c r="B325" t="s">
        <v>5</v>
      </c>
      <c r="C325" t="s">
        <v>4</v>
      </c>
      <c r="D325">
        <v>27</v>
      </c>
      <c r="E325">
        <v>4</v>
      </c>
      <c r="F325">
        <v>81.099999999999994</v>
      </c>
      <c r="H325" t="s">
        <v>4</v>
      </c>
      <c r="I325">
        <v>1</v>
      </c>
      <c r="J325">
        <v>4</v>
      </c>
      <c r="K325">
        <v>3</v>
      </c>
      <c r="L325">
        <v>4</v>
      </c>
      <c r="M325">
        <v>3</v>
      </c>
      <c r="N325">
        <v>5</v>
      </c>
      <c r="O325" s="84">
        <v>0.13</v>
      </c>
      <c r="P325">
        <v>4</v>
      </c>
      <c r="Q325">
        <v>2</v>
      </c>
      <c r="R325" s="102">
        <f t="shared" si="5"/>
        <v>4.3333333333333335E-2</v>
      </c>
      <c r="S325" s="94"/>
    </row>
    <row r="326" spans="1:19">
      <c r="A326">
        <v>30</v>
      </c>
      <c r="B326" t="s">
        <v>3</v>
      </c>
      <c r="C326" t="s">
        <v>6</v>
      </c>
      <c r="D326">
        <v>45</v>
      </c>
      <c r="E326">
        <v>2</v>
      </c>
      <c r="F326">
        <v>71</v>
      </c>
      <c r="H326" t="s">
        <v>6</v>
      </c>
      <c r="I326">
        <v>4</v>
      </c>
      <c r="J326">
        <v>4</v>
      </c>
      <c r="K326">
        <v>3</v>
      </c>
      <c r="L326">
        <v>4</v>
      </c>
      <c r="M326">
        <v>10</v>
      </c>
      <c r="N326">
        <v>11</v>
      </c>
      <c r="O326" s="84">
        <v>0.13</v>
      </c>
      <c r="P326">
        <v>2</v>
      </c>
      <c r="Q326">
        <v>3</v>
      </c>
      <c r="R326" s="102">
        <f t="shared" si="5"/>
        <v>1.3000000000000001E-2</v>
      </c>
      <c r="S326" s="94"/>
    </row>
    <row r="327" spans="1:19">
      <c r="A327">
        <v>31</v>
      </c>
      <c r="B327" t="s">
        <v>3</v>
      </c>
      <c r="C327" t="s">
        <v>6</v>
      </c>
      <c r="D327">
        <v>24</v>
      </c>
      <c r="E327">
        <v>2</v>
      </c>
      <c r="F327">
        <v>55</v>
      </c>
      <c r="H327" t="s">
        <v>6</v>
      </c>
      <c r="I327">
        <v>3</v>
      </c>
      <c r="J327">
        <v>3</v>
      </c>
      <c r="K327">
        <v>4</v>
      </c>
      <c r="L327">
        <v>1</v>
      </c>
      <c r="M327">
        <v>10</v>
      </c>
      <c r="N327">
        <v>10</v>
      </c>
      <c r="O327" s="84">
        <v>0.24</v>
      </c>
      <c r="P327">
        <v>2</v>
      </c>
      <c r="Q327">
        <v>3</v>
      </c>
      <c r="R327" s="102">
        <f t="shared" si="5"/>
        <v>2.4E-2</v>
      </c>
      <c r="S327" s="94"/>
    </row>
    <row r="328" spans="1:19">
      <c r="A328">
        <v>39</v>
      </c>
      <c r="B328" t="s">
        <v>5</v>
      </c>
      <c r="C328" t="s">
        <v>6</v>
      </c>
      <c r="D328">
        <v>24</v>
      </c>
      <c r="E328">
        <v>2</v>
      </c>
      <c r="F328">
        <v>68.7</v>
      </c>
      <c r="H328" t="s">
        <v>6</v>
      </c>
      <c r="I328">
        <v>3</v>
      </c>
      <c r="J328">
        <v>4</v>
      </c>
      <c r="K328">
        <v>3</v>
      </c>
      <c r="L328">
        <v>1</v>
      </c>
      <c r="M328">
        <v>21</v>
      </c>
      <c r="N328">
        <v>21</v>
      </c>
      <c r="O328" s="84">
        <v>0.15</v>
      </c>
      <c r="P328">
        <v>2</v>
      </c>
      <c r="Q328">
        <v>3</v>
      </c>
      <c r="R328" s="102">
        <f t="shared" si="5"/>
        <v>7.1428571428571426E-3</v>
      </c>
      <c r="S328" s="94"/>
    </row>
    <row r="329" spans="1:19">
      <c r="A329">
        <v>39</v>
      </c>
      <c r="B329" t="s">
        <v>3</v>
      </c>
      <c r="C329" t="s">
        <v>4</v>
      </c>
      <c r="D329">
        <v>34</v>
      </c>
      <c r="E329">
        <v>2</v>
      </c>
      <c r="F329">
        <v>36.700000000000003</v>
      </c>
      <c r="H329" t="s">
        <v>4</v>
      </c>
      <c r="I329">
        <v>4</v>
      </c>
      <c r="J329">
        <v>3</v>
      </c>
      <c r="K329">
        <v>3</v>
      </c>
      <c r="L329">
        <v>1</v>
      </c>
      <c r="M329">
        <v>1</v>
      </c>
      <c r="N329">
        <v>12</v>
      </c>
      <c r="O329" s="84">
        <v>0.18</v>
      </c>
      <c r="P329">
        <v>3</v>
      </c>
      <c r="Q329">
        <v>2</v>
      </c>
      <c r="R329" s="102">
        <f t="shared" si="5"/>
        <v>0.18</v>
      </c>
      <c r="S329" s="94"/>
    </row>
    <row r="330" spans="1:19">
      <c r="A330">
        <v>33</v>
      </c>
      <c r="B330" t="s">
        <v>5</v>
      </c>
      <c r="C330" t="s">
        <v>6</v>
      </c>
      <c r="D330">
        <v>27</v>
      </c>
      <c r="E330">
        <v>3</v>
      </c>
      <c r="F330">
        <v>50.9</v>
      </c>
      <c r="H330" t="s">
        <v>6</v>
      </c>
      <c r="I330">
        <v>2</v>
      </c>
      <c r="J330">
        <v>4</v>
      </c>
      <c r="K330">
        <v>3</v>
      </c>
      <c r="L330">
        <v>3</v>
      </c>
      <c r="M330">
        <v>7</v>
      </c>
      <c r="N330">
        <v>9</v>
      </c>
      <c r="O330" s="84">
        <v>0.14000000000000001</v>
      </c>
      <c r="P330">
        <v>6</v>
      </c>
      <c r="Q330">
        <v>2</v>
      </c>
      <c r="R330" s="102">
        <f t="shared" si="5"/>
        <v>0.02</v>
      </c>
      <c r="S330" s="94"/>
    </row>
    <row r="331" spans="1:19">
      <c r="A331">
        <v>47</v>
      </c>
      <c r="B331" t="s">
        <v>5</v>
      </c>
      <c r="C331" t="s">
        <v>6</v>
      </c>
      <c r="D331">
        <v>22</v>
      </c>
      <c r="E331">
        <v>5</v>
      </c>
      <c r="F331">
        <v>44.1</v>
      </c>
      <c r="H331" t="s">
        <v>6</v>
      </c>
      <c r="I331">
        <v>4</v>
      </c>
      <c r="J331">
        <v>3</v>
      </c>
      <c r="K331">
        <v>3</v>
      </c>
      <c r="L331">
        <v>2</v>
      </c>
      <c r="M331">
        <v>3</v>
      </c>
      <c r="N331">
        <v>21</v>
      </c>
      <c r="O331" s="84">
        <v>0.11</v>
      </c>
      <c r="P331">
        <v>2</v>
      </c>
      <c r="Q331">
        <v>3</v>
      </c>
      <c r="R331" s="102">
        <f t="shared" si="5"/>
        <v>3.6666666666666667E-2</v>
      </c>
      <c r="S331" s="94"/>
    </row>
    <row r="332" spans="1:19">
      <c r="A332">
        <v>43</v>
      </c>
      <c r="B332" t="s">
        <v>3</v>
      </c>
      <c r="C332" t="s">
        <v>6</v>
      </c>
      <c r="D332">
        <v>27</v>
      </c>
      <c r="E332">
        <v>4</v>
      </c>
      <c r="F332">
        <v>88.3</v>
      </c>
      <c r="H332" t="s">
        <v>6</v>
      </c>
      <c r="I332">
        <v>3</v>
      </c>
      <c r="J332">
        <v>3</v>
      </c>
      <c r="K332">
        <v>3</v>
      </c>
      <c r="L332">
        <v>2</v>
      </c>
      <c r="M332">
        <v>9</v>
      </c>
      <c r="N332">
        <v>9</v>
      </c>
      <c r="O332" s="84">
        <v>0.11</v>
      </c>
      <c r="P332">
        <v>3</v>
      </c>
      <c r="Q332">
        <v>4</v>
      </c>
      <c r="R332" s="102">
        <f t="shared" si="5"/>
        <v>1.2222222222222223E-2</v>
      </c>
      <c r="S332" s="94"/>
    </row>
    <row r="333" spans="1:19">
      <c r="A333">
        <v>27</v>
      </c>
      <c r="B333" t="s">
        <v>5</v>
      </c>
      <c r="C333" t="s">
        <v>6</v>
      </c>
      <c r="D333">
        <v>18</v>
      </c>
      <c r="E333">
        <v>1</v>
      </c>
      <c r="F333">
        <v>71.5</v>
      </c>
      <c r="H333" t="s">
        <v>4</v>
      </c>
      <c r="I333">
        <v>3</v>
      </c>
      <c r="J333">
        <v>2</v>
      </c>
      <c r="K333">
        <v>3</v>
      </c>
      <c r="L333">
        <v>4</v>
      </c>
      <c r="M333">
        <v>5</v>
      </c>
      <c r="N333">
        <v>6</v>
      </c>
      <c r="O333" s="84">
        <v>0.13</v>
      </c>
      <c r="P333">
        <v>0</v>
      </c>
      <c r="Q333">
        <v>3</v>
      </c>
      <c r="R333" s="102">
        <f t="shared" si="5"/>
        <v>2.6000000000000002E-2</v>
      </c>
      <c r="S333" s="94"/>
    </row>
    <row r="334" spans="1:19">
      <c r="A334">
        <v>54</v>
      </c>
      <c r="B334" t="s">
        <v>3</v>
      </c>
      <c r="C334" t="s">
        <v>6</v>
      </c>
      <c r="D334">
        <v>37</v>
      </c>
      <c r="E334">
        <v>4</v>
      </c>
      <c r="F334">
        <v>33.799999999999997</v>
      </c>
      <c r="H334" t="s">
        <v>6</v>
      </c>
      <c r="I334">
        <v>4</v>
      </c>
      <c r="J334">
        <v>3</v>
      </c>
      <c r="K334">
        <v>3</v>
      </c>
      <c r="L334">
        <v>4</v>
      </c>
      <c r="M334">
        <v>4</v>
      </c>
      <c r="N334">
        <v>20</v>
      </c>
      <c r="O334" s="84">
        <v>0.12</v>
      </c>
      <c r="P334">
        <v>4</v>
      </c>
      <c r="Q334">
        <v>2</v>
      </c>
      <c r="R334" s="102">
        <f t="shared" si="5"/>
        <v>0.03</v>
      </c>
      <c r="S334" s="94"/>
    </row>
    <row r="335" spans="1:19">
      <c r="A335">
        <v>43</v>
      </c>
      <c r="B335" t="s">
        <v>3</v>
      </c>
      <c r="C335" t="s">
        <v>6</v>
      </c>
      <c r="D335">
        <v>24</v>
      </c>
      <c r="E335">
        <v>3</v>
      </c>
      <c r="F335">
        <v>43.7</v>
      </c>
      <c r="H335" t="s">
        <v>6</v>
      </c>
      <c r="I335">
        <v>3</v>
      </c>
      <c r="J335">
        <v>1</v>
      </c>
      <c r="K335">
        <v>3</v>
      </c>
      <c r="L335">
        <v>1</v>
      </c>
      <c r="M335">
        <v>1</v>
      </c>
      <c r="N335">
        <v>10</v>
      </c>
      <c r="O335" s="84">
        <v>0.16</v>
      </c>
      <c r="P335">
        <v>1</v>
      </c>
      <c r="Q335">
        <v>2</v>
      </c>
      <c r="R335" s="102">
        <f t="shared" si="5"/>
        <v>0.16</v>
      </c>
      <c r="S335" s="94"/>
    </row>
    <row r="336" spans="1:19">
      <c r="A336">
        <v>45</v>
      </c>
      <c r="B336" t="s">
        <v>5</v>
      </c>
      <c r="C336" t="s">
        <v>6</v>
      </c>
      <c r="D336">
        <v>25</v>
      </c>
      <c r="E336">
        <v>4</v>
      </c>
      <c r="F336">
        <v>82</v>
      </c>
      <c r="H336" t="s">
        <v>6</v>
      </c>
      <c r="I336">
        <v>4</v>
      </c>
      <c r="J336">
        <v>4</v>
      </c>
      <c r="K336">
        <v>3</v>
      </c>
      <c r="L336">
        <v>1</v>
      </c>
      <c r="M336">
        <v>10</v>
      </c>
      <c r="N336">
        <v>12</v>
      </c>
      <c r="O336" s="84">
        <v>0.14000000000000001</v>
      </c>
      <c r="P336">
        <v>3</v>
      </c>
      <c r="Q336">
        <v>3</v>
      </c>
      <c r="R336" s="102">
        <f t="shared" si="5"/>
        <v>1.4000000000000002E-2</v>
      </c>
      <c r="S336" s="94"/>
    </row>
    <row r="337" spans="1:19">
      <c r="A337">
        <v>40</v>
      </c>
      <c r="B337" t="s">
        <v>5</v>
      </c>
      <c r="C337" t="s">
        <v>6</v>
      </c>
      <c r="D337">
        <v>18</v>
      </c>
      <c r="E337">
        <v>2</v>
      </c>
      <c r="F337">
        <v>54.8</v>
      </c>
      <c r="H337" t="s">
        <v>4</v>
      </c>
      <c r="I337">
        <v>2</v>
      </c>
      <c r="J337">
        <v>4</v>
      </c>
      <c r="K337">
        <v>4</v>
      </c>
      <c r="L337">
        <v>3</v>
      </c>
      <c r="M337">
        <v>4</v>
      </c>
      <c r="N337">
        <v>6</v>
      </c>
      <c r="O337" s="84">
        <v>0.22</v>
      </c>
      <c r="P337">
        <v>2</v>
      </c>
      <c r="Q337">
        <v>2</v>
      </c>
      <c r="R337" s="102">
        <f t="shared" si="5"/>
        <v>5.5E-2</v>
      </c>
      <c r="S337" s="94"/>
    </row>
    <row r="338" spans="1:19">
      <c r="A338">
        <v>29</v>
      </c>
      <c r="B338" t="s">
        <v>5</v>
      </c>
      <c r="C338" t="s">
        <v>4</v>
      </c>
      <c r="D338">
        <v>29</v>
      </c>
      <c r="E338">
        <v>4</v>
      </c>
      <c r="F338">
        <v>76.900000000000006</v>
      </c>
      <c r="H338" t="s">
        <v>4</v>
      </c>
      <c r="I338">
        <v>2</v>
      </c>
      <c r="J338">
        <v>1</v>
      </c>
      <c r="K338">
        <v>3</v>
      </c>
      <c r="L338">
        <v>4</v>
      </c>
      <c r="M338">
        <v>7</v>
      </c>
      <c r="N338">
        <v>7</v>
      </c>
      <c r="O338" s="84">
        <v>0.11</v>
      </c>
      <c r="P338">
        <v>4</v>
      </c>
      <c r="Q338">
        <v>2</v>
      </c>
      <c r="R338" s="102">
        <f t="shared" si="5"/>
        <v>1.5714285714285715E-2</v>
      </c>
      <c r="S338" s="94"/>
    </row>
    <row r="339" spans="1:19">
      <c r="A339">
        <v>29</v>
      </c>
      <c r="B339" t="s">
        <v>5</v>
      </c>
      <c r="C339" t="s">
        <v>6</v>
      </c>
      <c r="D339">
        <v>26</v>
      </c>
      <c r="E339">
        <v>5</v>
      </c>
      <c r="F339">
        <v>32.1</v>
      </c>
      <c r="H339" t="s">
        <v>6</v>
      </c>
      <c r="I339">
        <v>2</v>
      </c>
      <c r="J339">
        <v>4</v>
      </c>
      <c r="K339">
        <v>3</v>
      </c>
      <c r="L339">
        <v>3</v>
      </c>
      <c r="M339">
        <v>3</v>
      </c>
      <c r="N339">
        <v>4</v>
      </c>
      <c r="O339" s="84">
        <v>0.17</v>
      </c>
      <c r="P339">
        <v>2</v>
      </c>
      <c r="Q339">
        <v>3</v>
      </c>
      <c r="R339" s="102">
        <f t="shared" si="5"/>
        <v>5.6666666666666671E-2</v>
      </c>
      <c r="S339" s="94"/>
    </row>
    <row r="340" spans="1:19">
      <c r="A340">
        <v>30</v>
      </c>
      <c r="B340" t="s">
        <v>3</v>
      </c>
      <c r="C340" t="s">
        <v>6</v>
      </c>
      <c r="D340">
        <v>22</v>
      </c>
      <c r="E340">
        <v>3</v>
      </c>
      <c r="F340">
        <v>37</v>
      </c>
      <c r="H340" t="s">
        <v>6</v>
      </c>
      <c r="I340">
        <v>4</v>
      </c>
      <c r="J340">
        <v>3</v>
      </c>
      <c r="K340">
        <v>3</v>
      </c>
      <c r="L340">
        <v>3</v>
      </c>
      <c r="M340">
        <v>10</v>
      </c>
      <c r="N340">
        <v>10</v>
      </c>
      <c r="O340" s="84">
        <v>0.13</v>
      </c>
      <c r="P340">
        <v>2</v>
      </c>
      <c r="Q340">
        <v>3</v>
      </c>
      <c r="R340" s="102">
        <f t="shared" si="5"/>
        <v>1.3000000000000001E-2</v>
      </c>
      <c r="S340" s="94"/>
    </row>
    <row r="341" spans="1:19">
      <c r="A341">
        <v>27</v>
      </c>
      <c r="B341" t="s">
        <v>3</v>
      </c>
      <c r="C341" t="s">
        <v>6</v>
      </c>
      <c r="D341">
        <v>25</v>
      </c>
      <c r="E341">
        <v>4</v>
      </c>
      <c r="F341">
        <v>61.6</v>
      </c>
      <c r="H341" t="s">
        <v>6</v>
      </c>
      <c r="I341">
        <v>2</v>
      </c>
      <c r="J341">
        <v>2</v>
      </c>
      <c r="K341">
        <v>3</v>
      </c>
      <c r="L341">
        <v>1</v>
      </c>
      <c r="M341">
        <v>8</v>
      </c>
      <c r="N341">
        <v>8</v>
      </c>
      <c r="O341" s="84">
        <v>0.18</v>
      </c>
      <c r="P341">
        <v>3</v>
      </c>
      <c r="Q341">
        <v>3</v>
      </c>
      <c r="R341" s="102">
        <f t="shared" si="5"/>
        <v>2.2499999999999999E-2</v>
      </c>
      <c r="S341" s="94"/>
    </row>
    <row r="342" spans="1:19">
      <c r="A342">
        <v>37</v>
      </c>
      <c r="B342" t="s">
        <v>5</v>
      </c>
      <c r="C342" t="s">
        <v>6</v>
      </c>
      <c r="D342">
        <v>22</v>
      </c>
      <c r="E342">
        <v>2</v>
      </c>
      <c r="F342">
        <v>65.2</v>
      </c>
      <c r="H342" t="s">
        <v>6</v>
      </c>
      <c r="I342">
        <v>4</v>
      </c>
      <c r="J342">
        <v>4</v>
      </c>
      <c r="K342">
        <v>3</v>
      </c>
      <c r="L342">
        <v>3</v>
      </c>
      <c r="M342">
        <v>6</v>
      </c>
      <c r="N342">
        <v>8</v>
      </c>
      <c r="O342" s="84">
        <v>0.16</v>
      </c>
      <c r="P342">
        <v>2</v>
      </c>
      <c r="Q342">
        <v>2</v>
      </c>
      <c r="R342" s="102">
        <f t="shared" si="5"/>
        <v>2.6666666666666668E-2</v>
      </c>
      <c r="S342" s="94"/>
    </row>
    <row r="343" spans="1:19">
      <c r="A343">
        <v>38</v>
      </c>
      <c r="B343" t="s">
        <v>5</v>
      </c>
      <c r="C343" t="s">
        <v>6</v>
      </c>
      <c r="D343">
        <v>32</v>
      </c>
      <c r="E343">
        <v>2</v>
      </c>
      <c r="F343">
        <v>94.7</v>
      </c>
      <c r="H343" t="s">
        <v>4</v>
      </c>
      <c r="I343">
        <v>3</v>
      </c>
      <c r="J343">
        <v>4</v>
      </c>
      <c r="K343">
        <v>3</v>
      </c>
      <c r="L343">
        <v>2</v>
      </c>
      <c r="M343">
        <v>11</v>
      </c>
      <c r="N343">
        <v>12</v>
      </c>
      <c r="O343" s="84">
        <v>0.14000000000000001</v>
      </c>
      <c r="P343">
        <v>3</v>
      </c>
      <c r="Q343">
        <v>3</v>
      </c>
      <c r="R343" s="102">
        <f t="shared" si="5"/>
        <v>1.2727272727272728E-2</v>
      </c>
      <c r="S343" s="94"/>
    </row>
    <row r="344" spans="1:19">
      <c r="A344">
        <v>31</v>
      </c>
      <c r="B344" t="s">
        <v>3</v>
      </c>
      <c r="C344" t="s">
        <v>6</v>
      </c>
      <c r="D344">
        <v>24</v>
      </c>
      <c r="E344">
        <v>4</v>
      </c>
      <c r="F344">
        <v>41.7</v>
      </c>
      <c r="H344" t="s">
        <v>4</v>
      </c>
      <c r="I344">
        <v>3</v>
      </c>
      <c r="J344">
        <v>4</v>
      </c>
      <c r="K344">
        <v>3</v>
      </c>
      <c r="L344">
        <v>3</v>
      </c>
      <c r="M344">
        <v>11</v>
      </c>
      <c r="N344">
        <v>11</v>
      </c>
      <c r="O344" s="84">
        <v>0.14000000000000001</v>
      </c>
      <c r="P344">
        <v>2</v>
      </c>
      <c r="Q344">
        <v>2</v>
      </c>
      <c r="R344" s="102">
        <f t="shared" si="5"/>
        <v>1.2727272727272728E-2</v>
      </c>
      <c r="S344" s="94"/>
    </row>
    <row r="345" spans="1:19">
      <c r="A345">
        <v>29</v>
      </c>
      <c r="B345" t="s">
        <v>3</v>
      </c>
      <c r="C345" t="s">
        <v>6</v>
      </c>
      <c r="D345">
        <v>27</v>
      </c>
      <c r="E345">
        <v>1</v>
      </c>
      <c r="F345">
        <v>38.9</v>
      </c>
      <c r="H345" t="s">
        <v>4</v>
      </c>
      <c r="I345">
        <v>4</v>
      </c>
      <c r="J345">
        <v>2</v>
      </c>
      <c r="K345">
        <v>3</v>
      </c>
      <c r="L345">
        <v>1</v>
      </c>
      <c r="M345">
        <v>7</v>
      </c>
      <c r="N345">
        <v>7</v>
      </c>
      <c r="O345" s="84">
        <v>0.14000000000000001</v>
      </c>
      <c r="P345">
        <v>2</v>
      </c>
      <c r="Q345">
        <v>3</v>
      </c>
      <c r="R345" s="102">
        <f t="shared" si="5"/>
        <v>0.02</v>
      </c>
      <c r="S345" s="94"/>
    </row>
    <row r="346" spans="1:19">
      <c r="A346">
        <v>35</v>
      </c>
      <c r="B346" t="s">
        <v>5</v>
      </c>
      <c r="C346" t="s">
        <v>6</v>
      </c>
      <c r="D346">
        <v>22</v>
      </c>
      <c r="E346">
        <v>4</v>
      </c>
      <c r="F346">
        <v>73.2</v>
      </c>
      <c r="H346" t="s">
        <v>6</v>
      </c>
      <c r="I346">
        <v>3</v>
      </c>
      <c r="J346">
        <v>2</v>
      </c>
      <c r="K346">
        <v>3</v>
      </c>
      <c r="L346">
        <v>4</v>
      </c>
      <c r="M346">
        <v>16</v>
      </c>
      <c r="N346">
        <v>17</v>
      </c>
      <c r="O346" s="84">
        <v>0.13</v>
      </c>
      <c r="P346">
        <v>5</v>
      </c>
      <c r="Q346">
        <v>3</v>
      </c>
      <c r="R346" s="102">
        <f t="shared" si="5"/>
        <v>8.1250000000000003E-3</v>
      </c>
      <c r="S346" s="94"/>
    </row>
    <row r="347" spans="1:19">
      <c r="A347">
        <v>23</v>
      </c>
      <c r="B347" t="s">
        <v>5</v>
      </c>
      <c r="C347" t="s">
        <v>6</v>
      </c>
      <c r="D347">
        <v>43</v>
      </c>
      <c r="E347">
        <v>1</v>
      </c>
      <c r="F347">
        <v>85.8</v>
      </c>
      <c r="H347" t="s">
        <v>6</v>
      </c>
      <c r="I347">
        <v>3</v>
      </c>
      <c r="J347">
        <v>4</v>
      </c>
      <c r="K347">
        <v>3</v>
      </c>
      <c r="L347">
        <v>3</v>
      </c>
      <c r="M347">
        <v>4</v>
      </c>
      <c r="N347">
        <v>4</v>
      </c>
      <c r="O347" s="84">
        <v>0.12</v>
      </c>
      <c r="P347">
        <v>2</v>
      </c>
      <c r="Q347">
        <v>2</v>
      </c>
      <c r="R347" s="102">
        <f t="shared" si="5"/>
        <v>0.03</v>
      </c>
      <c r="S347" s="94"/>
    </row>
    <row r="348" spans="1:19">
      <c r="A348">
        <v>41</v>
      </c>
      <c r="B348" t="s">
        <v>5</v>
      </c>
      <c r="C348" t="s">
        <v>6</v>
      </c>
      <c r="D348">
        <v>23</v>
      </c>
      <c r="E348">
        <v>3</v>
      </c>
      <c r="F348">
        <v>93.5</v>
      </c>
      <c r="H348" t="s">
        <v>4</v>
      </c>
      <c r="I348">
        <v>4</v>
      </c>
      <c r="J348">
        <v>2</v>
      </c>
      <c r="K348">
        <v>3</v>
      </c>
      <c r="L348">
        <v>4</v>
      </c>
      <c r="M348">
        <v>5</v>
      </c>
      <c r="N348">
        <v>8</v>
      </c>
      <c r="O348" s="84">
        <v>0.15</v>
      </c>
      <c r="P348">
        <v>3</v>
      </c>
      <c r="Q348">
        <v>3</v>
      </c>
      <c r="R348" s="102">
        <f t="shared" si="5"/>
        <v>0.03</v>
      </c>
      <c r="S348" s="94"/>
    </row>
    <row r="349" spans="1:19">
      <c r="A349">
        <v>47</v>
      </c>
      <c r="B349" t="s">
        <v>5</v>
      </c>
      <c r="C349" t="s">
        <v>6</v>
      </c>
      <c r="D349">
        <v>21</v>
      </c>
      <c r="E349">
        <v>1</v>
      </c>
      <c r="F349">
        <v>99</v>
      </c>
      <c r="H349" t="s">
        <v>6</v>
      </c>
      <c r="I349">
        <v>2</v>
      </c>
      <c r="J349">
        <v>3</v>
      </c>
      <c r="K349">
        <v>3</v>
      </c>
      <c r="L349">
        <v>1</v>
      </c>
      <c r="M349">
        <v>0</v>
      </c>
      <c r="N349">
        <v>5</v>
      </c>
      <c r="O349" s="84">
        <v>0.19</v>
      </c>
      <c r="P349">
        <v>3</v>
      </c>
      <c r="Q349">
        <v>3</v>
      </c>
      <c r="R349" s="102" t="e">
        <f t="shared" si="5"/>
        <v>#DIV/0!</v>
      </c>
      <c r="S349" s="94"/>
    </row>
    <row r="350" spans="1:19">
      <c r="A350">
        <v>42</v>
      </c>
      <c r="B350" t="s">
        <v>3</v>
      </c>
      <c r="C350" t="s">
        <v>6</v>
      </c>
      <c r="D350">
        <v>40</v>
      </c>
      <c r="E350">
        <v>5</v>
      </c>
      <c r="F350">
        <v>44.7</v>
      </c>
      <c r="H350" t="s">
        <v>6</v>
      </c>
      <c r="I350">
        <v>1</v>
      </c>
      <c r="J350">
        <v>4</v>
      </c>
      <c r="K350">
        <v>3</v>
      </c>
      <c r="L350">
        <v>2</v>
      </c>
      <c r="M350">
        <v>1</v>
      </c>
      <c r="N350">
        <v>16</v>
      </c>
      <c r="O350" s="84">
        <v>0.14000000000000001</v>
      </c>
      <c r="P350">
        <v>2</v>
      </c>
      <c r="Q350">
        <v>3</v>
      </c>
      <c r="R350" s="102">
        <f t="shared" si="5"/>
        <v>0.14000000000000001</v>
      </c>
      <c r="S350" s="94"/>
    </row>
    <row r="351" spans="1:19">
      <c r="A351">
        <v>29</v>
      </c>
      <c r="B351" t="s">
        <v>5</v>
      </c>
      <c r="C351" t="s">
        <v>6</v>
      </c>
      <c r="D351">
        <v>19</v>
      </c>
      <c r="E351">
        <v>3</v>
      </c>
      <c r="F351">
        <v>63.8</v>
      </c>
      <c r="H351" t="s">
        <v>6</v>
      </c>
      <c r="I351">
        <v>4</v>
      </c>
      <c r="J351">
        <v>3</v>
      </c>
      <c r="K351">
        <v>3</v>
      </c>
      <c r="L351">
        <v>1</v>
      </c>
      <c r="M351">
        <v>4</v>
      </c>
      <c r="N351">
        <v>4</v>
      </c>
      <c r="O351" s="84">
        <v>0.14000000000000001</v>
      </c>
      <c r="P351">
        <v>3</v>
      </c>
      <c r="Q351">
        <v>2</v>
      </c>
      <c r="R351" s="102">
        <f t="shared" si="5"/>
        <v>3.5000000000000003E-2</v>
      </c>
      <c r="S351" s="94"/>
    </row>
    <row r="352" spans="1:19">
      <c r="A352">
        <v>42</v>
      </c>
      <c r="B352" t="s">
        <v>5</v>
      </c>
      <c r="C352" t="s">
        <v>6</v>
      </c>
      <c r="D352">
        <v>19</v>
      </c>
      <c r="E352">
        <v>1</v>
      </c>
      <c r="F352">
        <v>49.1</v>
      </c>
      <c r="H352" t="s">
        <v>4</v>
      </c>
      <c r="I352">
        <v>3</v>
      </c>
      <c r="J352">
        <v>3</v>
      </c>
      <c r="K352">
        <v>3</v>
      </c>
      <c r="L352">
        <v>3</v>
      </c>
      <c r="M352">
        <v>3</v>
      </c>
      <c r="N352">
        <v>4</v>
      </c>
      <c r="O352" s="84">
        <v>0.11</v>
      </c>
      <c r="P352">
        <v>5</v>
      </c>
      <c r="Q352">
        <v>3</v>
      </c>
      <c r="R352" s="102">
        <f t="shared" si="5"/>
        <v>3.6666666666666667E-2</v>
      </c>
      <c r="S352" s="94"/>
    </row>
    <row r="353" spans="1:19">
      <c r="A353">
        <v>32</v>
      </c>
      <c r="B353" t="s">
        <v>3</v>
      </c>
      <c r="C353" t="s">
        <v>6</v>
      </c>
      <c r="D353">
        <v>19</v>
      </c>
      <c r="E353">
        <v>3</v>
      </c>
      <c r="F353">
        <v>80.599999999999994</v>
      </c>
      <c r="H353" t="s">
        <v>6</v>
      </c>
      <c r="I353">
        <v>3</v>
      </c>
      <c r="J353">
        <v>2</v>
      </c>
      <c r="K353">
        <v>3</v>
      </c>
      <c r="L353">
        <v>3</v>
      </c>
      <c r="M353">
        <v>8</v>
      </c>
      <c r="N353">
        <v>8</v>
      </c>
      <c r="O353" s="84">
        <v>0.13</v>
      </c>
      <c r="P353">
        <v>4</v>
      </c>
      <c r="Q353">
        <v>3</v>
      </c>
      <c r="R353" s="102">
        <f t="shared" si="5"/>
        <v>1.6250000000000001E-2</v>
      </c>
      <c r="S353" s="94"/>
    </row>
    <row r="354" spans="1:19">
      <c r="A354">
        <v>48</v>
      </c>
      <c r="B354" t="s">
        <v>3</v>
      </c>
      <c r="C354" t="s">
        <v>6</v>
      </c>
      <c r="D354">
        <v>59</v>
      </c>
      <c r="E354">
        <v>1</v>
      </c>
      <c r="F354">
        <v>91</v>
      </c>
      <c r="H354" t="s">
        <v>6</v>
      </c>
      <c r="I354">
        <v>1</v>
      </c>
      <c r="J354">
        <v>3</v>
      </c>
      <c r="K354">
        <v>4</v>
      </c>
      <c r="L354">
        <v>2</v>
      </c>
      <c r="M354">
        <v>0</v>
      </c>
      <c r="N354">
        <v>15</v>
      </c>
      <c r="O354" s="84">
        <v>0.21</v>
      </c>
      <c r="P354">
        <v>3</v>
      </c>
      <c r="Q354">
        <v>1</v>
      </c>
      <c r="R354" s="102" t="e">
        <f t="shared" si="5"/>
        <v>#DIV/0!</v>
      </c>
      <c r="S354" s="94"/>
    </row>
    <row r="355" spans="1:19">
      <c r="A355">
        <v>37</v>
      </c>
      <c r="B355" t="s">
        <v>5</v>
      </c>
      <c r="C355" t="s">
        <v>6</v>
      </c>
      <c r="D355">
        <v>23</v>
      </c>
      <c r="E355">
        <v>3</v>
      </c>
      <c r="F355">
        <v>50.9</v>
      </c>
      <c r="H355" t="s">
        <v>4</v>
      </c>
      <c r="I355">
        <v>3</v>
      </c>
      <c r="J355">
        <v>1</v>
      </c>
      <c r="K355">
        <v>3</v>
      </c>
      <c r="L355">
        <v>1</v>
      </c>
      <c r="M355">
        <v>7</v>
      </c>
      <c r="N355">
        <v>13</v>
      </c>
      <c r="O355" s="84">
        <v>0.13</v>
      </c>
      <c r="P355">
        <v>2</v>
      </c>
      <c r="Q355">
        <v>3</v>
      </c>
      <c r="R355" s="102">
        <f t="shared" si="5"/>
        <v>1.8571428571428572E-2</v>
      </c>
      <c r="S355" s="94"/>
    </row>
    <row r="356" spans="1:19">
      <c r="A356">
        <v>30</v>
      </c>
      <c r="B356" t="s">
        <v>3</v>
      </c>
      <c r="C356" t="s">
        <v>6</v>
      </c>
      <c r="D356">
        <v>42</v>
      </c>
      <c r="E356">
        <v>2</v>
      </c>
      <c r="F356">
        <v>81.400000000000006</v>
      </c>
      <c r="H356" t="s">
        <v>4</v>
      </c>
      <c r="I356">
        <v>4</v>
      </c>
      <c r="J356">
        <v>3</v>
      </c>
      <c r="K356">
        <v>3</v>
      </c>
      <c r="L356">
        <v>2</v>
      </c>
      <c r="M356">
        <v>2</v>
      </c>
      <c r="N356">
        <v>4</v>
      </c>
      <c r="O356" s="84">
        <v>0.12</v>
      </c>
      <c r="P356">
        <v>2</v>
      </c>
      <c r="Q356">
        <v>4</v>
      </c>
      <c r="R356" s="102">
        <f t="shared" si="5"/>
        <v>0.06</v>
      </c>
      <c r="S356" s="94"/>
    </row>
    <row r="357" spans="1:19">
      <c r="A357">
        <v>26</v>
      </c>
      <c r="B357" t="s">
        <v>5</v>
      </c>
      <c r="C357" t="s">
        <v>6</v>
      </c>
      <c r="D357">
        <v>18</v>
      </c>
      <c r="E357">
        <v>3</v>
      </c>
      <c r="F357">
        <v>62.6</v>
      </c>
      <c r="H357" t="s">
        <v>6</v>
      </c>
      <c r="I357">
        <v>3</v>
      </c>
      <c r="J357">
        <v>3</v>
      </c>
      <c r="K357">
        <v>3</v>
      </c>
      <c r="L357">
        <v>2</v>
      </c>
      <c r="M357">
        <v>8</v>
      </c>
      <c r="N357">
        <v>8</v>
      </c>
      <c r="O357" s="84">
        <v>0.17</v>
      </c>
      <c r="P357">
        <v>3</v>
      </c>
      <c r="Q357">
        <v>3</v>
      </c>
      <c r="R357" s="102">
        <f t="shared" si="5"/>
        <v>2.1250000000000002E-2</v>
      </c>
      <c r="S357" s="94"/>
    </row>
    <row r="358" spans="1:19">
      <c r="A358">
        <v>42</v>
      </c>
      <c r="B358" t="s">
        <v>5</v>
      </c>
      <c r="C358" t="s">
        <v>6</v>
      </c>
      <c r="D358">
        <v>19</v>
      </c>
      <c r="E358">
        <v>4</v>
      </c>
      <c r="F358">
        <v>98.7</v>
      </c>
      <c r="H358" t="s">
        <v>6</v>
      </c>
      <c r="I358">
        <v>1</v>
      </c>
      <c r="J358">
        <v>4</v>
      </c>
      <c r="K358">
        <v>4</v>
      </c>
      <c r="L358">
        <v>2</v>
      </c>
      <c r="M358">
        <v>1</v>
      </c>
      <c r="N358">
        <v>14</v>
      </c>
      <c r="O358" s="84">
        <v>0.23</v>
      </c>
      <c r="P358">
        <v>6</v>
      </c>
      <c r="Q358">
        <v>3</v>
      </c>
      <c r="R358" s="102">
        <f t="shared" si="5"/>
        <v>0.23</v>
      </c>
      <c r="S358" s="94"/>
    </row>
    <row r="359" spans="1:19">
      <c r="A359">
        <v>21</v>
      </c>
      <c r="B359" t="s">
        <v>3</v>
      </c>
      <c r="C359" t="s">
        <v>4</v>
      </c>
      <c r="D359">
        <v>30</v>
      </c>
      <c r="E359">
        <v>1</v>
      </c>
      <c r="F359">
        <v>96.1</v>
      </c>
      <c r="H359" t="s">
        <v>4</v>
      </c>
      <c r="I359">
        <v>1</v>
      </c>
      <c r="J359">
        <v>2</v>
      </c>
      <c r="K359">
        <v>3</v>
      </c>
      <c r="L359">
        <v>3</v>
      </c>
      <c r="M359">
        <v>3</v>
      </c>
      <c r="N359">
        <v>3</v>
      </c>
      <c r="O359" s="84">
        <v>0.11</v>
      </c>
      <c r="P359">
        <v>3</v>
      </c>
      <c r="Q359">
        <v>3</v>
      </c>
      <c r="R359" s="102">
        <f t="shared" si="5"/>
        <v>3.6666666666666667E-2</v>
      </c>
      <c r="S359" s="94"/>
    </row>
    <row r="360" spans="1:19">
      <c r="A360">
        <v>36</v>
      </c>
      <c r="B360" t="s">
        <v>3</v>
      </c>
      <c r="C360" t="s">
        <v>6</v>
      </c>
      <c r="D360">
        <v>18</v>
      </c>
      <c r="E360">
        <v>5</v>
      </c>
      <c r="F360">
        <v>45.7</v>
      </c>
      <c r="H360" t="s">
        <v>6</v>
      </c>
      <c r="I360">
        <v>4</v>
      </c>
      <c r="J360">
        <v>4</v>
      </c>
      <c r="K360">
        <v>3</v>
      </c>
      <c r="L360">
        <v>2</v>
      </c>
      <c r="M360">
        <v>1</v>
      </c>
      <c r="N360">
        <v>7</v>
      </c>
      <c r="O360" s="84">
        <v>0.15</v>
      </c>
      <c r="P360">
        <v>6</v>
      </c>
      <c r="Q360">
        <v>3</v>
      </c>
      <c r="R360" s="102">
        <f t="shared" si="5"/>
        <v>0.15</v>
      </c>
      <c r="S360" s="94"/>
    </row>
    <row r="361" spans="1:19">
      <c r="A361">
        <v>36</v>
      </c>
      <c r="B361" t="s">
        <v>5</v>
      </c>
      <c r="C361" t="s">
        <v>6</v>
      </c>
      <c r="D361">
        <v>20</v>
      </c>
      <c r="E361">
        <v>4</v>
      </c>
      <c r="F361">
        <v>57.1</v>
      </c>
      <c r="H361" t="s">
        <v>6</v>
      </c>
      <c r="I361">
        <v>1</v>
      </c>
      <c r="J361">
        <v>4</v>
      </c>
      <c r="K361">
        <v>3</v>
      </c>
      <c r="L361">
        <v>1</v>
      </c>
      <c r="M361">
        <v>13</v>
      </c>
      <c r="N361">
        <v>16</v>
      </c>
      <c r="O361" s="84">
        <v>0.11</v>
      </c>
      <c r="P361">
        <v>2</v>
      </c>
      <c r="Q361">
        <v>3</v>
      </c>
      <c r="R361" s="102">
        <f t="shared" si="5"/>
        <v>8.4615384615384613E-3</v>
      </c>
      <c r="S361" s="94"/>
    </row>
    <row r="362" spans="1:19">
      <c r="A362">
        <v>57</v>
      </c>
      <c r="B362" t="s">
        <v>5</v>
      </c>
      <c r="C362" t="s">
        <v>6</v>
      </c>
      <c r="D362">
        <v>18</v>
      </c>
      <c r="E362">
        <v>4</v>
      </c>
      <c r="F362">
        <v>90.1</v>
      </c>
      <c r="H362" t="s">
        <v>6</v>
      </c>
      <c r="I362">
        <v>4</v>
      </c>
      <c r="J362">
        <v>3</v>
      </c>
      <c r="K362">
        <v>3</v>
      </c>
      <c r="L362">
        <v>3</v>
      </c>
      <c r="M362">
        <v>3</v>
      </c>
      <c r="N362">
        <v>15</v>
      </c>
      <c r="O362" s="84">
        <v>0.11</v>
      </c>
      <c r="P362">
        <v>2</v>
      </c>
      <c r="Q362">
        <v>3</v>
      </c>
      <c r="R362" s="102">
        <f t="shared" si="5"/>
        <v>3.6666666666666667E-2</v>
      </c>
      <c r="S362" s="94"/>
    </row>
    <row r="363" spans="1:19">
      <c r="A363">
        <v>40</v>
      </c>
      <c r="B363" t="s">
        <v>3</v>
      </c>
      <c r="C363" t="s">
        <v>6</v>
      </c>
      <c r="D363">
        <v>27</v>
      </c>
      <c r="E363">
        <v>4</v>
      </c>
      <c r="F363">
        <v>45.9</v>
      </c>
      <c r="H363" t="s">
        <v>4</v>
      </c>
      <c r="I363">
        <v>4</v>
      </c>
      <c r="J363">
        <v>3</v>
      </c>
      <c r="K363">
        <v>3</v>
      </c>
      <c r="L363">
        <v>3</v>
      </c>
      <c r="M363">
        <v>7</v>
      </c>
      <c r="N363">
        <v>10</v>
      </c>
      <c r="O363" s="84">
        <v>0.13</v>
      </c>
      <c r="P363">
        <v>3</v>
      </c>
      <c r="Q363">
        <v>3</v>
      </c>
      <c r="R363" s="102">
        <f t="shared" si="5"/>
        <v>1.8571428571428572E-2</v>
      </c>
      <c r="S363" s="94"/>
    </row>
    <row r="364" spans="1:19">
      <c r="A364">
        <v>21</v>
      </c>
      <c r="B364" t="s">
        <v>5</v>
      </c>
      <c r="C364" t="s">
        <v>6</v>
      </c>
      <c r="D364">
        <v>26</v>
      </c>
      <c r="E364">
        <v>2</v>
      </c>
      <c r="F364">
        <v>41.1</v>
      </c>
      <c r="H364" t="s">
        <v>6</v>
      </c>
      <c r="I364">
        <v>1</v>
      </c>
      <c r="J364">
        <v>4</v>
      </c>
      <c r="K364">
        <v>4</v>
      </c>
      <c r="L364">
        <v>3</v>
      </c>
      <c r="M364">
        <v>3</v>
      </c>
      <c r="N364">
        <v>3</v>
      </c>
      <c r="O364" s="84">
        <v>0.24</v>
      </c>
      <c r="P364">
        <v>3</v>
      </c>
      <c r="Q364">
        <v>2</v>
      </c>
      <c r="R364" s="102">
        <f t="shared" si="5"/>
        <v>0.08</v>
      </c>
      <c r="S364" s="94"/>
    </row>
    <row r="365" spans="1:19">
      <c r="A365">
        <v>33</v>
      </c>
      <c r="B365" t="s">
        <v>3</v>
      </c>
      <c r="C365" t="s">
        <v>4</v>
      </c>
      <c r="D365">
        <v>29</v>
      </c>
      <c r="E365">
        <v>3</v>
      </c>
      <c r="F365">
        <v>29.700000000000003</v>
      </c>
      <c r="H365" t="s">
        <v>4</v>
      </c>
      <c r="I365">
        <v>4</v>
      </c>
      <c r="J365">
        <v>3</v>
      </c>
      <c r="K365">
        <v>3</v>
      </c>
      <c r="L365">
        <v>2</v>
      </c>
      <c r="M365">
        <v>1</v>
      </c>
      <c r="N365">
        <v>1</v>
      </c>
      <c r="O365" s="84">
        <v>0.13</v>
      </c>
      <c r="P365">
        <v>2</v>
      </c>
      <c r="Q365">
        <v>3</v>
      </c>
      <c r="R365" s="102">
        <f t="shared" si="5"/>
        <v>0.13</v>
      </c>
      <c r="S365" s="94"/>
    </row>
    <row r="366" spans="1:19">
      <c r="A366">
        <v>37</v>
      </c>
      <c r="B366" t="s">
        <v>3</v>
      </c>
      <c r="C366" t="s">
        <v>6</v>
      </c>
      <c r="D366">
        <v>27</v>
      </c>
      <c r="E366">
        <v>3</v>
      </c>
      <c r="F366">
        <v>101.5</v>
      </c>
      <c r="H366" t="s">
        <v>6</v>
      </c>
      <c r="I366">
        <v>3</v>
      </c>
      <c r="J366">
        <v>1</v>
      </c>
      <c r="K366">
        <v>4</v>
      </c>
      <c r="L366">
        <v>2</v>
      </c>
      <c r="M366">
        <v>5</v>
      </c>
      <c r="N366">
        <v>17</v>
      </c>
      <c r="O366" s="84">
        <v>0.2</v>
      </c>
      <c r="P366">
        <v>3</v>
      </c>
      <c r="Q366">
        <v>3</v>
      </c>
      <c r="R366" s="102">
        <f t="shared" si="5"/>
        <v>0.04</v>
      </c>
      <c r="S366" s="94"/>
    </row>
    <row r="367" spans="1:19">
      <c r="A367">
        <v>46</v>
      </c>
      <c r="B367" t="s">
        <v>3</v>
      </c>
      <c r="C367" t="s">
        <v>6</v>
      </c>
      <c r="D367">
        <v>24</v>
      </c>
      <c r="E367">
        <v>4</v>
      </c>
      <c r="F367">
        <v>30.7</v>
      </c>
      <c r="H367" t="s">
        <v>6</v>
      </c>
      <c r="I367">
        <v>3</v>
      </c>
      <c r="J367">
        <v>3</v>
      </c>
      <c r="K367">
        <v>3</v>
      </c>
      <c r="L367">
        <v>3</v>
      </c>
      <c r="M367">
        <v>1</v>
      </c>
      <c r="N367">
        <v>7</v>
      </c>
      <c r="O367" s="84">
        <v>0.14000000000000001</v>
      </c>
      <c r="P367">
        <v>2</v>
      </c>
      <c r="Q367">
        <v>4</v>
      </c>
      <c r="R367" s="102">
        <f t="shared" si="5"/>
        <v>0.14000000000000001</v>
      </c>
      <c r="S367" s="94"/>
    </row>
    <row r="368" spans="1:19">
      <c r="A368">
        <v>41</v>
      </c>
      <c r="B368" t="s">
        <v>5</v>
      </c>
      <c r="C368" t="s">
        <v>4</v>
      </c>
      <c r="D368">
        <v>33</v>
      </c>
      <c r="E368">
        <v>3</v>
      </c>
      <c r="F368">
        <v>61.6</v>
      </c>
      <c r="H368" t="s">
        <v>6</v>
      </c>
      <c r="I368">
        <v>1</v>
      </c>
      <c r="J368">
        <v>2</v>
      </c>
      <c r="K368">
        <v>3</v>
      </c>
      <c r="L368">
        <v>3</v>
      </c>
      <c r="M368">
        <v>8</v>
      </c>
      <c r="N368">
        <v>8</v>
      </c>
      <c r="O368" s="84">
        <v>0.18</v>
      </c>
      <c r="P368">
        <v>5</v>
      </c>
      <c r="Q368">
        <v>3</v>
      </c>
      <c r="R368" s="102">
        <f t="shared" si="5"/>
        <v>2.2499999999999999E-2</v>
      </c>
      <c r="S368" s="94"/>
    </row>
    <row r="369" spans="1:19">
      <c r="A369">
        <v>50</v>
      </c>
      <c r="B369" t="s">
        <v>5</v>
      </c>
      <c r="C369" t="s">
        <v>6</v>
      </c>
      <c r="D369">
        <v>27</v>
      </c>
      <c r="E369">
        <v>3</v>
      </c>
      <c r="F369">
        <v>102.8</v>
      </c>
      <c r="H369" t="s">
        <v>6</v>
      </c>
      <c r="I369">
        <v>4</v>
      </c>
      <c r="J369">
        <v>4</v>
      </c>
      <c r="K369">
        <v>3</v>
      </c>
      <c r="L369">
        <v>4</v>
      </c>
      <c r="M369">
        <v>4</v>
      </c>
      <c r="N369">
        <v>20</v>
      </c>
      <c r="O369" s="84">
        <v>0.15</v>
      </c>
      <c r="P369">
        <v>2</v>
      </c>
      <c r="Q369">
        <v>3</v>
      </c>
      <c r="R369" s="102">
        <f t="shared" si="5"/>
        <v>3.7499999999999999E-2</v>
      </c>
      <c r="S369" s="94"/>
    </row>
    <row r="370" spans="1:19">
      <c r="A370">
        <v>40</v>
      </c>
      <c r="B370" t="s">
        <v>5</v>
      </c>
      <c r="C370" t="s">
        <v>4</v>
      </c>
      <c r="D370">
        <v>75</v>
      </c>
      <c r="E370">
        <v>2</v>
      </c>
      <c r="F370">
        <v>67.2</v>
      </c>
      <c r="H370" t="s">
        <v>4</v>
      </c>
      <c r="I370">
        <v>3</v>
      </c>
      <c r="J370">
        <v>3</v>
      </c>
      <c r="K370">
        <v>3</v>
      </c>
      <c r="L370">
        <v>1</v>
      </c>
      <c r="M370">
        <v>6</v>
      </c>
      <c r="N370">
        <v>8</v>
      </c>
      <c r="O370" s="84">
        <v>0.12</v>
      </c>
      <c r="P370">
        <v>6</v>
      </c>
      <c r="Q370">
        <v>3</v>
      </c>
      <c r="R370" s="102">
        <f t="shared" si="5"/>
        <v>0.02</v>
      </c>
      <c r="S370" s="94"/>
    </row>
    <row r="371" spans="1:19">
      <c r="A371">
        <v>31</v>
      </c>
      <c r="B371" t="s">
        <v>5</v>
      </c>
      <c r="C371" t="s">
        <v>6</v>
      </c>
      <c r="D371">
        <v>26</v>
      </c>
      <c r="E371">
        <v>4</v>
      </c>
      <c r="F371">
        <v>38.4</v>
      </c>
      <c r="H371" t="s">
        <v>4</v>
      </c>
      <c r="I371">
        <v>3</v>
      </c>
      <c r="J371">
        <v>2</v>
      </c>
      <c r="K371">
        <v>3</v>
      </c>
      <c r="L371">
        <v>4</v>
      </c>
      <c r="M371">
        <v>2</v>
      </c>
      <c r="N371">
        <v>3</v>
      </c>
      <c r="O371" s="84">
        <v>0.16</v>
      </c>
      <c r="P371">
        <v>5</v>
      </c>
      <c r="Q371">
        <v>3</v>
      </c>
      <c r="R371" s="102">
        <f t="shared" si="5"/>
        <v>0.08</v>
      </c>
      <c r="S371" s="94"/>
    </row>
    <row r="372" spans="1:19">
      <c r="A372">
        <v>21</v>
      </c>
      <c r="B372" t="s">
        <v>3</v>
      </c>
      <c r="C372" t="s">
        <v>4</v>
      </c>
      <c r="D372">
        <v>44</v>
      </c>
      <c r="E372">
        <v>3</v>
      </c>
      <c r="F372">
        <v>90.7</v>
      </c>
      <c r="H372" t="s">
        <v>6</v>
      </c>
      <c r="I372">
        <v>3</v>
      </c>
      <c r="J372">
        <v>2</v>
      </c>
      <c r="K372">
        <v>3</v>
      </c>
      <c r="L372">
        <v>4</v>
      </c>
      <c r="M372">
        <v>1</v>
      </c>
      <c r="N372">
        <v>1</v>
      </c>
      <c r="O372" s="84">
        <v>0.15</v>
      </c>
      <c r="P372">
        <v>0</v>
      </c>
      <c r="Q372">
        <v>3</v>
      </c>
      <c r="R372" s="102">
        <f t="shared" si="5"/>
        <v>0.15</v>
      </c>
      <c r="S372" s="94"/>
    </row>
    <row r="373" spans="1:19">
      <c r="A373">
        <v>29</v>
      </c>
      <c r="B373" t="s">
        <v>5</v>
      </c>
      <c r="C373" t="s">
        <v>6</v>
      </c>
      <c r="D373">
        <v>40</v>
      </c>
      <c r="E373">
        <v>3</v>
      </c>
      <c r="F373">
        <v>56.1</v>
      </c>
      <c r="H373" t="s">
        <v>6</v>
      </c>
      <c r="I373">
        <v>4</v>
      </c>
      <c r="J373">
        <v>4</v>
      </c>
      <c r="K373">
        <v>3</v>
      </c>
      <c r="L373">
        <v>4</v>
      </c>
      <c r="M373">
        <v>3</v>
      </c>
      <c r="N373">
        <v>6</v>
      </c>
      <c r="O373" s="84">
        <v>0.16</v>
      </c>
      <c r="P373">
        <v>4</v>
      </c>
      <c r="Q373">
        <v>3</v>
      </c>
      <c r="R373" s="102">
        <f t="shared" si="5"/>
        <v>5.3333333333333337E-2</v>
      </c>
      <c r="S373" s="94"/>
    </row>
    <row r="374" spans="1:19">
      <c r="A374">
        <v>35</v>
      </c>
      <c r="B374" t="s">
        <v>5</v>
      </c>
      <c r="C374" t="s">
        <v>6</v>
      </c>
      <c r="D374">
        <v>26</v>
      </c>
      <c r="E374">
        <v>4</v>
      </c>
      <c r="F374">
        <v>97.7</v>
      </c>
      <c r="H374" t="s">
        <v>6</v>
      </c>
      <c r="I374">
        <v>3</v>
      </c>
      <c r="J374">
        <v>2</v>
      </c>
      <c r="K374">
        <v>3</v>
      </c>
      <c r="L374">
        <v>3</v>
      </c>
      <c r="M374">
        <v>1</v>
      </c>
      <c r="N374">
        <v>10</v>
      </c>
      <c r="O374" s="84">
        <v>0.19</v>
      </c>
      <c r="P374">
        <v>5</v>
      </c>
      <c r="Q374">
        <v>3</v>
      </c>
      <c r="R374" s="102">
        <f t="shared" si="5"/>
        <v>0.19</v>
      </c>
      <c r="S374" s="94"/>
    </row>
    <row r="375" spans="1:19">
      <c r="A375">
        <v>27</v>
      </c>
      <c r="B375" t="s">
        <v>5</v>
      </c>
      <c r="C375" t="s">
        <v>6</v>
      </c>
      <c r="D375">
        <v>18</v>
      </c>
      <c r="E375">
        <v>2</v>
      </c>
      <c r="F375">
        <v>85.5</v>
      </c>
      <c r="H375" t="s">
        <v>6</v>
      </c>
      <c r="I375">
        <v>4</v>
      </c>
      <c r="J375">
        <v>2</v>
      </c>
      <c r="K375">
        <v>3</v>
      </c>
      <c r="L375">
        <v>2</v>
      </c>
      <c r="M375">
        <v>5</v>
      </c>
      <c r="N375">
        <v>5</v>
      </c>
      <c r="O375" s="84">
        <v>0.11</v>
      </c>
      <c r="P375">
        <v>2</v>
      </c>
      <c r="Q375">
        <v>3</v>
      </c>
      <c r="R375" s="102">
        <f t="shared" si="5"/>
        <v>2.1999999999999999E-2</v>
      </c>
      <c r="S375" s="94"/>
    </row>
    <row r="376" spans="1:19">
      <c r="A376">
        <v>28</v>
      </c>
      <c r="B376" t="s">
        <v>5</v>
      </c>
      <c r="C376" t="s">
        <v>6</v>
      </c>
      <c r="D376">
        <v>26</v>
      </c>
      <c r="E376">
        <v>4</v>
      </c>
      <c r="F376">
        <v>96.9</v>
      </c>
      <c r="H376" t="s">
        <v>6</v>
      </c>
      <c r="I376">
        <v>2</v>
      </c>
      <c r="J376">
        <v>4</v>
      </c>
      <c r="K376">
        <v>3</v>
      </c>
      <c r="L376">
        <v>4</v>
      </c>
      <c r="M376">
        <v>7</v>
      </c>
      <c r="N376">
        <v>7</v>
      </c>
      <c r="O376" s="84">
        <v>0.16</v>
      </c>
      <c r="P376">
        <v>1</v>
      </c>
      <c r="Q376">
        <v>3</v>
      </c>
      <c r="R376" s="102">
        <f t="shared" si="5"/>
        <v>2.2857142857142857E-2</v>
      </c>
      <c r="S376" s="94"/>
    </row>
    <row r="377" spans="1:19">
      <c r="A377">
        <v>49</v>
      </c>
      <c r="B377" t="s">
        <v>5</v>
      </c>
      <c r="C377" t="s">
        <v>6</v>
      </c>
      <c r="D377">
        <v>24</v>
      </c>
      <c r="E377">
        <v>3</v>
      </c>
      <c r="F377">
        <v>34.5</v>
      </c>
      <c r="H377" t="s">
        <v>6</v>
      </c>
      <c r="I377">
        <v>2</v>
      </c>
      <c r="J377">
        <v>3</v>
      </c>
      <c r="K377">
        <v>4</v>
      </c>
      <c r="L377">
        <v>3</v>
      </c>
      <c r="M377">
        <v>5</v>
      </c>
      <c r="N377">
        <v>26</v>
      </c>
      <c r="O377" s="84">
        <v>0.24</v>
      </c>
      <c r="P377">
        <v>2</v>
      </c>
      <c r="Q377">
        <v>3</v>
      </c>
      <c r="R377" s="102">
        <f t="shared" si="5"/>
        <v>4.8000000000000001E-2</v>
      </c>
      <c r="S377" s="94"/>
    </row>
    <row r="378" spans="1:19">
      <c r="A378">
        <v>51</v>
      </c>
      <c r="B378" t="s">
        <v>3</v>
      </c>
      <c r="C378" t="s">
        <v>6</v>
      </c>
      <c r="D378">
        <v>31</v>
      </c>
      <c r="E378">
        <v>2</v>
      </c>
      <c r="F378">
        <v>91.9</v>
      </c>
      <c r="H378" t="s">
        <v>6</v>
      </c>
      <c r="I378">
        <v>3</v>
      </c>
      <c r="J378">
        <v>4</v>
      </c>
      <c r="K378">
        <v>3</v>
      </c>
      <c r="L378">
        <v>3</v>
      </c>
      <c r="M378">
        <v>7</v>
      </c>
      <c r="N378">
        <v>18</v>
      </c>
      <c r="O378" s="84">
        <v>0.11</v>
      </c>
      <c r="P378">
        <v>2</v>
      </c>
      <c r="Q378">
        <v>2</v>
      </c>
      <c r="R378" s="102">
        <f t="shared" si="5"/>
        <v>1.5714285714285715E-2</v>
      </c>
      <c r="S378" s="94"/>
    </row>
    <row r="379" spans="1:19">
      <c r="A379">
        <v>36</v>
      </c>
      <c r="B379" t="s">
        <v>3</v>
      </c>
      <c r="C379" t="s">
        <v>6</v>
      </c>
      <c r="D379">
        <v>19</v>
      </c>
      <c r="E379">
        <v>3</v>
      </c>
      <c r="F379">
        <v>97.4</v>
      </c>
      <c r="H379" t="s">
        <v>6</v>
      </c>
      <c r="I379">
        <v>4</v>
      </c>
      <c r="J379">
        <v>3</v>
      </c>
      <c r="K379">
        <v>3</v>
      </c>
      <c r="L379">
        <v>2</v>
      </c>
      <c r="M379">
        <v>2</v>
      </c>
      <c r="N379">
        <v>6</v>
      </c>
      <c r="O379" s="84">
        <v>0.13</v>
      </c>
      <c r="P379">
        <v>3</v>
      </c>
      <c r="Q379">
        <v>3</v>
      </c>
      <c r="R379" s="102">
        <f t="shared" si="5"/>
        <v>6.5000000000000002E-2</v>
      </c>
      <c r="S379" s="94"/>
    </row>
    <row r="380" spans="1:19">
      <c r="A380">
        <v>34</v>
      </c>
      <c r="B380" t="s">
        <v>5</v>
      </c>
      <c r="C380" t="s">
        <v>4</v>
      </c>
      <c r="D380">
        <v>67</v>
      </c>
      <c r="E380">
        <v>3</v>
      </c>
      <c r="F380">
        <v>65.5</v>
      </c>
      <c r="H380" t="s">
        <v>4</v>
      </c>
      <c r="I380">
        <v>1</v>
      </c>
      <c r="J380">
        <v>4</v>
      </c>
      <c r="K380">
        <v>3</v>
      </c>
      <c r="L380">
        <v>2</v>
      </c>
      <c r="M380">
        <v>5</v>
      </c>
      <c r="N380">
        <v>9</v>
      </c>
      <c r="O380" s="84">
        <v>0.13</v>
      </c>
      <c r="P380">
        <v>3</v>
      </c>
      <c r="Q380">
        <v>2</v>
      </c>
      <c r="R380" s="102">
        <f t="shared" si="5"/>
        <v>2.6000000000000002E-2</v>
      </c>
      <c r="S380" s="94"/>
    </row>
    <row r="381" spans="1:19">
      <c r="A381">
        <v>55</v>
      </c>
      <c r="B381" t="s">
        <v>3</v>
      </c>
      <c r="C381" t="s">
        <v>6</v>
      </c>
      <c r="D381">
        <v>19</v>
      </c>
      <c r="E381">
        <v>3</v>
      </c>
      <c r="F381">
        <v>95.5</v>
      </c>
      <c r="H381" t="s">
        <v>4</v>
      </c>
      <c r="I381">
        <v>3</v>
      </c>
      <c r="J381">
        <v>4</v>
      </c>
      <c r="K381">
        <v>3</v>
      </c>
      <c r="L381">
        <v>3</v>
      </c>
      <c r="M381">
        <v>5</v>
      </c>
      <c r="N381">
        <v>30</v>
      </c>
      <c r="O381" s="84">
        <v>0.13</v>
      </c>
      <c r="P381">
        <v>2</v>
      </c>
      <c r="Q381">
        <v>3</v>
      </c>
      <c r="R381" s="102">
        <f t="shared" si="5"/>
        <v>2.6000000000000002E-2</v>
      </c>
      <c r="S381" s="94"/>
    </row>
    <row r="382" spans="1:19">
      <c r="A382">
        <v>24</v>
      </c>
      <c r="B382" t="s">
        <v>3</v>
      </c>
      <c r="C382" t="s">
        <v>6</v>
      </c>
      <c r="D382">
        <v>27</v>
      </c>
      <c r="E382">
        <v>4</v>
      </c>
      <c r="F382">
        <v>75.5</v>
      </c>
      <c r="H382" t="s">
        <v>4</v>
      </c>
      <c r="I382">
        <v>4</v>
      </c>
      <c r="J382">
        <v>3</v>
      </c>
      <c r="K382">
        <v>3</v>
      </c>
      <c r="L382">
        <v>4</v>
      </c>
      <c r="M382">
        <v>5</v>
      </c>
      <c r="N382">
        <v>5</v>
      </c>
      <c r="O382" s="84">
        <v>0.12</v>
      </c>
      <c r="P382">
        <v>2</v>
      </c>
      <c r="Q382">
        <v>4</v>
      </c>
      <c r="R382" s="102">
        <f t="shared" si="5"/>
        <v>2.4E-2</v>
      </c>
      <c r="S382" s="94"/>
    </row>
    <row r="383" spans="1:19">
      <c r="A383">
        <v>30</v>
      </c>
      <c r="B383" t="s">
        <v>5</v>
      </c>
      <c r="C383" t="s">
        <v>6</v>
      </c>
      <c r="D383">
        <v>19</v>
      </c>
      <c r="E383">
        <v>1</v>
      </c>
      <c r="F383">
        <v>72.7</v>
      </c>
      <c r="H383" t="s">
        <v>6</v>
      </c>
      <c r="I383">
        <v>3</v>
      </c>
      <c r="J383">
        <v>2</v>
      </c>
      <c r="K383">
        <v>3</v>
      </c>
      <c r="L383">
        <v>1</v>
      </c>
      <c r="M383">
        <v>1</v>
      </c>
      <c r="N383">
        <v>1</v>
      </c>
      <c r="O383" s="84">
        <v>0.18</v>
      </c>
      <c r="P383">
        <v>3</v>
      </c>
      <c r="Q383">
        <v>3</v>
      </c>
      <c r="R383" s="102">
        <f t="shared" si="5"/>
        <v>0.18</v>
      </c>
      <c r="S383" s="94"/>
    </row>
    <row r="384" spans="1:19">
      <c r="A384">
        <v>26</v>
      </c>
      <c r="B384" t="s">
        <v>5</v>
      </c>
      <c r="C384" t="s">
        <v>4</v>
      </c>
      <c r="D384">
        <v>20</v>
      </c>
      <c r="E384">
        <v>1</v>
      </c>
      <c r="F384">
        <v>77.2</v>
      </c>
      <c r="H384" t="s">
        <v>6</v>
      </c>
      <c r="I384">
        <v>3</v>
      </c>
      <c r="J384">
        <v>1</v>
      </c>
      <c r="K384">
        <v>4</v>
      </c>
      <c r="L384">
        <v>3</v>
      </c>
      <c r="M384">
        <v>6</v>
      </c>
      <c r="N384">
        <v>7</v>
      </c>
      <c r="O384" s="84">
        <v>0.22</v>
      </c>
      <c r="P384">
        <v>2</v>
      </c>
      <c r="Q384">
        <v>3</v>
      </c>
      <c r="R384" s="102">
        <f t="shared" si="5"/>
        <v>3.6666666666666667E-2</v>
      </c>
      <c r="S384" s="94"/>
    </row>
    <row r="385" spans="1:19">
      <c r="A385">
        <v>22</v>
      </c>
      <c r="B385" t="s">
        <v>3</v>
      </c>
      <c r="C385" t="s">
        <v>6</v>
      </c>
      <c r="D385">
        <v>28</v>
      </c>
      <c r="E385">
        <v>3</v>
      </c>
      <c r="F385">
        <v>44.4</v>
      </c>
      <c r="H385" t="s">
        <v>6</v>
      </c>
      <c r="I385">
        <v>1</v>
      </c>
      <c r="J385">
        <v>2</v>
      </c>
      <c r="K385">
        <v>3</v>
      </c>
      <c r="L385">
        <v>4</v>
      </c>
      <c r="M385">
        <v>2</v>
      </c>
      <c r="N385">
        <v>2</v>
      </c>
      <c r="O385" s="84">
        <v>0.13</v>
      </c>
      <c r="P385">
        <v>1</v>
      </c>
      <c r="Q385">
        <v>3</v>
      </c>
      <c r="R385" s="102">
        <f t="shared" si="5"/>
        <v>6.5000000000000002E-2</v>
      </c>
      <c r="S385" s="94"/>
    </row>
    <row r="386" spans="1:19">
      <c r="A386">
        <v>36</v>
      </c>
      <c r="B386" t="s">
        <v>5</v>
      </c>
      <c r="C386" t="s">
        <v>6</v>
      </c>
      <c r="D386">
        <v>19</v>
      </c>
      <c r="E386">
        <v>2</v>
      </c>
      <c r="F386">
        <v>68</v>
      </c>
      <c r="H386" t="s">
        <v>6</v>
      </c>
      <c r="I386">
        <v>2</v>
      </c>
      <c r="J386">
        <v>3</v>
      </c>
      <c r="K386">
        <v>3</v>
      </c>
      <c r="L386">
        <v>2</v>
      </c>
      <c r="M386">
        <v>10</v>
      </c>
      <c r="N386">
        <v>10</v>
      </c>
      <c r="O386" s="84">
        <v>0.13</v>
      </c>
      <c r="P386">
        <v>2</v>
      </c>
      <c r="Q386">
        <v>3</v>
      </c>
      <c r="R386" s="102">
        <f t="shared" si="5"/>
        <v>1.3000000000000001E-2</v>
      </c>
      <c r="S386" s="94"/>
    </row>
    <row r="387" spans="1:19">
      <c r="A387">
        <v>30</v>
      </c>
      <c r="B387" t="s">
        <v>5</v>
      </c>
      <c r="C387" t="s">
        <v>4</v>
      </c>
      <c r="D387">
        <v>27</v>
      </c>
      <c r="E387">
        <v>3</v>
      </c>
      <c r="F387">
        <v>35.700000000000003</v>
      </c>
      <c r="H387" t="s">
        <v>4</v>
      </c>
      <c r="I387">
        <v>3</v>
      </c>
      <c r="J387">
        <v>4</v>
      </c>
      <c r="K387">
        <v>4</v>
      </c>
      <c r="L387">
        <v>3</v>
      </c>
      <c r="M387">
        <v>1</v>
      </c>
      <c r="N387">
        <v>3</v>
      </c>
      <c r="O387" s="84">
        <v>0.23</v>
      </c>
      <c r="P387">
        <v>4</v>
      </c>
      <c r="Q387">
        <v>3</v>
      </c>
      <c r="R387" s="102">
        <f t="shared" ref="R387:R450" si="6">O387/M387</f>
        <v>0.23</v>
      </c>
      <c r="S387" s="94"/>
    </row>
    <row r="388" spans="1:19">
      <c r="A388">
        <v>37</v>
      </c>
      <c r="B388" t="s">
        <v>3</v>
      </c>
      <c r="C388" t="s">
        <v>6</v>
      </c>
      <c r="D388">
        <v>31</v>
      </c>
      <c r="E388">
        <v>3</v>
      </c>
      <c r="F388">
        <v>107.6</v>
      </c>
      <c r="H388" t="s">
        <v>6</v>
      </c>
      <c r="I388">
        <v>4</v>
      </c>
      <c r="J388">
        <v>1</v>
      </c>
      <c r="K388">
        <v>3</v>
      </c>
      <c r="L388">
        <v>3</v>
      </c>
      <c r="M388">
        <v>18</v>
      </c>
      <c r="N388">
        <v>18</v>
      </c>
      <c r="O388" s="84">
        <v>0.12</v>
      </c>
      <c r="P388">
        <v>2</v>
      </c>
      <c r="Q388">
        <v>2</v>
      </c>
      <c r="R388" s="102">
        <f t="shared" si="6"/>
        <v>6.6666666666666662E-3</v>
      </c>
      <c r="S388" s="94"/>
    </row>
    <row r="389" spans="1:19">
      <c r="A389">
        <v>40</v>
      </c>
      <c r="B389" t="s">
        <v>3</v>
      </c>
      <c r="C389" t="s">
        <v>6</v>
      </c>
      <c r="D389">
        <v>19</v>
      </c>
      <c r="E389">
        <v>2</v>
      </c>
      <c r="F389">
        <v>49.5</v>
      </c>
      <c r="H389" t="s">
        <v>6</v>
      </c>
      <c r="I389">
        <v>4</v>
      </c>
      <c r="J389">
        <v>2</v>
      </c>
      <c r="K389">
        <v>3</v>
      </c>
      <c r="L389">
        <v>3</v>
      </c>
      <c r="M389">
        <v>5</v>
      </c>
      <c r="N389">
        <v>8</v>
      </c>
      <c r="O389" s="84">
        <v>0.12</v>
      </c>
      <c r="P389">
        <v>5</v>
      </c>
      <c r="Q389">
        <v>3</v>
      </c>
      <c r="R389" s="102">
        <f t="shared" si="6"/>
        <v>2.4E-2</v>
      </c>
      <c r="S389" s="94"/>
    </row>
    <row r="390" spans="1:19">
      <c r="A390">
        <v>42</v>
      </c>
      <c r="B390" t="s">
        <v>3</v>
      </c>
      <c r="C390" t="s">
        <v>6</v>
      </c>
      <c r="D390">
        <v>18</v>
      </c>
      <c r="E390">
        <v>4</v>
      </c>
      <c r="F390">
        <v>98.5</v>
      </c>
      <c r="H390" t="s">
        <v>6</v>
      </c>
      <c r="I390">
        <v>2</v>
      </c>
      <c r="J390">
        <v>1</v>
      </c>
      <c r="K390">
        <v>3</v>
      </c>
      <c r="L390">
        <v>2</v>
      </c>
      <c r="M390">
        <v>5</v>
      </c>
      <c r="N390">
        <v>8</v>
      </c>
      <c r="O390" s="84">
        <v>0.16</v>
      </c>
      <c r="P390">
        <v>5</v>
      </c>
      <c r="Q390">
        <v>3</v>
      </c>
      <c r="R390" s="102">
        <f t="shared" si="6"/>
        <v>3.2000000000000001E-2</v>
      </c>
      <c r="S390" s="94"/>
    </row>
    <row r="391" spans="1:19">
      <c r="A391">
        <v>37</v>
      </c>
      <c r="B391" t="s">
        <v>5</v>
      </c>
      <c r="C391" t="s">
        <v>6</v>
      </c>
      <c r="D391">
        <v>27</v>
      </c>
      <c r="E391">
        <v>4</v>
      </c>
      <c r="F391">
        <v>44.7</v>
      </c>
      <c r="H391" t="s">
        <v>4</v>
      </c>
      <c r="I391">
        <v>3</v>
      </c>
      <c r="J391">
        <v>2</v>
      </c>
      <c r="K391">
        <v>3</v>
      </c>
      <c r="L391">
        <v>4</v>
      </c>
      <c r="M391">
        <v>1</v>
      </c>
      <c r="N391">
        <v>18</v>
      </c>
      <c r="O391" s="84">
        <v>0.12</v>
      </c>
      <c r="P391">
        <v>2</v>
      </c>
      <c r="Q391">
        <v>2</v>
      </c>
      <c r="R391" s="102">
        <f t="shared" si="6"/>
        <v>0.12</v>
      </c>
      <c r="S391" s="94"/>
    </row>
    <row r="392" spans="1:19">
      <c r="A392">
        <v>43</v>
      </c>
      <c r="B392" t="s">
        <v>5</v>
      </c>
      <c r="C392" t="s">
        <v>6</v>
      </c>
      <c r="D392">
        <v>29</v>
      </c>
      <c r="E392">
        <v>3</v>
      </c>
      <c r="F392">
        <v>76.5</v>
      </c>
      <c r="H392" t="s">
        <v>6</v>
      </c>
      <c r="I392">
        <v>1</v>
      </c>
      <c r="J392">
        <v>2</v>
      </c>
      <c r="K392">
        <v>3</v>
      </c>
      <c r="L392">
        <v>3</v>
      </c>
      <c r="M392">
        <v>25</v>
      </c>
      <c r="N392">
        <v>25</v>
      </c>
      <c r="O392" s="84">
        <v>0.11</v>
      </c>
      <c r="P392">
        <v>3</v>
      </c>
      <c r="Q392">
        <v>3</v>
      </c>
      <c r="R392" s="102">
        <f t="shared" si="6"/>
        <v>4.4000000000000003E-3</v>
      </c>
      <c r="S392" s="94"/>
    </row>
    <row r="393" spans="1:19">
      <c r="A393">
        <v>40</v>
      </c>
      <c r="B393" t="s">
        <v>3</v>
      </c>
      <c r="C393" t="s">
        <v>6</v>
      </c>
      <c r="D393">
        <v>19</v>
      </c>
      <c r="E393">
        <v>3</v>
      </c>
      <c r="F393">
        <v>78.7</v>
      </c>
      <c r="H393" t="s">
        <v>6</v>
      </c>
      <c r="I393">
        <v>2</v>
      </c>
      <c r="J393">
        <v>3</v>
      </c>
      <c r="K393">
        <v>4</v>
      </c>
      <c r="L393">
        <v>2</v>
      </c>
      <c r="M393">
        <v>1</v>
      </c>
      <c r="N393">
        <v>20</v>
      </c>
      <c r="O393" s="84">
        <v>0.22</v>
      </c>
      <c r="P393">
        <v>3</v>
      </c>
      <c r="Q393">
        <v>3</v>
      </c>
      <c r="R393" s="102">
        <f t="shared" si="6"/>
        <v>0.22</v>
      </c>
      <c r="S393" s="94"/>
    </row>
    <row r="394" spans="1:19">
      <c r="A394">
        <v>54</v>
      </c>
      <c r="B394" t="s">
        <v>5</v>
      </c>
      <c r="C394" t="s">
        <v>6</v>
      </c>
      <c r="D394">
        <v>22</v>
      </c>
      <c r="E394">
        <v>2</v>
      </c>
      <c r="F394">
        <v>88.8</v>
      </c>
      <c r="H394" t="s">
        <v>6</v>
      </c>
      <c r="I394">
        <v>1</v>
      </c>
      <c r="J394">
        <v>1</v>
      </c>
      <c r="K394">
        <v>3</v>
      </c>
      <c r="L394">
        <v>3</v>
      </c>
      <c r="M394">
        <v>4</v>
      </c>
      <c r="N394">
        <v>24</v>
      </c>
      <c r="O394" s="84">
        <v>0.11</v>
      </c>
      <c r="P394">
        <v>4</v>
      </c>
      <c r="Q394">
        <v>2</v>
      </c>
      <c r="R394" s="102">
        <f t="shared" si="6"/>
        <v>2.75E-2</v>
      </c>
      <c r="S394" s="94"/>
    </row>
    <row r="395" spans="1:19">
      <c r="A395">
        <v>34</v>
      </c>
      <c r="B395" t="s">
        <v>3</v>
      </c>
      <c r="C395" t="s">
        <v>6</v>
      </c>
      <c r="D395">
        <v>21</v>
      </c>
      <c r="E395">
        <v>4</v>
      </c>
      <c r="F395">
        <v>74.099999999999994</v>
      </c>
      <c r="H395" t="s">
        <v>6</v>
      </c>
      <c r="I395">
        <v>3</v>
      </c>
      <c r="J395">
        <v>3</v>
      </c>
      <c r="K395">
        <v>3</v>
      </c>
      <c r="L395">
        <v>1</v>
      </c>
      <c r="M395">
        <v>3</v>
      </c>
      <c r="N395">
        <v>6</v>
      </c>
      <c r="O395" s="84">
        <v>0.15</v>
      </c>
      <c r="P395">
        <v>3</v>
      </c>
      <c r="Q395">
        <v>3</v>
      </c>
      <c r="R395" s="102">
        <f t="shared" si="6"/>
        <v>4.9999999999999996E-2</v>
      </c>
      <c r="S395" s="94"/>
    </row>
    <row r="396" spans="1:19">
      <c r="A396">
        <v>31</v>
      </c>
      <c r="B396" t="s">
        <v>3</v>
      </c>
      <c r="C396" t="s">
        <v>6</v>
      </c>
      <c r="D396">
        <v>37</v>
      </c>
      <c r="E396">
        <v>2</v>
      </c>
      <c r="F396">
        <v>40.1</v>
      </c>
      <c r="H396" t="s">
        <v>6</v>
      </c>
      <c r="I396">
        <v>2</v>
      </c>
      <c r="J396">
        <v>1</v>
      </c>
      <c r="K396">
        <v>3</v>
      </c>
      <c r="L396">
        <v>2</v>
      </c>
      <c r="M396">
        <v>13</v>
      </c>
      <c r="N396">
        <v>13</v>
      </c>
      <c r="O396" s="84">
        <v>0.12</v>
      </c>
      <c r="P396">
        <v>5</v>
      </c>
      <c r="Q396">
        <v>1</v>
      </c>
      <c r="R396" s="102">
        <f t="shared" si="6"/>
        <v>9.2307692307692299E-3</v>
      </c>
      <c r="S396" s="94"/>
    </row>
    <row r="397" spans="1:19">
      <c r="A397">
        <v>43</v>
      </c>
      <c r="B397" t="s">
        <v>5</v>
      </c>
      <c r="C397" t="s">
        <v>6</v>
      </c>
      <c r="D397">
        <v>38</v>
      </c>
      <c r="E397">
        <v>3</v>
      </c>
      <c r="F397">
        <v>63.1</v>
      </c>
      <c r="H397" t="s">
        <v>6</v>
      </c>
      <c r="I397">
        <v>4</v>
      </c>
      <c r="J397">
        <v>4</v>
      </c>
      <c r="K397">
        <v>4</v>
      </c>
      <c r="L397">
        <v>1</v>
      </c>
      <c r="M397">
        <v>3</v>
      </c>
      <c r="N397">
        <v>8</v>
      </c>
      <c r="O397" s="84">
        <v>0.2</v>
      </c>
      <c r="P397">
        <v>1</v>
      </c>
      <c r="Q397">
        <v>3</v>
      </c>
      <c r="R397" s="102">
        <f t="shared" si="6"/>
        <v>6.6666666666666666E-2</v>
      </c>
      <c r="S397" s="94"/>
    </row>
    <row r="398" spans="1:19">
      <c r="A398">
        <v>43</v>
      </c>
      <c r="B398" t="s">
        <v>3</v>
      </c>
      <c r="C398" t="s">
        <v>6</v>
      </c>
      <c r="D398">
        <v>25</v>
      </c>
      <c r="E398">
        <v>4</v>
      </c>
      <c r="F398">
        <v>72.5</v>
      </c>
      <c r="H398" t="s">
        <v>4</v>
      </c>
      <c r="I398">
        <v>3</v>
      </c>
      <c r="J398">
        <v>3</v>
      </c>
      <c r="K398">
        <v>3</v>
      </c>
      <c r="L398">
        <v>4</v>
      </c>
      <c r="M398">
        <v>5</v>
      </c>
      <c r="N398">
        <v>8</v>
      </c>
      <c r="O398" s="84">
        <v>0.14000000000000001</v>
      </c>
      <c r="P398">
        <v>3</v>
      </c>
      <c r="Q398">
        <v>3</v>
      </c>
      <c r="R398" s="102">
        <f t="shared" si="6"/>
        <v>2.8000000000000004E-2</v>
      </c>
      <c r="S398" s="94"/>
    </row>
    <row r="399" spans="1:19">
      <c r="A399">
        <v>25</v>
      </c>
      <c r="B399" t="s">
        <v>3</v>
      </c>
      <c r="C399" t="s">
        <v>6</v>
      </c>
      <c r="D399">
        <v>21</v>
      </c>
      <c r="E399">
        <v>2</v>
      </c>
      <c r="F399">
        <v>97.5</v>
      </c>
      <c r="H399" t="s">
        <v>4</v>
      </c>
      <c r="I399">
        <v>2</v>
      </c>
      <c r="J399">
        <v>4</v>
      </c>
      <c r="K399">
        <v>3</v>
      </c>
      <c r="L399">
        <v>2</v>
      </c>
      <c r="M399">
        <v>5</v>
      </c>
      <c r="N399">
        <v>5</v>
      </c>
      <c r="O399" s="84">
        <v>0.11</v>
      </c>
      <c r="P399">
        <v>3</v>
      </c>
      <c r="Q399">
        <v>3</v>
      </c>
      <c r="R399" s="102">
        <f t="shared" si="6"/>
        <v>2.1999999999999999E-2</v>
      </c>
      <c r="S399" s="94"/>
    </row>
    <row r="400" spans="1:19">
      <c r="A400">
        <v>37</v>
      </c>
      <c r="B400" t="s">
        <v>3</v>
      </c>
      <c r="C400" t="s">
        <v>6</v>
      </c>
      <c r="D400">
        <v>42</v>
      </c>
      <c r="E400">
        <v>5</v>
      </c>
      <c r="F400">
        <v>76.099999999999994</v>
      </c>
      <c r="H400" t="s">
        <v>4</v>
      </c>
      <c r="I400">
        <v>2</v>
      </c>
      <c r="J400">
        <v>3</v>
      </c>
      <c r="K400">
        <v>3</v>
      </c>
      <c r="L400">
        <v>1</v>
      </c>
      <c r="M400">
        <v>13</v>
      </c>
      <c r="N400">
        <v>15</v>
      </c>
      <c r="O400" s="84">
        <v>0.15</v>
      </c>
      <c r="P400">
        <v>2</v>
      </c>
      <c r="Q400">
        <v>3</v>
      </c>
      <c r="R400" s="102">
        <f t="shared" si="6"/>
        <v>1.1538461538461537E-2</v>
      </c>
      <c r="S400" s="94"/>
    </row>
    <row r="401" spans="1:19">
      <c r="A401">
        <v>31</v>
      </c>
      <c r="B401" t="s">
        <v>5</v>
      </c>
      <c r="C401" t="s">
        <v>6</v>
      </c>
      <c r="D401">
        <v>18</v>
      </c>
      <c r="E401">
        <v>2</v>
      </c>
      <c r="F401">
        <v>100.8</v>
      </c>
      <c r="H401" t="s">
        <v>6</v>
      </c>
      <c r="I401">
        <v>4</v>
      </c>
      <c r="J401">
        <v>1</v>
      </c>
      <c r="K401">
        <v>3</v>
      </c>
      <c r="L401">
        <v>3</v>
      </c>
      <c r="M401">
        <v>4</v>
      </c>
      <c r="N401">
        <v>4</v>
      </c>
      <c r="O401" s="84">
        <v>0.12</v>
      </c>
      <c r="P401">
        <v>3</v>
      </c>
      <c r="Q401">
        <v>3</v>
      </c>
      <c r="R401" s="102">
        <f t="shared" si="6"/>
        <v>0.03</v>
      </c>
      <c r="S401" s="94"/>
    </row>
    <row r="402" spans="1:19">
      <c r="A402">
        <v>39</v>
      </c>
      <c r="B402" t="s">
        <v>5</v>
      </c>
      <c r="C402" t="s">
        <v>6</v>
      </c>
      <c r="D402">
        <v>18</v>
      </c>
      <c r="E402">
        <v>1</v>
      </c>
      <c r="F402">
        <v>61.7</v>
      </c>
      <c r="H402" t="s">
        <v>4</v>
      </c>
      <c r="I402">
        <v>2</v>
      </c>
      <c r="J402">
        <v>3</v>
      </c>
      <c r="K402">
        <v>3</v>
      </c>
      <c r="L402">
        <v>3</v>
      </c>
      <c r="M402">
        <v>21</v>
      </c>
      <c r="N402">
        <v>21</v>
      </c>
      <c r="O402" s="84">
        <v>0.14000000000000001</v>
      </c>
      <c r="P402">
        <v>3</v>
      </c>
      <c r="Q402">
        <v>3</v>
      </c>
      <c r="R402" s="102">
        <f t="shared" si="6"/>
        <v>6.6666666666666671E-3</v>
      </c>
      <c r="S402" s="94"/>
    </row>
    <row r="403" spans="1:19">
      <c r="A403">
        <v>56</v>
      </c>
      <c r="B403" t="s">
        <v>3</v>
      </c>
      <c r="C403" t="s">
        <v>6</v>
      </c>
      <c r="D403">
        <v>23</v>
      </c>
      <c r="E403">
        <v>3</v>
      </c>
      <c r="F403">
        <v>90.9</v>
      </c>
      <c r="H403" t="s">
        <v>6</v>
      </c>
      <c r="I403">
        <v>3</v>
      </c>
      <c r="J403">
        <v>1</v>
      </c>
      <c r="K403">
        <v>3</v>
      </c>
      <c r="L403">
        <v>4</v>
      </c>
      <c r="M403">
        <v>7</v>
      </c>
      <c r="N403">
        <v>36</v>
      </c>
      <c r="O403" s="84">
        <v>0.11</v>
      </c>
      <c r="P403">
        <v>0</v>
      </c>
      <c r="Q403">
        <v>2</v>
      </c>
      <c r="R403" s="102">
        <f t="shared" si="6"/>
        <v>1.5714285714285715E-2</v>
      </c>
      <c r="S403" s="94"/>
    </row>
    <row r="404" spans="1:19">
      <c r="A404">
        <v>30</v>
      </c>
      <c r="B404" t="s">
        <v>3</v>
      </c>
      <c r="C404" t="s">
        <v>6</v>
      </c>
      <c r="D404">
        <v>29</v>
      </c>
      <c r="E404">
        <v>3</v>
      </c>
      <c r="F404">
        <v>86.5</v>
      </c>
      <c r="H404" t="s">
        <v>6</v>
      </c>
      <c r="I404">
        <v>2</v>
      </c>
      <c r="J404">
        <v>3</v>
      </c>
      <c r="K404">
        <v>3</v>
      </c>
      <c r="L404">
        <v>2</v>
      </c>
      <c r="M404">
        <v>5</v>
      </c>
      <c r="N404">
        <v>6</v>
      </c>
      <c r="O404" s="84">
        <v>0.11</v>
      </c>
      <c r="P404">
        <v>6</v>
      </c>
      <c r="Q404">
        <v>3</v>
      </c>
      <c r="R404" s="102">
        <f t="shared" si="6"/>
        <v>2.1999999999999999E-2</v>
      </c>
      <c r="S404" s="94"/>
    </row>
    <row r="405" spans="1:19">
      <c r="A405">
        <v>41</v>
      </c>
      <c r="B405" t="s">
        <v>5</v>
      </c>
      <c r="C405" t="s">
        <v>6</v>
      </c>
      <c r="D405">
        <v>18</v>
      </c>
      <c r="E405">
        <v>3</v>
      </c>
      <c r="F405">
        <v>56</v>
      </c>
      <c r="H405" t="s">
        <v>6</v>
      </c>
      <c r="I405">
        <v>2</v>
      </c>
      <c r="J405">
        <v>1</v>
      </c>
      <c r="K405">
        <v>3</v>
      </c>
      <c r="L405">
        <v>3</v>
      </c>
      <c r="M405">
        <v>10</v>
      </c>
      <c r="N405">
        <v>10</v>
      </c>
      <c r="O405" s="84">
        <v>0.16</v>
      </c>
      <c r="P405">
        <v>2</v>
      </c>
      <c r="Q405">
        <v>3</v>
      </c>
      <c r="R405" s="102">
        <f t="shared" si="6"/>
        <v>1.6E-2</v>
      </c>
      <c r="S405" s="94"/>
    </row>
    <row r="406" spans="1:19">
      <c r="A406">
        <v>28</v>
      </c>
      <c r="B406" t="s">
        <v>5</v>
      </c>
      <c r="C406" t="s">
        <v>6</v>
      </c>
      <c r="D406">
        <v>34</v>
      </c>
      <c r="E406">
        <v>2</v>
      </c>
      <c r="F406">
        <v>86</v>
      </c>
      <c r="H406" t="s">
        <v>6</v>
      </c>
      <c r="I406">
        <v>3</v>
      </c>
      <c r="J406">
        <v>1</v>
      </c>
      <c r="K406">
        <v>3</v>
      </c>
      <c r="L406">
        <v>4</v>
      </c>
      <c r="M406">
        <v>10</v>
      </c>
      <c r="N406">
        <v>10</v>
      </c>
      <c r="O406" s="84">
        <v>0.12</v>
      </c>
      <c r="P406">
        <v>2</v>
      </c>
      <c r="Q406">
        <v>3</v>
      </c>
      <c r="R406" s="102">
        <f t="shared" si="6"/>
        <v>1.2E-2</v>
      </c>
      <c r="S406" s="94"/>
    </row>
    <row r="407" spans="1:19">
      <c r="A407">
        <v>25</v>
      </c>
      <c r="B407" t="s">
        <v>5</v>
      </c>
      <c r="C407" t="s">
        <v>4</v>
      </c>
      <c r="D407">
        <v>23</v>
      </c>
      <c r="E407">
        <v>3</v>
      </c>
      <c r="F407">
        <v>92.4</v>
      </c>
      <c r="H407" t="s">
        <v>6</v>
      </c>
      <c r="I407">
        <v>1</v>
      </c>
      <c r="J407">
        <v>1</v>
      </c>
      <c r="K407">
        <v>3</v>
      </c>
      <c r="L407">
        <v>3</v>
      </c>
      <c r="M407">
        <v>2</v>
      </c>
      <c r="N407">
        <v>6</v>
      </c>
      <c r="O407" s="84">
        <v>0.13</v>
      </c>
      <c r="P407">
        <v>5</v>
      </c>
      <c r="Q407">
        <v>3</v>
      </c>
      <c r="R407" s="102">
        <f t="shared" si="6"/>
        <v>6.5000000000000002E-2</v>
      </c>
      <c r="S407" s="94"/>
    </row>
    <row r="408" spans="1:19">
      <c r="A408">
        <v>52</v>
      </c>
      <c r="B408" t="s">
        <v>5</v>
      </c>
      <c r="C408" t="s">
        <v>6</v>
      </c>
      <c r="D408">
        <v>20</v>
      </c>
      <c r="E408">
        <v>3</v>
      </c>
      <c r="F408">
        <v>37.5</v>
      </c>
      <c r="H408" t="s">
        <v>4</v>
      </c>
      <c r="I408">
        <v>4</v>
      </c>
      <c r="J408">
        <v>3</v>
      </c>
      <c r="K408">
        <v>3</v>
      </c>
      <c r="L408">
        <v>3</v>
      </c>
      <c r="M408">
        <v>5</v>
      </c>
      <c r="N408">
        <v>28</v>
      </c>
      <c r="O408" s="84">
        <v>0.14000000000000001</v>
      </c>
      <c r="P408">
        <v>4</v>
      </c>
      <c r="Q408">
        <v>3</v>
      </c>
      <c r="R408" s="102">
        <f t="shared" si="6"/>
        <v>2.8000000000000004E-2</v>
      </c>
      <c r="S408" s="94"/>
    </row>
    <row r="409" spans="1:19">
      <c r="A409">
        <v>45</v>
      </c>
      <c r="B409" t="s">
        <v>5</v>
      </c>
      <c r="C409" t="s">
        <v>6</v>
      </c>
      <c r="D409">
        <v>27</v>
      </c>
      <c r="E409">
        <v>2</v>
      </c>
      <c r="F409">
        <v>70.400000000000006</v>
      </c>
      <c r="H409" t="s">
        <v>6</v>
      </c>
      <c r="I409">
        <v>1</v>
      </c>
      <c r="J409">
        <v>4</v>
      </c>
      <c r="K409">
        <v>4</v>
      </c>
      <c r="L409">
        <v>4</v>
      </c>
      <c r="M409">
        <v>2</v>
      </c>
      <c r="N409">
        <v>8</v>
      </c>
      <c r="O409" s="84">
        <v>0.21</v>
      </c>
      <c r="P409">
        <v>3</v>
      </c>
      <c r="Q409">
        <v>2</v>
      </c>
      <c r="R409" s="102">
        <f t="shared" si="6"/>
        <v>0.105</v>
      </c>
      <c r="S409" s="94"/>
    </row>
    <row r="410" spans="1:19">
      <c r="A410">
        <v>52</v>
      </c>
      <c r="B410" t="s">
        <v>3</v>
      </c>
      <c r="C410" t="s">
        <v>6</v>
      </c>
      <c r="D410">
        <v>34</v>
      </c>
      <c r="E410">
        <v>2</v>
      </c>
      <c r="F410">
        <v>33.5</v>
      </c>
      <c r="H410" t="s">
        <v>6</v>
      </c>
      <c r="I410">
        <v>4</v>
      </c>
      <c r="J410">
        <v>4</v>
      </c>
      <c r="K410">
        <v>3</v>
      </c>
      <c r="L410">
        <v>4</v>
      </c>
      <c r="M410">
        <v>5</v>
      </c>
      <c r="N410">
        <v>31</v>
      </c>
      <c r="O410" s="84">
        <v>0.13</v>
      </c>
      <c r="P410">
        <v>2</v>
      </c>
      <c r="Q410">
        <v>1</v>
      </c>
      <c r="R410" s="102">
        <f t="shared" si="6"/>
        <v>2.6000000000000002E-2</v>
      </c>
      <c r="S410" s="94"/>
    </row>
    <row r="411" spans="1:19">
      <c r="A411">
        <v>42</v>
      </c>
      <c r="B411" t="s">
        <v>3</v>
      </c>
      <c r="C411" t="s">
        <v>6</v>
      </c>
      <c r="D411">
        <v>46</v>
      </c>
      <c r="E411">
        <v>2</v>
      </c>
      <c r="F411">
        <v>95.5</v>
      </c>
      <c r="H411" t="s">
        <v>6</v>
      </c>
      <c r="I411">
        <v>1</v>
      </c>
      <c r="J411">
        <v>3</v>
      </c>
      <c r="K411">
        <v>3</v>
      </c>
      <c r="L411">
        <v>2</v>
      </c>
      <c r="M411">
        <v>5</v>
      </c>
      <c r="N411">
        <v>19</v>
      </c>
      <c r="O411" s="84">
        <v>0.11</v>
      </c>
      <c r="P411">
        <v>3</v>
      </c>
      <c r="Q411">
        <v>3</v>
      </c>
      <c r="R411" s="102">
        <f t="shared" si="6"/>
        <v>2.1999999999999999E-2</v>
      </c>
      <c r="S411" s="94"/>
    </row>
    <row r="412" spans="1:19">
      <c r="A412">
        <v>30</v>
      </c>
      <c r="B412" t="s">
        <v>3</v>
      </c>
      <c r="C412" t="s">
        <v>6</v>
      </c>
      <c r="D412">
        <v>19</v>
      </c>
      <c r="E412">
        <v>3</v>
      </c>
      <c r="F412">
        <v>46.5</v>
      </c>
      <c r="H412" t="s">
        <v>6</v>
      </c>
      <c r="I412">
        <v>3</v>
      </c>
      <c r="J412">
        <v>4</v>
      </c>
      <c r="K412">
        <v>4</v>
      </c>
      <c r="L412">
        <v>3</v>
      </c>
      <c r="M412">
        <v>5</v>
      </c>
      <c r="N412">
        <v>11</v>
      </c>
      <c r="O412" s="84">
        <v>0.2</v>
      </c>
      <c r="P412">
        <v>2</v>
      </c>
      <c r="Q412">
        <v>3</v>
      </c>
      <c r="R412" s="102">
        <f t="shared" si="6"/>
        <v>0.04</v>
      </c>
      <c r="S412" s="94"/>
    </row>
    <row r="413" spans="1:19">
      <c r="A413">
        <v>60</v>
      </c>
      <c r="B413" t="s">
        <v>3</v>
      </c>
      <c r="C413" t="s">
        <v>6</v>
      </c>
      <c r="D413">
        <v>37</v>
      </c>
      <c r="E413">
        <v>3</v>
      </c>
      <c r="F413">
        <v>61.3</v>
      </c>
      <c r="H413" t="s">
        <v>6</v>
      </c>
      <c r="I413">
        <v>1</v>
      </c>
      <c r="J413">
        <v>1</v>
      </c>
      <c r="K413">
        <v>3</v>
      </c>
      <c r="L413">
        <v>4</v>
      </c>
      <c r="M413">
        <v>29</v>
      </c>
      <c r="N413">
        <v>33</v>
      </c>
      <c r="O413" s="84">
        <v>0.11</v>
      </c>
      <c r="P413">
        <v>5</v>
      </c>
      <c r="Q413">
        <v>1</v>
      </c>
      <c r="R413" s="102">
        <f t="shared" si="6"/>
        <v>3.7931034482758621E-3</v>
      </c>
      <c r="S413" s="94"/>
    </row>
    <row r="414" spans="1:19">
      <c r="A414">
        <v>46</v>
      </c>
      <c r="B414" t="s">
        <v>3</v>
      </c>
      <c r="C414" t="s">
        <v>6</v>
      </c>
      <c r="D414">
        <v>35</v>
      </c>
      <c r="E414">
        <v>3</v>
      </c>
      <c r="F414">
        <v>94</v>
      </c>
      <c r="H414" t="s">
        <v>6</v>
      </c>
      <c r="I414">
        <v>3</v>
      </c>
      <c r="J414">
        <v>3</v>
      </c>
      <c r="K414">
        <v>3</v>
      </c>
      <c r="L414">
        <v>3</v>
      </c>
      <c r="M414">
        <v>10</v>
      </c>
      <c r="N414">
        <v>19</v>
      </c>
      <c r="O414" s="84">
        <v>0.14000000000000001</v>
      </c>
      <c r="P414">
        <v>5</v>
      </c>
      <c r="Q414">
        <v>2</v>
      </c>
      <c r="R414" s="102">
        <f t="shared" si="6"/>
        <v>1.4000000000000002E-2</v>
      </c>
      <c r="S414" s="94"/>
    </row>
    <row r="415" spans="1:19">
      <c r="A415">
        <v>42</v>
      </c>
      <c r="B415" t="s">
        <v>3</v>
      </c>
      <c r="C415" t="s">
        <v>6</v>
      </c>
      <c r="D415">
        <v>45</v>
      </c>
      <c r="E415">
        <v>4</v>
      </c>
      <c r="F415">
        <v>92.2</v>
      </c>
      <c r="H415" t="s">
        <v>6</v>
      </c>
      <c r="I415">
        <v>4</v>
      </c>
      <c r="J415">
        <v>4</v>
      </c>
      <c r="K415">
        <v>3</v>
      </c>
      <c r="L415">
        <v>4</v>
      </c>
      <c r="M415">
        <v>6</v>
      </c>
      <c r="N415">
        <v>7</v>
      </c>
      <c r="O415" s="84">
        <v>0.11</v>
      </c>
      <c r="P415">
        <v>4</v>
      </c>
      <c r="Q415">
        <v>4</v>
      </c>
      <c r="R415" s="102">
        <f t="shared" si="6"/>
        <v>1.8333333333333333E-2</v>
      </c>
      <c r="S415" s="94"/>
    </row>
    <row r="416" spans="1:19">
      <c r="A416">
        <v>24</v>
      </c>
      <c r="B416" t="s">
        <v>3</v>
      </c>
      <c r="C416" t="s">
        <v>4</v>
      </c>
      <c r="D416">
        <v>33</v>
      </c>
      <c r="E416">
        <v>1</v>
      </c>
      <c r="F416">
        <v>60.5</v>
      </c>
      <c r="H416" t="s">
        <v>4</v>
      </c>
      <c r="I416">
        <v>1</v>
      </c>
      <c r="J416">
        <v>2</v>
      </c>
      <c r="K416">
        <v>3</v>
      </c>
      <c r="L416">
        <v>2</v>
      </c>
      <c r="M416">
        <v>5</v>
      </c>
      <c r="N416">
        <v>6</v>
      </c>
      <c r="O416" s="84">
        <v>0.16</v>
      </c>
      <c r="P416">
        <v>4</v>
      </c>
      <c r="Q416">
        <v>3</v>
      </c>
      <c r="R416" s="102">
        <f t="shared" si="6"/>
        <v>3.2000000000000001E-2</v>
      </c>
      <c r="S416" s="94"/>
    </row>
    <row r="417" spans="1:19">
      <c r="A417">
        <v>34</v>
      </c>
      <c r="B417" t="s">
        <v>3</v>
      </c>
      <c r="C417" t="s">
        <v>4</v>
      </c>
      <c r="D417">
        <v>38</v>
      </c>
      <c r="E417">
        <v>2</v>
      </c>
      <c r="F417">
        <v>34.4</v>
      </c>
      <c r="H417" t="s">
        <v>6</v>
      </c>
      <c r="I417">
        <v>4</v>
      </c>
      <c r="J417">
        <v>3</v>
      </c>
      <c r="K417">
        <v>3</v>
      </c>
      <c r="L417">
        <v>4</v>
      </c>
      <c r="M417">
        <v>2</v>
      </c>
      <c r="N417">
        <v>3</v>
      </c>
      <c r="O417" s="84">
        <v>0.16</v>
      </c>
      <c r="P417">
        <v>3</v>
      </c>
      <c r="Q417">
        <v>2</v>
      </c>
      <c r="R417" s="102">
        <f t="shared" si="6"/>
        <v>0.08</v>
      </c>
      <c r="S417" s="94"/>
    </row>
    <row r="418" spans="1:19">
      <c r="A418">
        <v>38</v>
      </c>
      <c r="B418" t="s">
        <v>5</v>
      </c>
      <c r="C418" t="s">
        <v>6</v>
      </c>
      <c r="D418">
        <v>19</v>
      </c>
      <c r="E418">
        <v>2</v>
      </c>
      <c r="F418">
        <v>37.700000000000003</v>
      </c>
      <c r="H418" t="s">
        <v>4</v>
      </c>
      <c r="I418">
        <v>4</v>
      </c>
      <c r="J418">
        <v>4</v>
      </c>
      <c r="K418">
        <v>4</v>
      </c>
      <c r="L418">
        <v>3</v>
      </c>
      <c r="M418">
        <v>1</v>
      </c>
      <c r="N418">
        <v>1</v>
      </c>
      <c r="O418" s="84">
        <v>0.23</v>
      </c>
      <c r="P418">
        <v>3</v>
      </c>
      <c r="Q418">
        <v>3</v>
      </c>
      <c r="R418" s="102">
        <f t="shared" si="6"/>
        <v>0.23</v>
      </c>
      <c r="S418" s="94"/>
    </row>
    <row r="419" spans="1:19">
      <c r="A419">
        <v>40</v>
      </c>
      <c r="B419" t="s">
        <v>3</v>
      </c>
      <c r="C419" t="s">
        <v>6</v>
      </c>
      <c r="D419">
        <v>19</v>
      </c>
      <c r="E419">
        <v>4</v>
      </c>
      <c r="F419">
        <v>93</v>
      </c>
      <c r="H419" t="s">
        <v>6</v>
      </c>
      <c r="I419">
        <v>3</v>
      </c>
      <c r="J419">
        <v>3</v>
      </c>
      <c r="K419">
        <v>3</v>
      </c>
      <c r="L419">
        <v>4</v>
      </c>
      <c r="M419">
        <v>20</v>
      </c>
      <c r="N419">
        <v>21</v>
      </c>
      <c r="O419" s="84">
        <v>0.14000000000000001</v>
      </c>
      <c r="P419">
        <v>2</v>
      </c>
      <c r="Q419">
        <v>3</v>
      </c>
      <c r="R419" s="102">
        <f t="shared" si="6"/>
        <v>7.000000000000001E-3</v>
      </c>
      <c r="S419" s="94"/>
    </row>
    <row r="420" spans="1:19">
      <c r="A420">
        <v>26</v>
      </c>
      <c r="B420" t="s">
        <v>3</v>
      </c>
      <c r="C420" t="s">
        <v>6</v>
      </c>
      <c r="D420">
        <v>53</v>
      </c>
      <c r="E420">
        <v>3</v>
      </c>
      <c r="F420">
        <v>92.1</v>
      </c>
      <c r="H420" t="s">
        <v>6</v>
      </c>
      <c r="I420">
        <v>1</v>
      </c>
      <c r="J420">
        <v>4</v>
      </c>
      <c r="K420">
        <v>4</v>
      </c>
      <c r="L420">
        <v>2</v>
      </c>
      <c r="M420">
        <v>3</v>
      </c>
      <c r="N420">
        <v>3</v>
      </c>
      <c r="O420" s="84">
        <v>0.22</v>
      </c>
      <c r="P420">
        <v>3</v>
      </c>
      <c r="Q420">
        <v>1</v>
      </c>
      <c r="R420" s="102">
        <f t="shared" si="6"/>
        <v>7.3333333333333334E-2</v>
      </c>
      <c r="S420" s="94"/>
    </row>
    <row r="421" spans="1:19">
      <c r="A421">
        <v>30</v>
      </c>
      <c r="B421" t="s">
        <v>5</v>
      </c>
      <c r="C421" t="s">
        <v>6</v>
      </c>
      <c r="D421">
        <v>33</v>
      </c>
      <c r="E421">
        <v>3</v>
      </c>
      <c r="F421">
        <v>56.5</v>
      </c>
      <c r="H421" t="s">
        <v>6</v>
      </c>
      <c r="I421">
        <v>3</v>
      </c>
      <c r="J421">
        <v>4</v>
      </c>
      <c r="K421">
        <v>3</v>
      </c>
      <c r="L421">
        <v>3</v>
      </c>
      <c r="M421">
        <v>5</v>
      </c>
      <c r="N421">
        <v>9</v>
      </c>
      <c r="O421" s="84">
        <v>0.15</v>
      </c>
      <c r="P421">
        <v>3</v>
      </c>
      <c r="Q421">
        <v>1</v>
      </c>
      <c r="R421" s="102">
        <f t="shared" si="6"/>
        <v>0.03</v>
      </c>
      <c r="S421" s="94"/>
    </row>
    <row r="422" spans="1:19">
      <c r="A422">
        <v>29</v>
      </c>
      <c r="B422" t="s">
        <v>5</v>
      </c>
      <c r="C422" t="s">
        <v>6</v>
      </c>
      <c r="D422">
        <v>20</v>
      </c>
      <c r="E422">
        <v>4</v>
      </c>
      <c r="F422">
        <v>100</v>
      </c>
      <c r="H422" t="s">
        <v>6</v>
      </c>
      <c r="I422">
        <v>2</v>
      </c>
      <c r="J422">
        <v>3</v>
      </c>
      <c r="K422">
        <v>3</v>
      </c>
      <c r="L422">
        <v>3</v>
      </c>
      <c r="M422">
        <v>10</v>
      </c>
      <c r="N422">
        <v>10</v>
      </c>
      <c r="O422" s="84">
        <v>0.18</v>
      </c>
      <c r="P422">
        <v>2</v>
      </c>
      <c r="Q422">
        <v>3</v>
      </c>
      <c r="R422" s="102">
        <f t="shared" si="6"/>
        <v>1.7999999999999999E-2</v>
      </c>
      <c r="S422" s="94"/>
    </row>
    <row r="423" spans="1:19">
      <c r="A423">
        <v>29</v>
      </c>
      <c r="B423" t="s">
        <v>3</v>
      </c>
      <c r="C423" t="s">
        <v>4</v>
      </c>
      <c r="D423">
        <v>65</v>
      </c>
      <c r="E423">
        <v>5</v>
      </c>
      <c r="F423">
        <v>72.400000000000006</v>
      </c>
      <c r="H423" t="s">
        <v>6</v>
      </c>
      <c r="I423">
        <v>3</v>
      </c>
      <c r="J423">
        <v>2</v>
      </c>
      <c r="K423">
        <v>3</v>
      </c>
      <c r="L423">
        <v>2</v>
      </c>
      <c r="M423">
        <v>2</v>
      </c>
      <c r="N423">
        <v>6</v>
      </c>
      <c r="O423" s="84">
        <v>0.16</v>
      </c>
      <c r="P423">
        <v>2</v>
      </c>
      <c r="Q423">
        <v>4</v>
      </c>
      <c r="R423" s="102">
        <f t="shared" si="6"/>
        <v>0.08</v>
      </c>
      <c r="S423" s="94"/>
    </row>
    <row r="424" spans="1:19">
      <c r="A424">
        <v>19</v>
      </c>
      <c r="B424" t="s">
        <v>5</v>
      </c>
      <c r="C424" t="s">
        <v>4</v>
      </c>
      <c r="D424">
        <v>20</v>
      </c>
      <c r="E424">
        <v>2</v>
      </c>
      <c r="F424">
        <v>52.7</v>
      </c>
      <c r="H424" t="s">
        <v>6</v>
      </c>
      <c r="I424">
        <v>1</v>
      </c>
      <c r="J424">
        <v>4</v>
      </c>
      <c r="K424">
        <v>3</v>
      </c>
      <c r="L424">
        <v>3</v>
      </c>
      <c r="M424">
        <v>1</v>
      </c>
      <c r="N424">
        <v>1</v>
      </c>
      <c r="O424" s="84">
        <v>0.12</v>
      </c>
      <c r="P424">
        <v>3</v>
      </c>
      <c r="Q424">
        <v>4</v>
      </c>
      <c r="R424" s="102">
        <f t="shared" si="6"/>
        <v>0.12</v>
      </c>
      <c r="S424" s="94"/>
    </row>
    <row r="425" spans="1:19">
      <c r="A425">
        <v>30</v>
      </c>
      <c r="B425" t="s">
        <v>3</v>
      </c>
      <c r="C425" t="s">
        <v>6</v>
      </c>
      <c r="D425">
        <v>39</v>
      </c>
      <c r="E425">
        <v>4</v>
      </c>
      <c r="F425">
        <v>75.3</v>
      </c>
      <c r="H425" t="s">
        <v>6</v>
      </c>
      <c r="I425">
        <v>3</v>
      </c>
      <c r="J425">
        <v>1</v>
      </c>
      <c r="K425">
        <v>3</v>
      </c>
      <c r="L425">
        <v>3</v>
      </c>
      <c r="M425">
        <v>9</v>
      </c>
      <c r="N425">
        <v>10</v>
      </c>
      <c r="O425" s="84">
        <v>0.11</v>
      </c>
      <c r="P425">
        <v>3</v>
      </c>
      <c r="Q425">
        <v>3</v>
      </c>
      <c r="R425" s="102">
        <f t="shared" si="6"/>
        <v>1.2222222222222223E-2</v>
      </c>
      <c r="S425" s="94"/>
    </row>
    <row r="426" spans="1:19">
      <c r="A426">
        <v>57</v>
      </c>
      <c r="B426" t="s">
        <v>5</v>
      </c>
      <c r="C426" t="s">
        <v>6</v>
      </c>
      <c r="D426">
        <v>46</v>
      </c>
      <c r="E426">
        <v>3</v>
      </c>
      <c r="F426">
        <v>56.7</v>
      </c>
      <c r="H426" t="s">
        <v>6</v>
      </c>
      <c r="I426">
        <v>1</v>
      </c>
      <c r="J426">
        <v>4</v>
      </c>
      <c r="K426">
        <v>3</v>
      </c>
      <c r="L426">
        <v>3</v>
      </c>
      <c r="M426">
        <v>1</v>
      </c>
      <c r="N426">
        <v>32</v>
      </c>
      <c r="O426" s="84">
        <v>0.12</v>
      </c>
      <c r="P426">
        <v>3</v>
      </c>
      <c r="Q426">
        <v>2</v>
      </c>
      <c r="R426" s="102">
        <f t="shared" si="6"/>
        <v>0.12</v>
      </c>
      <c r="S426" s="94"/>
    </row>
    <row r="427" spans="1:19">
      <c r="A427">
        <v>50</v>
      </c>
      <c r="B427" t="s">
        <v>5</v>
      </c>
      <c r="C427" t="s">
        <v>6</v>
      </c>
      <c r="D427">
        <v>46</v>
      </c>
      <c r="E427">
        <v>4</v>
      </c>
      <c r="F427">
        <v>106.9</v>
      </c>
      <c r="H427" t="s">
        <v>6</v>
      </c>
      <c r="I427">
        <v>2</v>
      </c>
      <c r="J427">
        <v>3</v>
      </c>
      <c r="K427">
        <v>3</v>
      </c>
      <c r="L427">
        <v>2</v>
      </c>
      <c r="M427">
        <v>27</v>
      </c>
      <c r="N427">
        <v>28</v>
      </c>
      <c r="O427" s="84">
        <v>0.15</v>
      </c>
      <c r="P427">
        <v>2</v>
      </c>
      <c r="Q427">
        <v>3</v>
      </c>
      <c r="R427" s="102">
        <f t="shared" si="6"/>
        <v>5.5555555555555558E-3</v>
      </c>
      <c r="S427" s="94"/>
    </row>
    <row r="428" spans="1:19">
      <c r="A428">
        <v>30</v>
      </c>
      <c r="B428" t="s">
        <v>3</v>
      </c>
      <c r="C428" t="s">
        <v>6</v>
      </c>
      <c r="D428">
        <v>19</v>
      </c>
      <c r="E428">
        <v>3</v>
      </c>
      <c r="F428">
        <v>56.7</v>
      </c>
      <c r="H428" t="s">
        <v>6</v>
      </c>
      <c r="I428">
        <v>3</v>
      </c>
      <c r="J428">
        <v>4</v>
      </c>
      <c r="K428">
        <v>3</v>
      </c>
      <c r="L428">
        <v>3</v>
      </c>
      <c r="M428">
        <v>11</v>
      </c>
      <c r="N428">
        <v>12</v>
      </c>
      <c r="O428" s="84">
        <v>0.14000000000000001</v>
      </c>
      <c r="P428">
        <v>2</v>
      </c>
      <c r="Q428">
        <v>2</v>
      </c>
      <c r="R428" s="102">
        <f t="shared" si="6"/>
        <v>1.2727272727272728E-2</v>
      </c>
      <c r="S428" s="94"/>
    </row>
    <row r="429" spans="1:19">
      <c r="A429">
        <v>60</v>
      </c>
      <c r="B429" t="s">
        <v>3</v>
      </c>
      <c r="C429" t="s">
        <v>6</v>
      </c>
      <c r="D429">
        <v>45</v>
      </c>
      <c r="E429">
        <v>3</v>
      </c>
      <c r="F429">
        <v>92.6</v>
      </c>
      <c r="H429" t="s">
        <v>6</v>
      </c>
      <c r="I429">
        <v>3</v>
      </c>
      <c r="J429">
        <v>1</v>
      </c>
      <c r="K429">
        <v>3</v>
      </c>
      <c r="L429">
        <v>4</v>
      </c>
      <c r="M429">
        <v>18</v>
      </c>
      <c r="N429">
        <v>22</v>
      </c>
      <c r="O429" s="84">
        <v>0.19</v>
      </c>
      <c r="P429">
        <v>5</v>
      </c>
      <c r="Q429">
        <v>4</v>
      </c>
      <c r="R429" s="102">
        <f t="shared" si="6"/>
        <v>1.0555555555555556E-2</v>
      </c>
      <c r="S429" s="94"/>
    </row>
    <row r="430" spans="1:19">
      <c r="A430">
        <v>47</v>
      </c>
      <c r="B430" t="s">
        <v>3</v>
      </c>
      <c r="C430" t="s">
        <v>6</v>
      </c>
      <c r="D430">
        <v>19</v>
      </c>
      <c r="E430">
        <v>2</v>
      </c>
      <c r="F430">
        <v>68.5</v>
      </c>
      <c r="H430" t="s">
        <v>6</v>
      </c>
      <c r="I430">
        <v>1</v>
      </c>
      <c r="J430">
        <v>4</v>
      </c>
      <c r="K430">
        <v>3</v>
      </c>
      <c r="L430">
        <v>3</v>
      </c>
      <c r="M430">
        <v>5</v>
      </c>
      <c r="N430">
        <v>20</v>
      </c>
      <c r="O430" s="84">
        <v>0.13</v>
      </c>
      <c r="P430">
        <v>2</v>
      </c>
      <c r="Q430">
        <v>3</v>
      </c>
      <c r="R430" s="102">
        <f t="shared" si="6"/>
        <v>2.6000000000000002E-2</v>
      </c>
      <c r="S430" s="94"/>
    </row>
    <row r="431" spans="1:19">
      <c r="A431">
        <v>46</v>
      </c>
      <c r="B431" t="s">
        <v>5</v>
      </c>
      <c r="C431" t="s">
        <v>6</v>
      </c>
      <c r="D431">
        <v>32</v>
      </c>
      <c r="E431">
        <v>3</v>
      </c>
      <c r="F431">
        <v>53.1</v>
      </c>
      <c r="H431" t="s">
        <v>6</v>
      </c>
      <c r="I431">
        <v>1</v>
      </c>
      <c r="J431">
        <v>3</v>
      </c>
      <c r="K431">
        <v>3</v>
      </c>
      <c r="L431">
        <v>3</v>
      </c>
      <c r="M431">
        <v>3</v>
      </c>
      <c r="N431">
        <v>26</v>
      </c>
      <c r="O431" s="84">
        <v>0.13</v>
      </c>
      <c r="P431">
        <v>2</v>
      </c>
      <c r="Q431">
        <v>1</v>
      </c>
      <c r="R431" s="102">
        <f t="shared" si="6"/>
        <v>4.3333333333333335E-2</v>
      </c>
      <c r="S431" s="94"/>
    </row>
    <row r="432" spans="1:19">
      <c r="A432">
        <v>35</v>
      </c>
      <c r="B432" t="s">
        <v>5</v>
      </c>
      <c r="C432" t="s">
        <v>6</v>
      </c>
      <c r="D432">
        <v>39</v>
      </c>
      <c r="E432">
        <v>3</v>
      </c>
      <c r="F432">
        <v>49.5</v>
      </c>
      <c r="H432" t="s">
        <v>6</v>
      </c>
      <c r="I432">
        <v>4</v>
      </c>
      <c r="J432">
        <v>3</v>
      </c>
      <c r="K432">
        <v>3</v>
      </c>
      <c r="L432">
        <v>3</v>
      </c>
      <c r="M432">
        <v>5</v>
      </c>
      <c r="N432">
        <v>6</v>
      </c>
      <c r="O432" s="84">
        <v>0.15</v>
      </c>
      <c r="P432">
        <v>2</v>
      </c>
      <c r="Q432">
        <v>3</v>
      </c>
      <c r="R432" s="102">
        <f t="shared" si="6"/>
        <v>0.03</v>
      </c>
      <c r="S432" s="94"/>
    </row>
    <row r="433" spans="1:19">
      <c r="A433">
        <v>54</v>
      </c>
      <c r="B433" t="s">
        <v>3</v>
      </c>
      <c r="C433" t="s">
        <v>6</v>
      </c>
      <c r="D433">
        <v>25</v>
      </c>
      <c r="E433">
        <v>4</v>
      </c>
      <c r="F433">
        <v>42.7</v>
      </c>
      <c r="H433" t="s">
        <v>6</v>
      </c>
      <c r="I433">
        <v>3</v>
      </c>
      <c r="J433">
        <v>3</v>
      </c>
      <c r="K433">
        <v>3</v>
      </c>
      <c r="L433">
        <v>3</v>
      </c>
      <c r="M433">
        <v>1</v>
      </c>
      <c r="N433">
        <v>19</v>
      </c>
      <c r="O433" s="84">
        <v>0.11</v>
      </c>
      <c r="P433">
        <v>3</v>
      </c>
      <c r="Q433">
        <v>3</v>
      </c>
      <c r="R433" s="102">
        <f t="shared" si="6"/>
        <v>0.11</v>
      </c>
      <c r="S433" s="94"/>
    </row>
    <row r="434" spans="1:19">
      <c r="A434">
        <v>34</v>
      </c>
      <c r="B434" t="s">
        <v>5</v>
      </c>
      <c r="C434" t="s">
        <v>6</v>
      </c>
      <c r="D434">
        <v>19</v>
      </c>
      <c r="E434">
        <v>4</v>
      </c>
      <c r="F434">
        <v>66.900000000000006</v>
      </c>
      <c r="H434" t="s">
        <v>6</v>
      </c>
      <c r="I434">
        <v>4</v>
      </c>
      <c r="J434">
        <v>3</v>
      </c>
      <c r="K434">
        <v>3</v>
      </c>
      <c r="L434">
        <v>3</v>
      </c>
      <c r="M434">
        <v>7</v>
      </c>
      <c r="N434">
        <v>14</v>
      </c>
      <c r="O434" s="84">
        <v>0.12</v>
      </c>
      <c r="P434">
        <v>3</v>
      </c>
      <c r="Q434">
        <v>3</v>
      </c>
      <c r="R434" s="102">
        <f t="shared" si="6"/>
        <v>1.7142857142857144E-2</v>
      </c>
      <c r="S434" s="94"/>
    </row>
    <row r="435" spans="1:19">
      <c r="A435">
        <v>46</v>
      </c>
      <c r="B435" t="s">
        <v>3</v>
      </c>
      <c r="C435" t="s">
        <v>6</v>
      </c>
      <c r="D435">
        <v>27</v>
      </c>
      <c r="E435">
        <v>3</v>
      </c>
      <c r="F435">
        <v>91.1</v>
      </c>
      <c r="H435" t="s">
        <v>4</v>
      </c>
      <c r="I435">
        <v>3</v>
      </c>
      <c r="J435">
        <v>4</v>
      </c>
      <c r="K435">
        <v>3</v>
      </c>
      <c r="L435">
        <v>3</v>
      </c>
      <c r="M435">
        <v>3</v>
      </c>
      <c r="N435">
        <v>15</v>
      </c>
      <c r="O435" s="84">
        <v>0.19</v>
      </c>
      <c r="P435">
        <v>3</v>
      </c>
      <c r="Q435">
        <v>3</v>
      </c>
      <c r="R435" s="102">
        <f t="shared" si="6"/>
        <v>6.3333333333333339E-2</v>
      </c>
      <c r="S435" s="94"/>
    </row>
    <row r="436" spans="1:19">
      <c r="A436">
        <v>31</v>
      </c>
      <c r="B436" t="s">
        <v>5</v>
      </c>
      <c r="C436" t="s">
        <v>6</v>
      </c>
      <c r="D436">
        <v>26</v>
      </c>
      <c r="E436">
        <v>1</v>
      </c>
      <c r="F436">
        <v>42.1</v>
      </c>
      <c r="H436" t="s">
        <v>6</v>
      </c>
      <c r="I436">
        <v>3</v>
      </c>
      <c r="J436">
        <v>2</v>
      </c>
      <c r="K436">
        <v>4</v>
      </c>
      <c r="L436">
        <v>4</v>
      </c>
      <c r="M436">
        <v>13</v>
      </c>
      <c r="N436">
        <v>13</v>
      </c>
      <c r="O436" s="84">
        <v>0.25</v>
      </c>
      <c r="P436">
        <v>6</v>
      </c>
      <c r="Q436">
        <v>4</v>
      </c>
      <c r="R436" s="102">
        <f t="shared" si="6"/>
        <v>1.9230769230769232E-2</v>
      </c>
      <c r="S436" s="94"/>
    </row>
    <row r="437" spans="1:19">
      <c r="A437">
        <v>33</v>
      </c>
      <c r="B437" t="s">
        <v>5</v>
      </c>
      <c r="C437" t="s">
        <v>4</v>
      </c>
      <c r="D437">
        <v>40</v>
      </c>
      <c r="E437">
        <v>1</v>
      </c>
      <c r="F437">
        <v>55.9</v>
      </c>
      <c r="H437" t="s">
        <v>4</v>
      </c>
      <c r="I437">
        <v>2</v>
      </c>
      <c r="J437">
        <v>3</v>
      </c>
      <c r="K437">
        <v>3</v>
      </c>
      <c r="L437">
        <v>4</v>
      </c>
      <c r="M437">
        <v>7</v>
      </c>
      <c r="N437">
        <v>15</v>
      </c>
      <c r="O437" s="84">
        <v>0.12</v>
      </c>
      <c r="P437">
        <v>2</v>
      </c>
      <c r="Q437">
        <v>4</v>
      </c>
      <c r="R437" s="102">
        <f t="shared" si="6"/>
        <v>1.7142857142857144E-2</v>
      </c>
      <c r="S437" s="94"/>
    </row>
    <row r="438" spans="1:19">
      <c r="A438">
        <v>33</v>
      </c>
      <c r="B438" t="s">
        <v>5</v>
      </c>
      <c r="C438" t="s">
        <v>4</v>
      </c>
      <c r="D438">
        <v>37</v>
      </c>
      <c r="E438">
        <v>1</v>
      </c>
      <c r="F438">
        <v>40.799999999999997</v>
      </c>
      <c r="H438" t="s">
        <v>6</v>
      </c>
      <c r="I438">
        <v>1</v>
      </c>
      <c r="J438">
        <v>4</v>
      </c>
      <c r="K438">
        <v>3</v>
      </c>
      <c r="L438">
        <v>1</v>
      </c>
      <c r="M438">
        <v>4</v>
      </c>
      <c r="N438">
        <v>8</v>
      </c>
      <c r="O438" s="84">
        <v>0.13</v>
      </c>
      <c r="P438">
        <v>2</v>
      </c>
      <c r="Q438">
        <v>3</v>
      </c>
      <c r="R438" s="102">
        <f t="shared" si="6"/>
        <v>3.2500000000000001E-2</v>
      </c>
      <c r="S438" s="94"/>
    </row>
    <row r="439" spans="1:19">
      <c r="A439">
        <v>30</v>
      </c>
      <c r="B439" t="s">
        <v>5</v>
      </c>
      <c r="C439" t="s">
        <v>6</v>
      </c>
      <c r="D439">
        <v>24</v>
      </c>
      <c r="E439">
        <v>1</v>
      </c>
      <c r="F439">
        <v>59.1</v>
      </c>
      <c r="H439" t="s">
        <v>6</v>
      </c>
      <c r="I439">
        <v>4</v>
      </c>
      <c r="J439">
        <v>2</v>
      </c>
      <c r="K439">
        <v>3</v>
      </c>
      <c r="L439">
        <v>1</v>
      </c>
      <c r="M439">
        <v>3</v>
      </c>
      <c r="N439">
        <v>4</v>
      </c>
      <c r="O439" s="84">
        <v>0.14000000000000001</v>
      </c>
      <c r="P439">
        <v>3</v>
      </c>
      <c r="Q439">
        <v>3</v>
      </c>
      <c r="R439" s="102">
        <f t="shared" si="6"/>
        <v>4.6666666666666669E-2</v>
      </c>
      <c r="S439" s="94"/>
    </row>
    <row r="440" spans="1:19">
      <c r="A440">
        <v>35</v>
      </c>
      <c r="B440" t="s">
        <v>5</v>
      </c>
      <c r="C440" t="s">
        <v>6</v>
      </c>
      <c r="D440">
        <v>33</v>
      </c>
      <c r="E440">
        <v>3</v>
      </c>
      <c r="F440">
        <v>72.599999999999994</v>
      </c>
      <c r="H440" t="s">
        <v>4</v>
      </c>
      <c r="I440">
        <v>4</v>
      </c>
      <c r="J440">
        <v>3</v>
      </c>
      <c r="K440">
        <v>3</v>
      </c>
      <c r="L440">
        <v>3</v>
      </c>
      <c r="M440">
        <v>8</v>
      </c>
      <c r="N440">
        <v>10</v>
      </c>
      <c r="O440" s="84">
        <v>0.12</v>
      </c>
      <c r="P440">
        <v>2</v>
      </c>
      <c r="Q440">
        <v>3</v>
      </c>
      <c r="R440" s="102">
        <f t="shared" si="6"/>
        <v>1.4999999999999999E-2</v>
      </c>
      <c r="S440" s="94"/>
    </row>
    <row r="441" spans="1:19">
      <c r="A441">
        <v>31</v>
      </c>
      <c r="B441" t="s">
        <v>5</v>
      </c>
      <c r="C441" t="s">
        <v>4</v>
      </c>
      <c r="D441">
        <v>41</v>
      </c>
      <c r="E441">
        <v>3</v>
      </c>
      <c r="F441">
        <v>66.7</v>
      </c>
      <c r="H441" t="s">
        <v>6</v>
      </c>
      <c r="I441">
        <v>1</v>
      </c>
      <c r="J441">
        <v>3</v>
      </c>
      <c r="K441">
        <v>3</v>
      </c>
      <c r="L441">
        <v>1</v>
      </c>
      <c r="M441">
        <v>1</v>
      </c>
      <c r="N441">
        <v>12</v>
      </c>
      <c r="O441" s="84">
        <v>0.12</v>
      </c>
      <c r="P441">
        <v>2</v>
      </c>
      <c r="Q441">
        <v>3</v>
      </c>
      <c r="R441" s="102">
        <f t="shared" si="6"/>
        <v>0.12</v>
      </c>
      <c r="S441" s="94"/>
    </row>
    <row r="442" spans="1:19">
      <c r="A442">
        <v>34</v>
      </c>
      <c r="B442" t="s">
        <v>3</v>
      </c>
      <c r="C442" t="s">
        <v>4</v>
      </c>
      <c r="D442">
        <v>61</v>
      </c>
      <c r="E442">
        <v>3</v>
      </c>
      <c r="F442">
        <v>40.1</v>
      </c>
      <c r="H442" t="s">
        <v>4</v>
      </c>
      <c r="I442">
        <v>2</v>
      </c>
      <c r="J442">
        <v>1</v>
      </c>
      <c r="K442">
        <v>3</v>
      </c>
      <c r="L442">
        <v>3</v>
      </c>
      <c r="M442">
        <v>3</v>
      </c>
      <c r="N442">
        <v>11</v>
      </c>
      <c r="O442" s="84">
        <v>0.15</v>
      </c>
      <c r="P442">
        <v>2</v>
      </c>
      <c r="Q442">
        <v>3</v>
      </c>
      <c r="R442" s="102">
        <f t="shared" si="6"/>
        <v>4.9999999999999996E-2</v>
      </c>
      <c r="S442" s="94"/>
    </row>
    <row r="443" spans="1:19">
      <c r="A443">
        <v>42</v>
      </c>
      <c r="B443" t="s">
        <v>5</v>
      </c>
      <c r="C443" t="s">
        <v>6</v>
      </c>
      <c r="D443">
        <v>22</v>
      </c>
      <c r="E443">
        <v>2</v>
      </c>
      <c r="F443">
        <v>98.4</v>
      </c>
      <c r="H443" t="s">
        <v>6</v>
      </c>
      <c r="I443">
        <v>2</v>
      </c>
      <c r="J443">
        <v>3</v>
      </c>
      <c r="K443">
        <v>3</v>
      </c>
      <c r="L443">
        <v>4</v>
      </c>
      <c r="M443">
        <v>2</v>
      </c>
      <c r="N443">
        <v>8</v>
      </c>
      <c r="O443" s="84">
        <v>0.17</v>
      </c>
      <c r="P443">
        <v>4</v>
      </c>
      <c r="Q443">
        <v>3</v>
      </c>
      <c r="R443" s="102">
        <f t="shared" si="6"/>
        <v>8.5000000000000006E-2</v>
      </c>
      <c r="S443" s="94"/>
    </row>
    <row r="444" spans="1:19">
      <c r="A444">
        <v>36</v>
      </c>
      <c r="B444" t="s">
        <v>5</v>
      </c>
      <c r="C444" t="s">
        <v>6</v>
      </c>
      <c r="D444">
        <v>27</v>
      </c>
      <c r="E444">
        <v>4</v>
      </c>
      <c r="F444">
        <v>39</v>
      </c>
      <c r="H444" t="s">
        <v>6</v>
      </c>
      <c r="I444">
        <v>2</v>
      </c>
      <c r="J444">
        <v>4</v>
      </c>
      <c r="K444">
        <v>3</v>
      </c>
      <c r="L444">
        <v>4</v>
      </c>
      <c r="M444">
        <v>10</v>
      </c>
      <c r="N444">
        <v>10</v>
      </c>
      <c r="O444" s="84">
        <v>0.14000000000000001</v>
      </c>
      <c r="P444">
        <v>3</v>
      </c>
      <c r="Q444">
        <v>2</v>
      </c>
      <c r="R444" s="102">
        <f t="shared" si="6"/>
        <v>1.4000000000000002E-2</v>
      </c>
      <c r="S444" s="94"/>
    </row>
    <row r="445" spans="1:19">
      <c r="A445">
        <v>22</v>
      </c>
      <c r="B445" t="s">
        <v>5</v>
      </c>
      <c r="C445" t="s">
        <v>4</v>
      </c>
      <c r="D445">
        <v>21</v>
      </c>
      <c r="E445">
        <v>1</v>
      </c>
      <c r="F445">
        <v>100.4</v>
      </c>
      <c r="H445" t="s">
        <v>6</v>
      </c>
      <c r="I445">
        <v>3</v>
      </c>
      <c r="J445">
        <v>3</v>
      </c>
      <c r="K445">
        <v>3</v>
      </c>
      <c r="L445">
        <v>3</v>
      </c>
      <c r="M445">
        <v>2</v>
      </c>
      <c r="N445">
        <v>4</v>
      </c>
      <c r="O445" s="84">
        <v>0.16</v>
      </c>
      <c r="P445">
        <v>3</v>
      </c>
      <c r="Q445">
        <v>3</v>
      </c>
      <c r="R445" s="102">
        <f t="shared" si="6"/>
        <v>0.08</v>
      </c>
      <c r="S445" s="94"/>
    </row>
    <row r="446" spans="1:19">
      <c r="A446">
        <v>48</v>
      </c>
      <c r="B446" t="s">
        <v>3</v>
      </c>
      <c r="C446" t="s">
        <v>6</v>
      </c>
      <c r="D446">
        <v>19</v>
      </c>
      <c r="E446">
        <v>5</v>
      </c>
      <c r="F446">
        <v>43.3</v>
      </c>
      <c r="H446" t="s">
        <v>6</v>
      </c>
      <c r="I446">
        <v>2</v>
      </c>
      <c r="J446">
        <v>4</v>
      </c>
      <c r="K446">
        <v>3</v>
      </c>
      <c r="L446">
        <v>1</v>
      </c>
      <c r="M446">
        <v>9</v>
      </c>
      <c r="N446">
        <v>14</v>
      </c>
      <c r="O446" s="84">
        <v>0.14000000000000001</v>
      </c>
      <c r="P446">
        <v>2</v>
      </c>
      <c r="Q446">
        <v>3</v>
      </c>
      <c r="R446" s="102">
        <f t="shared" si="6"/>
        <v>1.5555555555555557E-2</v>
      </c>
      <c r="S446" s="94"/>
    </row>
    <row r="447" spans="1:19">
      <c r="A447">
        <v>55</v>
      </c>
      <c r="B447" t="s">
        <v>3</v>
      </c>
      <c r="C447" t="s">
        <v>6</v>
      </c>
      <c r="D447">
        <v>35</v>
      </c>
      <c r="E447">
        <v>5</v>
      </c>
      <c r="F447">
        <v>90</v>
      </c>
      <c r="H447" t="s">
        <v>6</v>
      </c>
      <c r="I447">
        <v>1</v>
      </c>
      <c r="J447">
        <v>2</v>
      </c>
      <c r="K447">
        <v>4</v>
      </c>
      <c r="L447">
        <v>4</v>
      </c>
      <c r="M447">
        <v>10</v>
      </c>
      <c r="N447">
        <v>37</v>
      </c>
      <c r="O447" s="84">
        <v>0.23</v>
      </c>
      <c r="P447">
        <v>2</v>
      </c>
      <c r="Q447">
        <v>3</v>
      </c>
      <c r="R447" s="102">
        <f t="shared" si="6"/>
        <v>2.3E-2</v>
      </c>
      <c r="S447" s="94"/>
    </row>
    <row r="448" spans="1:19">
      <c r="A448">
        <v>41</v>
      </c>
      <c r="B448" t="s">
        <v>5</v>
      </c>
      <c r="C448" t="s">
        <v>6</v>
      </c>
      <c r="D448">
        <v>27</v>
      </c>
      <c r="E448">
        <v>2</v>
      </c>
      <c r="F448">
        <v>65.8</v>
      </c>
      <c r="H448" t="s">
        <v>6</v>
      </c>
      <c r="I448">
        <v>4</v>
      </c>
      <c r="J448">
        <v>4</v>
      </c>
      <c r="K448">
        <v>3</v>
      </c>
      <c r="L448">
        <v>4</v>
      </c>
      <c r="M448">
        <v>14</v>
      </c>
      <c r="N448">
        <v>16</v>
      </c>
      <c r="O448" s="84">
        <v>0.14000000000000001</v>
      </c>
      <c r="P448">
        <v>3</v>
      </c>
      <c r="Q448">
        <v>3</v>
      </c>
      <c r="R448" s="102">
        <f t="shared" si="6"/>
        <v>0.01</v>
      </c>
      <c r="S448" s="94"/>
    </row>
    <row r="449" spans="1:19">
      <c r="A449">
        <v>35</v>
      </c>
      <c r="B449" t="s">
        <v>5</v>
      </c>
      <c r="C449" t="s">
        <v>6</v>
      </c>
      <c r="D449">
        <v>18</v>
      </c>
      <c r="E449">
        <v>3</v>
      </c>
      <c r="F449">
        <v>92.7</v>
      </c>
      <c r="H449" t="s">
        <v>6</v>
      </c>
      <c r="I449">
        <v>2</v>
      </c>
      <c r="J449">
        <v>3</v>
      </c>
      <c r="K449">
        <v>3</v>
      </c>
      <c r="L449">
        <v>3</v>
      </c>
      <c r="M449">
        <v>11</v>
      </c>
      <c r="N449">
        <v>15</v>
      </c>
      <c r="O449" s="84">
        <v>0.11</v>
      </c>
      <c r="P449">
        <v>2</v>
      </c>
      <c r="Q449">
        <v>3</v>
      </c>
      <c r="R449" s="102">
        <f t="shared" si="6"/>
        <v>0.01</v>
      </c>
      <c r="S449" s="94"/>
    </row>
    <row r="450" spans="1:19">
      <c r="A450">
        <v>40</v>
      </c>
      <c r="B450" t="s">
        <v>3</v>
      </c>
      <c r="C450" t="s">
        <v>6</v>
      </c>
      <c r="D450">
        <v>23</v>
      </c>
      <c r="E450">
        <v>3</v>
      </c>
      <c r="F450">
        <v>89</v>
      </c>
      <c r="H450" t="s">
        <v>6</v>
      </c>
      <c r="I450">
        <v>2</v>
      </c>
      <c r="J450">
        <v>3</v>
      </c>
      <c r="K450">
        <v>3</v>
      </c>
      <c r="L450">
        <v>3</v>
      </c>
      <c r="M450">
        <v>20</v>
      </c>
      <c r="N450">
        <v>22</v>
      </c>
      <c r="O450" s="84">
        <v>0.15</v>
      </c>
      <c r="P450">
        <v>3</v>
      </c>
      <c r="Q450">
        <v>3</v>
      </c>
      <c r="R450" s="102">
        <f t="shared" si="6"/>
        <v>7.4999999999999997E-3</v>
      </c>
      <c r="S450" s="94"/>
    </row>
    <row r="451" spans="1:19">
      <c r="A451">
        <v>39</v>
      </c>
      <c r="B451" t="s">
        <v>3</v>
      </c>
      <c r="C451" t="s">
        <v>6</v>
      </c>
      <c r="D451">
        <v>25</v>
      </c>
      <c r="E451">
        <v>1</v>
      </c>
      <c r="F451">
        <v>53.6</v>
      </c>
      <c r="H451" t="s">
        <v>6</v>
      </c>
      <c r="I451">
        <v>3</v>
      </c>
      <c r="J451">
        <v>3</v>
      </c>
      <c r="K451">
        <v>3</v>
      </c>
      <c r="L451">
        <v>1</v>
      </c>
      <c r="M451">
        <v>8</v>
      </c>
      <c r="N451">
        <v>8</v>
      </c>
      <c r="O451" s="84">
        <v>0.11</v>
      </c>
      <c r="P451">
        <v>3</v>
      </c>
      <c r="Q451">
        <v>3</v>
      </c>
      <c r="R451" s="102">
        <f t="shared" ref="R451:R514" si="7">O451/M451</f>
        <v>1.375E-2</v>
      </c>
      <c r="S451" s="94"/>
    </row>
    <row r="452" spans="1:19">
      <c r="A452">
        <v>31</v>
      </c>
      <c r="B452" t="s">
        <v>5</v>
      </c>
      <c r="C452" t="s">
        <v>6</v>
      </c>
      <c r="D452">
        <v>19</v>
      </c>
      <c r="E452">
        <v>1</v>
      </c>
      <c r="F452">
        <v>76.2</v>
      </c>
      <c r="H452" t="s">
        <v>4</v>
      </c>
      <c r="I452">
        <v>2</v>
      </c>
      <c r="J452">
        <v>4</v>
      </c>
      <c r="K452">
        <v>3</v>
      </c>
      <c r="L452">
        <v>3</v>
      </c>
      <c r="M452">
        <v>6</v>
      </c>
      <c r="N452">
        <v>10</v>
      </c>
      <c r="O452" s="84">
        <v>0.13</v>
      </c>
      <c r="P452">
        <v>2</v>
      </c>
      <c r="Q452">
        <v>4</v>
      </c>
      <c r="R452" s="102">
        <f t="shared" si="7"/>
        <v>2.1666666666666667E-2</v>
      </c>
      <c r="S452" s="94"/>
    </row>
    <row r="453" spans="1:19">
      <c r="A453">
        <v>42</v>
      </c>
      <c r="B453" t="s">
        <v>5</v>
      </c>
      <c r="C453" t="s">
        <v>6</v>
      </c>
      <c r="D453">
        <v>41</v>
      </c>
      <c r="E453">
        <v>3</v>
      </c>
      <c r="F453">
        <v>58</v>
      </c>
      <c r="H453" t="s">
        <v>4</v>
      </c>
      <c r="I453">
        <v>4</v>
      </c>
      <c r="J453">
        <v>1</v>
      </c>
      <c r="K453">
        <v>4</v>
      </c>
      <c r="L453">
        <v>4</v>
      </c>
      <c r="M453">
        <v>10</v>
      </c>
      <c r="N453">
        <v>10</v>
      </c>
      <c r="O453" s="84">
        <v>0.21</v>
      </c>
      <c r="P453">
        <v>5</v>
      </c>
      <c r="Q453">
        <v>2</v>
      </c>
      <c r="R453" s="102">
        <f t="shared" si="7"/>
        <v>2.0999999999999998E-2</v>
      </c>
      <c r="S453" s="94"/>
    </row>
    <row r="454" spans="1:19">
      <c r="A454">
        <v>45</v>
      </c>
      <c r="B454" t="s">
        <v>5</v>
      </c>
      <c r="C454" t="s">
        <v>6</v>
      </c>
      <c r="D454">
        <v>19</v>
      </c>
      <c r="E454">
        <v>3</v>
      </c>
      <c r="F454">
        <v>66.599999999999994</v>
      </c>
      <c r="H454" t="s">
        <v>6</v>
      </c>
      <c r="I454">
        <v>4</v>
      </c>
      <c r="J454">
        <v>2</v>
      </c>
      <c r="K454">
        <v>3</v>
      </c>
      <c r="L454">
        <v>2</v>
      </c>
      <c r="M454">
        <v>8</v>
      </c>
      <c r="N454">
        <v>9</v>
      </c>
      <c r="O454" s="84">
        <v>0.19</v>
      </c>
      <c r="P454">
        <v>3</v>
      </c>
      <c r="Q454">
        <v>4</v>
      </c>
      <c r="R454" s="102">
        <f t="shared" si="7"/>
        <v>2.375E-2</v>
      </c>
      <c r="S454" s="94"/>
    </row>
    <row r="455" spans="1:19">
      <c r="A455">
        <v>26</v>
      </c>
      <c r="B455" t="s">
        <v>3</v>
      </c>
      <c r="C455" t="s">
        <v>4</v>
      </c>
      <c r="D455">
        <v>59</v>
      </c>
      <c r="E455">
        <v>4</v>
      </c>
      <c r="F455">
        <v>57.9</v>
      </c>
      <c r="H455" t="s">
        <v>4</v>
      </c>
      <c r="I455">
        <v>2</v>
      </c>
      <c r="J455">
        <v>3</v>
      </c>
      <c r="K455">
        <v>3</v>
      </c>
      <c r="L455">
        <v>2</v>
      </c>
      <c r="M455">
        <v>7</v>
      </c>
      <c r="N455">
        <v>8</v>
      </c>
      <c r="O455" s="84">
        <v>0.11</v>
      </c>
      <c r="P455">
        <v>2</v>
      </c>
      <c r="Q455">
        <v>2</v>
      </c>
      <c r="R455" s="102">
        <f t="shared" si="7"/>
        <v>1.5714285714285715E-2</v>
      </c>
      <c r="S455" s="94"/>
    </row>
    <row r="456" spans="1:19">
      <c r="A456">
        <v>29</v>
      </c>
      <c r="B456" t="s">
        <v>5</v>
      </c>
      <c r="C456" t="s">
        <v>6</v>
      </c>
      <c r="D456">
        <v>36</v>
      </c>
      <c r="E456">
        <v>3</v>
      </c>
      <c r="F456">
        <v>36.1</v>
      </c>
      <c r="H456" t="s">
        <v>6</v>
      </c>
      <c r="I456">
        <v>4</v>
      </c>
      <c r="J456">
        <v>4</v>
      </c>
      <c r="K456">
        <v>3</v>
      </c>
      <c r="L456">
        <v>2</v>
      </c>
      <c r="M456">
        <v>3</v>
      </c>
      <c r="N456">
        <v>8</v>
      </c>
      <c r="O456" s="84">
        <v>0.12</v>
      </c>
      <c r="P456">
        <v>2</v>
      </c>
      <c r="Q456">
        <v>4</v>
      </c>
      <c r="R456" s="102">
        <f t="shared" si="7"/>
        <v>0.04</v>
      </c>
      <c r="S456" s="94"/>
    </row>
    <row r="457" spans="1:19">
      <c r="A457">
        <v>33</v>
      </c>
      <c r="B457" t="s">
        <v>3</v>
      </c>
      <c r="C457" t="s">
        <v>6</v>
      </c>
      <c r="D457">
        <v>18</v>
      </c>
      <c r="E457">
        <v>5</v>
      </c>
      <c r="F457">
        <v>99.2</v>
      </c>
      <c r="H457" t="s">
        <v>6</v>
      </c>
      <c r="I457">
        <v>1</v>
      </c>
      <c r="J457">
        <v>3</v>
      </c>
      <c r="K457">
        <v>3</v>
      </c>
      <c r="L457">
        <v>3</v>
      </c>
      <c r="M457">
        <v>6</v>
      </c>
      <c r="N457">
        <v>10</v>
      </c>
      <c r="O457" s="84">
        <v>0.19</v>
      </c>
      <c r="P457">
        <v>2</v>
      </c>
      <c r="Q457">
        <v>3</v>
      </c>
      <c r="R457" s="102">
        <f t="shared" si="7"/>
        <v>3.1666666666666669E-2</v>
      </c>
      <c r="S457" s="94"/>
    </row>
    <row r="458" spans="1:19">
      <c r="A458">
        <v>31</v>
      </c>
      <c r="B458" t="s">
        <v>5</v>
      </c>
      <c r="C458" t="s">
        <v>6</v>
      </c>
      <c r="D458">
        <v>24</v>
      </c>
      <c r="E458">
        <v>3</v>
      </c>
      <c r="F458">
        <v>47.5</v>
      </c>
      <c r="H458" t="s">
        <v>6</v>
      </c>
      <c r="I458">
        <v>3</v>
      </c>
      <c r="J458">
        <v>4</v>
      </c>
      <c r="K458">
        <v>4</v>
      </c>
      <c r="L458">
        <v>3</v>
      </c>
      <c r="M458">
        <v>5</v>
      </c>
      <c r="N458">
        <v>10</v>
      </c>
      <c r="O458" s="84">
        <v>0.21</v>
      </c>
      <c r="P458">
        <v>3</v>
      </c>
      <c r="Q458">
        <v>2</v>
      </c>
      <c r="R458" s="102">
        <f t="shared" si="7"/>
        <v>4.1999999999999996E-2</v>
      </c>
      <c r="S458" s="94"/>
    </row>
    <row r="459" spans="1:19">
      <c r="A459">
        <v>18</v>
      </c>
      <c r="B459" t="s">
        <v>5</v>
      </c>
      <c r="C459" t="s">
        <v>4</v>
      </c>
      <c r="D459">
        <v>31</v>
      </c>
      <c r="E459">
        <v>3</v>
      </c>
      <c r="F459">
        <v>64</v>
      </c>
      <c r="H459" t="s">
        <v>4</v>
      </c>
      <c r="I459">
        <v>2</v>
      </c>
      <c r="J459">
        <v>2</v>
      </c>
      <c r="K459">
        <v>3</v>
      </c>
      <c r="L459">
        <v>4</v>
      </c>
      <c r="M459">
        <v>0</v>
      </c>
      <c r="N459">
        <v>0</v>
      </c>
      <c r="O459" s="84">
        <v>0.14000000000000001</v>
      </c>
      <c r="P459">
        <v>3</v>
      </c>
      <c r="Q459">
        <v>3</v>
      </c>
      <c r="R459" s="102" t="e">
        <f t="shared" si="7"/>
        <v>#DIV/0!</v>
      </c>
      <c r="S459" s="94"/>
    </row>
    <row r="460" spans="1:19">
      <c r="A460">
        <v>40</v>
      </c>
      <c r="B460" t="s">
        <v>5</v>
      </c>
      <c r="C460" t="s">
        <v>6</v>
      </c>
      <c r="D460">
        <v>45</v>
      </c>
      <c r="E460">
        <v>3</v>
      </c>
      <c r="F460">
        <v>58.7</v>
      </c>
      <c r="H460" t="s">
        <v>6</v>
      </c>
      <c r="I460">
        <v>3</v>
      </c>
      <c r="J460">
        <v>1</v>
      </c>
      <c r="K460">
        <v>3</v>
      </c>
      <c r="L460">
        <v>3</v>
      </c>
      <c r="M460">
        <v>1</v>
      </c>
      <c r="N460">
        <v>20</v>
      </c>
      <c r="O460" s="84">
        <v>0.15</v>
      </c>
      <c r="P460">
        <v>2</v>
      </c>
      <c r="Q460">
        <v>3</v>
      </c>
      <c r="R460" s="102">
        <f t="shared" si="7"/>
        <v>0.15</v>
      </c>
      <c r="S460" s="94"/>
    </row>
    <row r="461" spans="1:19">
      <c r="A461">
        <v>41</v>
      </c>
      <c r="B461" t="s">
        <v>3</v>
      </c>
      <c r="C461" t="s">
        <v>6</v>
      </c>
      <c r="D461">
        <v>19</v>
      </c>
      <c r="E461">
        <v>4</v>
      </c>
      <c r="F461">
        <v>62.599999999999994</v>
      </c>
      <c r="H461" t="s">
        <v>4</v>
      </c>
      <c r="I461">
        <v>1</v>
      </c>
      <c r="J461">
        <v>3</v>
      </c>
      <c r="K461">
        <v>3</v>
      </c>
      <c r="L461">
        <v>1</v>
      </c>
      <c r="M461">
        <v>8</v>
      </c>
      <c r="N461">
        <v>10</v>
      </c>
      <c r="O461" s="84">
        <v>0.17</v>
      </c>
      <c r="P461">
        <v>3</v>
      </c>
      <c r="Q461">
        <v>3</v>
      </c>
      <c r="R461" s="102">
        <f t="shared" si="7"/>
        <v>2.1250000000000002E-2</v>
      </c>
      <c r="S461" s="94"/>
    </row>
    <row r="462" spans="1:19">
      <c r="A462">
        <v>26</v>
      </c>
      <c r="B462" t="s">
        <v>5</v>
      </c>
      <c r="C462" t="s">
        <v>6</v>
      </c>
      <c r="D462">
        <v>46</v>
      </c>
      <c r="E462">
        <v>2</v>
      </c>
      <c r="F462">
        <v>45</v>
      </c>
      <c r="H462" t="s">
        <v>6</v>
      </c>
      <c r="I462">
        <v>1</v>
      </c>
      <c r="J462">
        <v>3</v>
      </c>
      <c r="K462">
        <v>3</v>
      </c>
      <c r="L462">
        <v>1</v>
      </c>
      <c r="M462">
        <v>0</v>
      </c>
      <c r="N462">
        <v>8</v>
      </c>
      <c r="O462" s="84">
        <v>0.12</v>
      </c>
      <c r="P462">
        <v>5</v>
      </c>
      <c r="Q462">
        <v>3</v>
      </c>
      <c r="R462" s="102" t="e">
        <f t="shared" si="7"/>
        <v>#DIV/0!</v>
      </c>
      <c r="S462" s="94"/>
    </row>
    <row r="463" spans="1:19">
      <c r="A463">
        <v>35</v>
      </c>
      <c r="B463" t="s">
        <v>3</v>
      </c>
      <c r="C463" t="s">
        <v>6</v>
      </c>
      <c r="D463">
        <v>18</v>
      </c>
      <c r="E463">
        <v>3</v>
      </c>
      <c r="F463">
        <v>83.5</v>
      </c>
      <c r="H463" t="s">
        <v>6</v>
      </c>
      <c r="I463">
        <v>1</v>
      </c>
      <c r="J463">
        <v>3</v>
      </c>
      <c r="K463">
        <v>3</v>
      </c>
      <c r="L463">
        <v>4</v>
      </c>
      <c r="M463">
        <v>5</v>
      </c>
      <c r="N463">
        <v>5</v>
      </c>
      <c r="O463" s="84">
        <v>0.16</v>
      </c>
      <c r="P463">
        <v>3</v>
      </c>
      <c r="Q463">
        <v>3</v>
      </c>
      <c r="R463" s="102">
        <f t="shared" si="7"/>
        <v>3.2000000000000001E-2</v>
      </c>
      <c r="S463" s="94"/>
    </row>
    <row r="464" spans="1:19">
      <c r="A464">
        <v>34</v>
      </c>
      <c r="B464" t="s">
        <v>5</v>
      </c>
      <c r="C464" t="s">
        <v>6</v>
      </c>
      <c r="D464">
        <v>38</v>
      </c>
      <c r="E464">
        <v>4</v>
      </c>
      <c r="F464">
        <v>81</v>
      </c>
      <c r="H464" t="s">
        <v>6</v>
      </c>
      <c r="I464">
        <v>4</v>
      </c>
      <c r="J464">
        <v>4</v>
      </c>
      <c r="K464">
        <v>3</v>
      </c>
      <c r="L464">
        <v>4</v>
      </c>
      <c r="M464">
        <v>10</v>
      </c>
      <c r="N464">
        <v>10</v>
      </c>
      <c r="O464" s="84">
        <v>0.12</v>
      </c>
      <c r="P464">
        <v>3</v>
      </c>
      <c r="Q464">
        <v>3</v>
      </c>
      <c r="R464" s="102">
        <f t="shared" si="7"/>
        <v>1.2E-2</v>
      </c>
      <c r="S464" s="94"/>
    </row>
    <row r="465" spans="1:19">
      <c r="A465">
        <v>26</v>
      </c>
      <c r="B465" t="s">
        <v>5</v>
      </c>
      <c r="C465" t="s">
        <v>4</v>
      </c>
      <c r="D465">
        <v>67</v>
      </c>
      <c r="E465">
        <v>3</v>
      </c>
      <c r="F465">
        <v>61.7</v>
      </c>
      <c r="H465" t="s">
        <v>4</v>
      </c>
      <c r="I465">
        <v>3</v>
      </c>
      <c r="J465">
        <v>4</v>
      </c>
      <c r="K465">
        <v>3</v>
      </c>
      <c r="L465">
        <v>2</v>
      </c>
      <c r="M465">
        <v>1</v>
      </c>
      <c r="N465">
        <v>1</v>
      </c>
      <c r="O465" s="84">
        <v>0.18</v>
      </c>
      <c r="P465">
        <v>3</v>
      </c>
      <c r="Q465">
        <v>1</v>
      </c>
      <c r="R465" s="102">
        <f t="shared" si="7"/>
        <v>0.18</v>
      </c>
      <c r="S465" s="94"/>
    </row>
    <row r="466" spans="1:19">
      <c r="A466">
        <v>37</v>
      </c>
      <c r="B466" t="s">
        <v>3</v>
      </c>
      <c r="C466" t="s">
        <v>6</v>
      </c>
      <c r="D466">
        <v>18</v>
      </c>
      <c r="E466">
        <v>3</v>
      </c>
      <c r="F466">
        <v>63.2</v>
      </c>
      <c r="H466" t="s">
        <v>6</v>
      </c>
      <c r="I466">
        <v>2</v>
      </c>
      <c r="J466">
        <v>4</v>
      </c>
      <c r="K466">
        <v>3</v>
      </c>
      <c r="L466">
        <v>4</v>
      </c>
      <c r="M466">
        <v>6</v>
      </c>
      <c r="N466">
        <v>12</v>
      </c>
      <c r="O466" s="84">
        <v>0.17</v>
      </c>
      <c r="P466">
        <v>3</v>
      </c>
      <c r="Q466">
        <v>4</v>
      </c>
      <c r="R466" s="102">
        <f t="shared" si="7"/>
        <v>2.8333333333333335E-2</v>
      </c>
      <c r="S466" s="94"/>
    </row>
    <row r="467" spans="1:19">
      <c r="A467">
        <v>46</v>
      </c>
      <c r="B467" t="s">
        <v>3</v>
      </c>
      <c r="C467" t="s">
        <v>6</v>
      </c>
      <c r="D467">
        <v>35</v>
      </c>
      <c r="E467">
        <v>1</v>
      </c>
      <c r="F467">
        <v>87.4</v>
      </c>
      <c r="H467" t="s">
        <v>6</v>
      </c>
      <c r="I467">
        <v>1</v>
      </c>
      <c r="J467">
        <v>3</v>
      </c>
      <c r="K467">
        <v>3</v>
      </c>
      <c r="L467">
        <v>4</v>
      </c>
      <c r="M467">
        <v>2</v>
      </c>
      <c r="N467">
        <v>28</v>
      </c>
      <c r="O467" s="84">
        <v>0.11</v>
      </c>
      <c r="P467">
        <v>3</v>
      </c>
      <c r="Q467">
        <v>2</v>
      </c>
      <c r="R467" s="102">
        <f t="shared" si="7"/>
        <v>5.5E-2</v>
      </c>
      <c r="S467" s="94"/>
    </row>
    <row r="468" spans="1:19">
      <c r="A468">
        <v>41</v>
      </c>
      <c r="B468" t="s">
        <v>3</v>
      </c>
      <c r="C468" t="s">
        <v>6</v>
      </c>
      <c r="D468">
        <v>19</v>
      </c>
      <c r="E468">
        <v>5</v>
      </c>
      <c r="F468">
        <v>103.6</v>
      </c>
      <c r="H468" t="s">
        <v>6</v>
      </c>
      <c r="I468">
        <v>2</v>
      </c>
      <c r="J468">
        <v>1</v>
      </c>
      <c r="K468">
        <v>3</v>
      </c>
      <c r="L468">
        <v>2</v>
      </c>
      <c r="M468">
        <v>18</v>
      </c>
      <c r="N468">
        <v>22</v>
      </c>
      <c r="O468" s="84">
        <v>0.16</v>
      </c>
      <c r="P468">
        <v>2</v>
      </c>
      <c r="Q468">
        <v>3</v>
      </c>
      <c r="R468" s="102">
        <f t="shared" si="7"/>
        <v>8.8888888888888889E-3</v>
      </c>
      <c r="S468" s="94"/>
    </row>
    <row r="469" spans="1:19">
      <c r="A469">
        <v>37</v>
      </c>
      <c r="B469" t="s">
        <v>5</v>
      </c>
      <c r="C469" t="s">
        <v>6</v>
      </c>
      <c r="D469">
        <v>26</v>
      </c>
      <c r="E469">
        <v>4</v>
      </c>
      <c r="F469">
        <v>75.3</v>
      </c>
      <c r="H469" t="s">
        <v>6</v>
      </c>
      <c r="I469">
        <v>1</v>
      </c>
      <c r="J469">
        <v>2</v>
      </c>
      <c r="K469">
        <v>3</v>
      </c>
      <c r="L469">
        <v>4</v>
      </c>
      <c r="M469">
        <v>9</v>
      </c>
      <c r="N469">
        <v>9</v>
      </c>
      <c r="O469" s="84">
        <v>0.13</v>
      </c>
      <c r="P469">
        <v>6</v>
      </c>
      <c r="Q469">
        <v>3</v>
      </c>
      <c r="R469" s="102">
        <f t="shared" si="7"/>
        <v>1.4444444444444446E-2</v>
      </c>
      <c r="S469" s="94"/>
    </row>
    <row r="470" spans="1:19">
      <c r="A470">
        <v>52</v>
      </c>
      <c r="B470" t="s">
        <v>5</v>
      </c>
      <c r="C470" t="s">
        <v>6</v>
      </c>
      <c r="D470">
        <v>23</v>
      </c>
      <c r="E470">
        <v>2</v>
      </c>
      <c r="F470">
        <v>80</v>
      </c>
      <c r="H470" t="s">
        <v>4</v>
      </c>
      <c r="I470">
        <v>4</v>
      </c>
      <c r="J470">
        <v>1</v>
      </c>
      <c r="K470">
        <v>3</v>
      </c>
      <c r="L470">
        <v>2</v>
      </c>
      <c r="M470">
        <v>10</v>
      </c>
      <c r="N470">
        <v>18</v>
      </c>
      <c r="O470" s="84">
        <v>0.12</v>
      </c>
      <c r="P470">
        <v>3</v>
      </c>
      <c r="Q470">
        <v>3</v>
      </c>
      <c r="R470" s="102">
        <f t="shared" si="7"/>
        <v>1.2E-2</v>
      </c>
      <c r="S470" s="94"/>
    </row>
    <row r="471" spans="1:19">
      <c r="A471">
        <v>32</v>
      </c>
      <c r="B471" t="s">
        <v>5</v>
      </c>
      <c r="C471" t="s">
        <v>4</v>
      </c>
      <c r="D471">
        <v>44</v>
      </c>
      <c r="E471">
        <v>4</v>
      </c>
      <c r="F471">
        <v>62.8</v>
      </c>
      <c r="H471" t="s">
        <v>6</v>
      </c>
      <c r="I471">
        <v>4</v>
      </c>
      <c r="J471">
        <v>3</v>
      </c>
      <c r="K471">
        <v>3</v>
      </c>
      <c r="L471">
        <v>4</v>
      </c>
      <c r="M471">
        <v>4</v>
      </c>
      <c r="N471">
        <v>6</v>
      </c>
      <c r="O471" s="84">
        <v>0.12</v>
      </c>
      <c r="P471">
        <v>2</v>
      </c>
      <c r="Q471">
        <v>3</v>
      </c>
      <c r="R471" s="102">
        <f t="shared" si="7"/>
        <v>0.03</v>
      </c>
      <c r="S471" s="94"/>
    </row>
    <row r="472" spans="1:19">
      <c r="A472">
        <v>24</v>
      </c>
      <c r="B472" t="s">
        <v>5</v>
      </c>
      <c r="C472" t="s">
        <v>6</v>
      </c>
      <c r="D472">
        <v>41</v>
      </c>
      <c r="E472">
        <v>3</v>
      </c>
      <c r="F472">
        <v>39.4</v>
      </c>
      <c r="H472" t="s">
        <v>6</v>
      </c>
      <c r="I472">
        <v>4</v>
      </c>
      <c r="J472">
        <v>4</v>
      </c>
      <c r="K472">
        <v>3</v>
      </c>
      <c r="L472">
        <v>3</v>
      </c>
      <c r="M472">
        <v>2</v>
      </c>
      <c r="N472">
        <v>3</v>
      </c>
      <c r="O472" s="84">
        <v>0.13</v>
      </c>
      <c r="P472">
        <v>3</v>
      </c>
      <c r="Q472">
        <v>3</v>
      </c>
      <c r="R472" s="102">
        <f t="shared" si="7"/>
        <v>6.5000000000000002E-2</v>
      </c>
      <c r="S472" s="94"/>
    </row>
    <row r="473" spans="1:19">
      <c r="A473">
        <v>38</v>
      </c>
      <c r="B473" t="s">
        <v>3</v>
      </c>
      <c r="C473" t="s">
        <v>6</v>
      </c>
      <c r="D473">
        <v>27</v>
      </c>
      <c r="E473">
        <v>3</v>
      </c>
      <c r="F473">
        <v>76.7</v>
      </c>
      <c r="H473" t="s">
        <v>6</v>
      </c>
      <c r="I473">
        <v>3</v>
      </c>
      <c r="J473">
        <v>3</v>
      </c>
      <c r="K473">
        <v>3</v>
      </c>
      <c r="L473">
        <v>3</v>
      </c>
      <c r="M473">
        <v>1</v>
      </c>
      <c r="N473">
        <v>18</v>
      </c>
      <c r="O473" s="84">
        <v>0.19</v>
      </c>
      <c r="P473">
        <v>4</v>
      </c>
      <c r="Q473">
        <v>3</v>
      </c>
      <c r="R473" s="102">
        <f t="shared" si="7"/>
        <v>0.19</v>
      </c>
      <c r="S473" s="94"/>
    </row>
    <row r="474" spans="1:19">
      <c r="A474">
        <v>37</v>
      </c>
      <c r="B474" t="s">
        <v>3</v>
      </c>
      <c r="C474" t="s">
        <v>6</v>
      </c>
      <c r="D474">
        <v>18</v>
      </c>
      <c r="E474">
        <v>4</v>
      </c>
      <c r="F474">
        <v>69.2</v>
      </c>
      <c r="H474" t="s">
        <v>6</v>
      </c>
      <c r="I474">
        <v>2</v>
      </c>
      <c r="J474">
        <v>2</v>
      </c>
      <c r="K474">
        <v>3</v>
      </c>
      <c r="L474">
        <v>2</v>
      </c>
      <c r="M474">
        <v>6</v>
      </c>
      <c r="N474">
        <v>8</v>
      </c>
      <c r="O474" s="84">
        <v>0.12</v>
      </c>
      <c r="P474">
        <v>2</v>
      </c>
      <c r="Q474">
        <v>2</v>
      </c>
      <c r="R474" s="102">
        <f t="shared" si="7"/>
        <v>0.02</v>
      </c>
      <c r="S474" s="94"/>
    </row>
    <row r="475" spans="1:19">
      <c r="A475">
        <v>49</v>
      </c>
      <c r="B475" t="s">
        <v>5</v>
      </c>
      <c r="C475" t="s">
        <v>6</v>
      </c>
      <c r="D475">
        <v>35</v>
      </c>
      <c r="E475">
        <v>4</v>
      </c>
      <c r="F475">
        <v>74.7</v>
      </c>
      <c r="H475" t="s">
        <v>4</v>
      </c>
      <c r="I475">
        <v>4</v>
      </c>
      <c r="J475">
        <v>3</v>
      </c>
      <c r="K475">
        <v>3</v>
      </c>
      <c r="L475">
        <v>3</v>
      </c>
      <c r="M475">
        <v>31</v>
      </c>
      <c r="N475">
        <v>31</v>
      </c>
      <c r="O475" s="84">
        <v>0.17</v>
      </c>
      <c r="P475">
        <v>5</v>
      </c>
      <c r="Q475">
        <v>3</v>
      </c>
      <c r="R475" s="102">
        <f t="shared" si="7"/>
        <v>5.4838709677419361E-3</v>
      </c>
      <c r="S475" s="94"/>
    </row>
    <row r="476" spans="1:19">
      <c r="A476">
        <v>24</v>
      </c>
      <c r="B476" t="s">
        <v>5</v>
      </c>
      <c r="C476" t="s">
        <v>6</v>
      </c>
      <c r="D476">
        <v>40</v>
      </c>
      <c r="E476">
        <v>3</v>
      </c>
      <c r="F476">
        <v>88.2</v>
      </c>
      <c r="H476" t="s">
        <v>4</v>
      </c>
      <c r="I476">
        <v>2</v>
      </c>
      <c r="J476">
        <v>4</v>
      </c>
      <c r="K476">
        <v>3</v>
      </c>
      <c r="L476">
        <v>2</v>
      </c>
      <c r="M476">
        <v>6</v>
      </c>
      <c r="N476">
        <v>6</v>
      </c>
      <c r="O476" s="84">
        <v>0.11</v>
      </c>
      <c r="P476">
        <v>3</v>
      </c>
      <c r="Q476">
        <v>3</v>
      </c>
      <c r="R476" s="102">
        <f t="shared" si="7"/>
        <v>1.8333333333333333E-2</v>
      </c>
      <c r="S476" s="94"/>
    </row>
    <row r="477" spans="1:19">
      <c r="A477">
        <v>26</v>
      </c>
      <c r="B477" t="s">
        <v>5</v>
      </c>
      <c r="C477" t="s">
        <v>6</v>
      </c>
      <c r="D477">
        <v>45</v>
      </c>
      <c r="E477">
        <v>2</v>
      </c>
      <c r="F477">
        <v>69.5</v>
      </c>
      <c r="H477" t="s">
        <v>6</v>
      </c>
      <c r="I477">
        <v>1</v>
      </c>
      <c r="J477">
        <v>2</v>
      </c>
      <c r="K477">
        <v>4</v>
      </c>
      <c r="L477">
        <v>4</v>
      </c>
      <c r="M477">
        <v>5</v>
      </c>
      <c r="N477">
        <v>6</v>
      </c>
      <c r="O477" s="84">
        <v>0.2</v>
      </c>
      <c r="P477">
        <v>5</v>
      </c>
      <c r="Q477">
        <v>4</v>
      </c>
      <c r="R477" s="102">
        <f t="shared" si="7"/>
        <v>0.04</v>
      </c>
      <c r="S477" s="94"/>
    </row>
    <row r="478" spans="1:19">
      <c r="A478">
        <v>24</v>
      </c>
      <c r="B478" t="s">
        <v>5</v>
      </c>
      <c r="C478" t="s">
        <v>6</v>
      </c>
      <c r="D478">
        <v>34</v>
      </c>
      <c r="E478">
        <v>2</v>
      </c>
      <c r="F478">
        <v>94.7</v>
      </c>
      <c r="H478" t="s">
        <v>6</v>
      </c>
      <c r="I478">
        <v>4</v>
      </c>
      <c r="J478">
        <v>2</v>
      </c>
      <c r="K478">
        <v>4</v>
      </c>
      <c r="L478">
        <v>4</v>
      </c>
      <c r="M478">
        <v>1</v>
      </c>
      <c r="N478">
        <v>1</v>
      </c>
      <c r="O478" s="84">
        <v>0.21</v>
      </c>
      <c r="P478">
        <v>2</v>
      </c>
      <c r="Q478">
        <v>3</v>
      </c>
      <c r="R478" s="102">
        <f t="shared" si="7"/>
        <v>0.21</v>
      </c>
      <c r="S478" s="94"/>
    </row>
    <row r="479" spans="1:19">
      <c r="A479">
        <v>50</v>
      </c>
      <c r="B479" t="s">
        <v>5</v>
      </c>
      <c r="C479" t="s">
        <v>6</v>
      </c>
      <c r="D479">
        <v>20</v>
      </c>
      <c r="E479">
        <v>3</v>
      </c>
      <c r="F479">
        <v>121.4</v>
      </c>
      <c r="H479" t="s">
        <v>6</v>
      </c>
      <c r="I479">
        <v>1</v>
      </c>
      <c r="J479">
        <v>2</v>
      </c>
      <c r="K479">
        <v>3</v>
      </c>
      <c r="L479">
        <v>3</v>
      </c>
      <c r="M479">
        <v>32</v>
      </c>
      <c r="N479">
        <v>32</v>
      </c>
      <c r="O479" s="84">
        <v>0.11</v>
      </c>
      <c r="P479">
        <v>2</v>
      </c>
      <c r="Q479">
        <v>3</v>
      </c>
      <c r="R479" s="102">
        <f t="shared" si="7"/>
        <v>3.4375E-3</v>
      </c>
      <c r="S479" s="94"/>
    </row>
    <row r="480" spans="1:19">
      <c r="A480">
        <v>25</v>
      </c>
      <c r="B480" t="s">
        <v>5</v>
      </c>
      <c r="C480" t="s">
        <v>6</v>
      </c>
      <c r="D480">
        <v>30</v>
      </c>
      <c r="E480">
        <v>1</v>
      </c>
      <c r="F480">
        <v>44.9</v>
      </c>
      <c r="H480" t="s">
        <v>6</v>
      </c>
      <c r="I480">
        <v>2</v>
      </c>
      <c r="J480">
        <v>3</v>
      </c>
      <c r="K480">
        <v>3</v>
      </c>
      <c r="L480">
        <v>3</v>
      </c>
      <c r="M480">
        <v>7</v>
      </c>
      <c r="N480">
        <v>7</v>
      </c>
      <c r="O480" s="84">
        <v>0.11</v>
      </c>
      <c r="P480">
        <v>1</v>
      </c>
      <c r="Q480">
        <v>3</v>
      </c>
      <c r="R480" s="102">
        <f t="shared" si="7"/>
        <v>1.5714285714285715E-2</v>
      </c>
      <c r="S480" s="94"/>
    </row>
    <row r="481" spans="1:19">
      <c r="A481">
        <v>24</v>
      </c>
      <c r="B481" t="s">
        <v>3</v>
      </c>
      <c r="C481" t="s">
        <v>4</v>
      </c>
      <c r="D481">
        <v>34</v>
      </c>
      <c r="E481">
        <v>3</v>
      </c>
      <c r="F481">
        <v>54.2</v>
      </c>
      <c r="H481" t="s">
        <v>4</v>
      </c>
      <c r="I481">
        <v>1</v>
      </c>
      <c r="J481">
        <v>3</v>
      </c>
      <c r="K481">
        <v>3</v>
      </c>
      <c r="L481">
        <v>4</v>
      </c>
      <c r="M481">
        <v>6</v>
      </c>
      <c r="N481">
        <v>6</v>
      </c>
      <c r="O481" s="84">
        <v>0.16</v>
      </c>
      <c r="P481">
        <v>4</v>
      </c>
      <c r="Q481">
        <v>3</v>
      </c>
      <c r="R481" s="102">
        <f t="shared" si="7"/>
        <v>2.6666666666666668E-2</v>
      </c>
      <c r="S481" s="94"/>
    </row>
    <row r="482" spans="1:19">
      <c r="A482">
        <v>30</v>
      </c>
      <c r="B482" t="s">
        <v>5</v>
      </c>
      <c r="C482" t="s">
        <v>4</v>
      </c>
      <c r="D482">
        <v>36</v>
      </c>
      <c r="E482">
        <v>4</v>
      </c>
      <c r="F482">
        <v>74.7</v>
      </c>
      <c r="H482" t="s">
        <v>6</v>
      </c>
      <c r="I482">
        <v>2</v>
      </c>
      <c r="J482">
        <v>1</v>
      </c>
      <c r="K482">
        <v>3</v>
      </c>
      <c r="L482">
        <v>3</v>
      </c>
      <c r="M482">
        <v>1</v>
      </c>
      <c r="N482">
        <v>1</v>
      </c>
      <c r="O482" s="84">
        <v>0.18</v>
      </c>
      <c r="P482">
        <v>2</v>
      </c>
      <c r="Q482">
        <v>4</v>
      </c>
      <c r="R482" s="102">
        <f t="shared" si="7"/>
        <v>0.18</v>
      </c>
      <c r="S482" s="94"/>
    </row>
    <row r="483" spans="1:19">
      <c r="A483">
        <v>34</v>
      </c>
      <c r="B483" t="s">
        <v>5</v>
      </c>
      <c r="C483" t="s">
        <v>6</v>
      </c>
      <c r="D483">
        <v>18</v>
      </c>
      <c r="E483">
        <v>2</v>
      </c>
      <c r="F483">
        <v>82.2</v>
      </c>
      <c r="H483" t="s">
        <v>4</v>
      </c>
      <c r="I483">
        <v>2</v>
      </c>
      <c r="J483">
        <v>4</v>
      </c>
      <c r="K483">
        <v>3</v>
      </c>
      <c r="L483">
        <v>4</v>
      </c>
      <c r="M483">
        <v>6</v>
      </c>
      <c r="N483">
        <v>6</v>
      </c>
      <c r="O483" s="84">
        <v>0.13</v>
      </c>
      <c r="P483">
        <v>3</v>
      </c>
      <c r="Q483">
        <v>3</v>
      </c>
      <c r="R483" s="102">
        <f t="shared" si="7"/>
        <v>2.1666666666666667E-2</v>
      </c>
      <c r="S483" s="94"/>
    </row>
    <row r="484" spans="1:19">
      <c r="A484">
        <v>31</v>
      </c>
      <c r="B484" t="s">
        <v>5</v>
      </c>
      <c r="C484" t="s">
        <v>4</v>
      </c>
      <c r="D484">
        <v>54</v>
      </c>
      <c r="E484">
        <v>4</v>
      </c>
      <c r="F484">
        <v>48.1</v>
      </c>
      <c r="H484" t="s">
        <v>6</v>
      </c>
      <c r="I484">
        <v>2</v>
      </c>
      <c r="J484">
        <v>1</v>
      </c>
      <c r="K484">
        <v>3</v>
      </c>
      <c r="L484">
        <v>3</v>
      </c>
      <c r="M484">
        <v>3</v>
      </c>
      <c r="N484">
        <v>9</v>
      </c>
      <c r="O484" s="84">
        <v>0.17</v>
      </c>
      <c r="P484">
        <v>2</v>
      </c>
      <c r="Q484">
        <v>1</v>
      </c>
      <c r="R484" s="102">
        <f t="shared" si="7"/>
        <v>5.6666666666666671E-2</v>
      </c>
      <c r="S484" s="94"/>
    </row>
    <row r="485" spans="1:19">
      <c r="A485">
        <v>35</v>
      </c>
      <c r="B485" t="s">
        <v>5</v>
      </c>
      <c r="C485" t="s">
        <v>6</v>
      </c>
      <c r="D485">
        <v>42</v>
      </c>
      <c r="E485">
        <v>2</v>
      </c>
      <c r="F485">
        <v>56.1</v>
      </c>
      <c r="H485" t="s">
        <v>6</v>
      </c>
      <c r="I485">
        <v>1</v>
      </c>
      <c r="J485">
        <v>4</v>
      </c>
      <c r="K485">
        <v>3</v>
      </c>
      <c r="L485">
        <v>4</v>
      </c>
      <c r="M485">
        <v>3</v>
      </c>
      <c r="N485">
        <v>9</v>
      </c>
      <c r="O485" s="84">
        <v>0.14000000000000001</v>
      </c>
      <c r="P485">
        <v>3</v>
      </c>
      <c r="Q485">
        <v>3</v>
      </c>
      <c r="R485" s="102">
        <f t="shared" si="7"/>
        <v>4.6666666666666669E-2</v>
      </c>
      <c r="S485" s="94"/>
    </row>
    <row r="486" spans="1:19">
      <c r="A486">
        <v>31</v>
      </c>
      <c r="B486" t="s">
        <v>5</v>
      </c>
      <c r="C486" t="s">
        <v>6</v>
      </c>
      <c r="D486">
        <v>23</v>
      </c>
      <c r="E486">
        <v>4</v>
      </c>
      <c r="F486">
        <v>70.900000000000006</v>
      </c>
      <c r="H486" t="s">
        <v>6</v>
      </c>
      <c r="I486">
        <v>1</v>
      </c>
      <c r="J486">
        <v>4</v>
      </c>
      <c r="K486">
        <v>4</v>
      </c>
      <c r="L486">
        <v>4</v>
      </c>
      <c r="M486">
        <v>7</v>
      </c>
      <c r="N486">
        <v>13</v>
      </c>
      <c r="O486" s="84">
        <v>0.22</v>
      </c>
      <c r="P486">
        <v>4</v>
      </c>
      <c r="Q486">
        <v>4</v>
      </c>
      <c r="R486" s="102">
        <f t="shared" si="7"/>
        <v>3.1428571428571431E-2</v>
      </c>
      <c r="S486" s="94"/>
    </row>
    <row r="487" spans="1:19">
      <c r="A487">
        <v>27</v>
      </c>
      <c r="B487" t="s">
        <v>3</v>
      </c>
      <c r="C487" t="s">
        <v>6</v>
      </c>
      <c r="D487">
        <v>23</v>
      </c>
      <c r="E487">
        <v>4</v>
      </c>
      <c r="F487">
        <v>69.5</v>
      </c>
      <c r="H487" t="s">
        <v>6</v>
      </c>
      <c r="I487">
        <v>1</v>
      </c>
      <c r="J487">
        <v>3</v>
      </c>
      <c r="K487">
        <v>3</v>
      </c>
      <c r="L487">
        <v>3</v>
      </c>
      <c r="M487">
        <v>5</v>
      </c>
      <c r="N487">
        <v>6</v>
      </c>
      <c r="O487" s="84">
        <v>0.12</v>
      </c>
      <c r="P487">
        <v>5</v>
      </c>
      <c r="Q487">
        <v>2</v>
      </c>
      <c r="R487" s="102">
        <f t="shared" si="7"/>
        <v>2.4E-2</v>
      </c>
      <c r="S487" s="94"/>
    </row>
    <row r="488" spans="1:19">
      <c r="A488">
        <v>37</v>
      </c>
      <c r="B488" t="s">
        <v>5</v>
      </c>
      <c r="C488" t="s">
        <v>6</v>
      </c>
      <c r="D488">
        <v>19</v>
      </c>
      <c r="E488">
        <v>3</v>
      </c>
      <c r="F488">
        <v>72.099999999999994</v>
      </c>
      <c r="H488" t="s">
        <v>4</v>
      </c>
      <c r="I488">
        <v>4</v>
      </c>
      <c r="J488">
        <v>3</v>
      </c>
      <c r="K488">
        <v>3</v>
      </c>
      <c r="L488">
        <v>3</v>
      </c>
      <c r="M488">
        <v>3</v>
      </c>
      <c r="N488">
        <v>17</v>
      </c>
      <c r="O488" s="84">
        <v>0.11</v>
      </c>
      <c r="P488">
        <v>3</v>
      </c>
      <c r="Q488">
        <v>2</v>
      </c>
      <c r="R488" s="102">
        <f t="shared" si="7"/>
        <v>3.6666666666666667E-2</v>
      </c>
      <c r="S488" s="94"/>
    </row>
    <row r="489" spans="1:19">
      <c r="A489">
        <v>20</v>
      </c>
      <c r="B489" t="s">
        <v>3</v>
      </c>
      <c r="C489" t="s">
        <v>6</v>
      </c>
      <c r="D489">
        <v>18</v>
      </c>
      <c r="E489">
        <v>3</v>
      </c>
      <c r="F489">
        <v>83.7</v>
      </c>
      <c r="H489" t="s">
        <v>6</v>
      </c>
      <c r="I489">
        <v>4</v>
      </c>
      <c r="J489">
        <v>2</v>
      </c>
      <c r="K489">
        <v>3</v>
      </c>
      <c r="L489">
        <v>4</v>
      </c>
      <c r="M489">
        <v>1</v>
      </c>
      <c r="N489">
        <v>1</v>
      </c>
      <c r="O489" s="84">
        <v>0.13</v>
      </c>
      <c r="P489">
        <v>0</v>
      </c>
      <c r="Q489">
        <v>4</v>
      </c>
      <c r="R489" s="102">
        <f t="shared" si="7"/>
        <v>0.13</v>
      </c>
      <c r="S489" s="94"/>
    </row>
    <row r="490" spans="1:19">
      <c r="A490">
        <v>42</v>
      </c>
      <c r="B490" t="s">
        <v>3</v>
      </c>
      <c r="C490" t="s">
        <v>6</v>
      </c>
      <c r="D490">
        <v>19</v>
      </c>
      <c r="E490">
        <v>4</v>
      </c>
      <c r="F490">
        <v>88</v>
      </c>
      <c r="H490" t="s">
        <v>6</v>
      </c>
      <c r="I490">
        <v>3</v>
      </c>
      <c r="J490">
        <v>4</v>
      </c>
      <c r="K490">
        <v>3</v>
      </c>
      <c r="L490">
        <v>2</v>
      </c>
      <c r="M490">
        <v>10</v>
      </c>
      <c r="N490">
        <v>10</v>
      </c>
      <c r="O490" s="84">
        <v>0.13</v>
      </c>
      <c r="P490">
        <v>4</v>
      </c>
      <c r="Q490">
        <v>3</v>
      </c>
      <c r="R490" s="102">
        <f t="shared" si="7"/>
        <v>1.3000000000000001E-2</v>
      </c>
      <c r="S490" s="94"/>
    </row>
    <row r="491" spans="1:19">
      <c r="A491">
        <v>43</v>
      </c>
      <c r="B491" t="s">
        <v>5</v>
      </c>
      <c r="C491" t="s">
        <v>6</v>
      </c>
      <c r="D491">
        <v>23</v>
      </c>
      <c r="E491">
        <v>4</v>
      </c>
      <c r="F491">
        <v>45.7</v>
      </c>
      <c r="H491" t="s">
        <v>4</v>
      </c>
      <c r="I491">
        <v>2</v>
      </c>
      <c r="J491">
        <v>4</v>
      </c>
      <c r="K491">
        <v>3</v>
      </c>
      <c r="L491">
        <v>3</v>
      </c>
      <c r="M491">
        <v>1</v>
      </c>
      <c r="N491">
        <v>21</v>
      </c>
      <c r="O491" s="84">
        <v>0.14000000000000001</v>
      </c>
      <c r="P491">
        <v>3</v>
      </c>
      <c r="Q491">
        <v>2</v>
      </c>
      <c r="R491" s="102">
        <f t="shared" si="7"/>
        <v>0.14000000000000001</v>
      </c>
      <c r="S491" s="94"/>
    </row>
    <row r="492" spans="1:19">
      <c r="A492">
        <v>38</v>
      </c>
      <c r="B492" t="s">
        <v>3</v>
      </c>
      <c r="C492" t="s">
        <v>6</v>
      </c>
      <c r="D492">
        <v>18</v>
      </c>
      <c r="E492">
        <v>1</v>
      </c>
      <c r="F492">
        <v>43</v>
      </c>
      <c r="H492" t="s">
        <v>6</v>
      </c>
      <c r="I492">
        <v>3</v>
      </c>
      <c r="J492">
        <v>1</v>
      </c>
      <c r="K492">
        <v>3</v>
      </c>
      <c r="L492">
        <v>4</v>
      </c>
      <c r="M492">
        <v>0</v>
      </c>
      <c r="N492">
        <v>8</v>
      </c>
      <c r="O492" s="84">
        <v>0.17</v>
      </c>
      <c r="P492">
        <v>3</v>
      </c>
      <c r="Q492">
        <v>2</v>
      </c>
      <c r="R492" s="102" t="e">
        <f t="shared" si="7"/>
        <v>#DIV/0!</v>
      </c>
      <c r="S492" s="94"/>
    </row>
    <row r="493" spans="1:19">
      <c r="A493">
        <v>43</v>
      </c>
      <c r="B493" t="s">
        <v>5</v>
      </c>
      <c r="C493" t="s">
        <v>6</v>
      </c>
      <c r="D493">
        <v>26</v>
      </c>
      <c r="E493">
        <v>5</v>
      </c>
      <c r="F493">
        <v>72.599999999999994</v>
      </c>
      <c r="H493" t="s">
        <v>4</v>
      </c>
      <c r="I493">
        <v>4</v>
      </c>
      <c r="J493">
        <v>3</v>
      </c>
      <c r="K493">
        <v>3</v>
      </c>
      <c r="L493">
        <v>2</v>
      </c>
      <c r="M493">
        <v>8</v>
      </c>
      <c r="N493">
        <v>10</v>
      </c>
      <c r="O493" s="84">
        <v>0.13</v>
      </c>
      <c r="P493">
        <v>3</v>
      </c>
      <c r="Q493">
        <v>3</v>
      </c>
      <c r="R493" s="102">
        <f t="shared" si="7"/>
        <v>1.6250000000000001E-2</v>
      </c>
      <c r="S493" s="94"/>
    </row>
    <row r="494" spans="1:19">
      <c r="A494">
        <v>48</v>
      </c>
      <c r="B494" t="s">
        <v>3</v>
      </c>
      <c r="C494" t="s">
        <v>6</v>
      </c>
      <c r="D494">
        <v>31</v>
      </c>
      <c r="E494">
        <v>4</v>
      </c>
      <c r="F494">
        <v>42.1</v>
      </c>
      <c r="H494" t="s">
        <v>6</v>
      </c>
      <c r="I494">
        <v>4</v>
      </c>
      <c r="J494">
        <v>1</v>
      </c>
      <c r="K494">
        <v>3</v>
      </c>
      <c r="L494">
        <v>1</v>
      </c>
      <c r="M494">
        <v>3</v>
      </c>
      <c r="N494">
        <v>21</v>
      </c>
      <c r="O494" s="84">
        <v>0.11</v>
      </c>
      <c r="P494">
        <v>3</v>
      </c>
      <c r="Q494">
        <v>1</v>
      </c>
      <c r="R494" s="102">
        <f t="shared" si="7"/>
        <v>3.6666666666666667E-2</v>
      </c>
      <c r="S494" s="94"/>
    </row>
    <row r="495" spans="1:19">
      <c r="A495">
        <v>44</v>
      </c>
      <c r="B495" t="s">
        <v>3</v>
      </c>
      <c r="C495" t="s">
        <v>6</v>
      </c>
      <c r="D495">
        <v>18</v>
      </c>
      <c r="E495">
        <v>4</v>
      </c>
      <c r="F495">
        <v>51.4</v>
      </c>
      <c r="H495" t="s">
        <v>6</v>
      </c>
      <c r="I495">
        <v>1</v>
      </c>
      <c r="J495">
        <v>3</v>
      </c>
      <c r="K495">
        <v>3</v>
      </c>
      <c r="L495">
        <v>2</v>
      </c>
      <c r="M495">
        <v>2</v>
      </c>
      <c r="N495">
        <v>10</v>
      </c>
      <c r="O495" s="84">
        <v>0.11</v>
      </c>
      <c r="P495">
        <v>1</v>
      </c>
      <c r="Q495">
        <v>4</v>
      </c>
      <c r="R495" s="102">
        <f t="shared" si="7"/>
        <v>5.5E-2</v>
      </c>
      <c r="S495" s="94"/>
    </row>
    <row r="496" spans="1:19">
      <c r="A496">
        <v>34</v>
      </c>
      <c r="B496" t="s">
        <v>3</v>
      </c>
      <c r="C496" t="s">
        <v>6</v>
      </c>
      <c r="D496">
        <v>31</v>
      </c>
      <c r="E496">
        <v>3</v>
      </c>
      <c r="F496">
        <v>31.6</v>
      </c>
      <c r="H496" t="s">
        <v>4</v>
      </c>
      <c r="I496">
        <v>3</v>
      </c>
      <c r="J496">
        <v>3</v>
      </c>
      <c r="K496">
        <v>3</v>
      </c>
      <c r="L496">
        <v>4</v>
      </c>
      <c r="M496">
        <v>8</v>
      </c>
      <c r="N496">
        <v>8</v>
      </c>
      <c r="O496" s="84">
        <v>0.18</v>
      </c>
      <c r="P496">
        <v>3</v>
      </c>
      <c r="Q496">
        <v>3</v>
      </c>
      <c r="R496" s="102">
        <f t="shared" si="7"/>
        <v>2.2499999999999999E-2</v>
      </c>
      <c r="S496" s="94"/>
    </row>
    <row r="497" spans="1:19">
      <c r="A497">
        <v>27</v>
      </c>
      <c r="B497" t="s">
        <v>5</v>
      </c>
      <c r="C497" t="s">
        <v>4</v>
      </c>
      <c r="D497">
        <v>34</v>
      </c>
      <c r="E497">
        <v>1</v>
      </c>
      <c r="F497">
        <v>87.8</v>
      </c>
      <c r="H497" t="s">
        <v>6</v>
      </c>
      <c r="I497">
        <v>3</v>
      </c>
      <c r="J497">
        <v>1</v>
      </c>
      <c r="K497">
        <v>3</v>
      </c>
      <c r="L497">
        <v>2</v>
      </c>
      <c r="M497">
        <v>4</v>
      </c>
      <c r="N497">
        <v>5</v>
      </c>
      <c r="O497" s="84">
        <v>0.11</v>
      </c>
      <c r="P497">
        <v>3</v>
      </c>
      <c r="Q497">
        <v>3</v>
      </c>
      <c r="R497" s="102">
        <f t="shared" si="7"/>
        <v>2.75E-2</v>
      </c>
      <c r="S497" s="94"/>
    </row>
    <row r="498" spans="1:19">
      <c r="A498">
        <v>21</v>
      </c>
      <c r="B498" t="s">
        <v>5</v>
      </c>
      <c r="C498" t="s">
        <v>6</v>
      </c>
      <c r="D498">
        <v>39</v>
      </c>
      <c r="E498">
        <v>1</v>
      </c>
      <c r="F498">
        <v>51.1</v>
      </c>
      <c r="H498" t="s">
        <v>6</v>
      </c>
      <c r="I498">
        <v>3</v>
      </c>
      <c r="J498">
        <v>3</v>
      </c>
      <c r="K498">
        <v>3</v>
      </c>
      <c r="L498">
        <v>3</v>
      </c>
      <c r="M498">
        <v>3</v>
      </c>
      <c r="N498">
        <v>3</v>
      </c>
      <c r="O498" s="84">
        <v>0.11</v>
      </c>
      <c r="P498">
        <v>2</v>
      </c>
      <c r="Q498">
        <v>3</v>
      </c>
      <c r="R498" s="102">
        <f t="shared" si="7"/>
        <v>3.6666666666666667E-2</v>
      </c>
      <c r="S498" s="94"/>
    </row>
    <row r="499" spans="1:19">
      <c r="A499">
        <v>44</v>
      </c>
      <c r="B499" t="s">
        <v>5</v>
      </c>
      <c r="C499" t="s">
        <v>6</v>
      </c>
      <c r="D499">
        <v>20</v>
      </c>
      <c r="E499">
        <v>4</v>
      </c>
      <c r="F499">
        <v>31.4</v>
      </c>
      <c r="H499" t="s">
        <v>4</v>
      </c>
      <c r="I499">
        <v>4</v>
      </c>
      <c r="J499">
        <v>4</v>
      </c>
      <c r="K499">
        <v>3</v>
      </c>
      <c r="L499">
        <v>1</v>
      </c>
      <c r="M499">
        <v>2</v>
      </c>
      <c r="N499">
        <v>26</v>
      </c>
      <c r="O499" s="84">
        <v>0.12</v>
      </c>
      <c r="P499">
        <v>2</v>
      </c>
      <c r="Q499">
        <v>4</v>
      </c>
      <c r="R499" s="102">
        <f t="shared" si="7"/>
        <v>0.06</v>
      </c>
      <c r="S499" s="94"/>
    </row>
    <row r="500" spans="1:19">
      <c r="A500">
        <v>22</v>
      </c>
      <c r="B500" t="s">
        <v>5</v>
      </c>
      <c r="C500" t="s">
        <v>6</v>
      </c>
      <c r="D500">
        <v>23</v>
      </c>
      <c r="E500">
        <v>1</v>
      </c>
      <c r="F500">
        <v>70.400000000000006</v>
      </c>
      <c r="H500" t="s">
        <v>6</v>
      </c>
      <c r="I500">
        <v>1</v>
      </c>
      <c r="J500">
        <v>3</v>
      </c>
      <c r="K500">
        <v>4</v>
      </c>
      <c r="L500">
        <v>4</v>
      </c>
      <c r="M500">
        <v>2</v>
      </c>
      <c r="N500">
        <v>3</v>
      </c>
      <c r="O500" s="84">
        <v>0.2</v>
      </c>
      <c r="P500">
        <v>3</v>
      </c>
      <c r="Q500">
        <v>3</v>
      </c>
      <c r="R500" s="102">
        <f t="shared" si="7"/>
        <v>0.1</v>
      </c>
      <c r="S500" s="94"/>
    </row>
    <row r="501" spans="1:19">
      <c r="A501">
        <v>33</v>
      </c>
      <c r="B501" t="s">
        <v>5</v>
      </c>
      <c r="C501" t="s">
        <v>6</v>
      </c>
      <c r="D501">
        <v>25</v>
      </c>
      <c r="E501">
        <v>4</v>
      </c>
      <c r="F501">
        <v>42.5</v>
      </c>
      <c r="H501" t="s">
        <v>6</v>
      </c>
      <c r="I501">
        <v>3</v>
      </c>
      <c r="J501">
        <v>3</v>
      </c>
      <c r="K501">
        <v>3</v>
      </c>
      <c r="L501">
        <v>4</v>
      </c>
      <c r="M501">
        <v>5</v>
      </c>
      <c r="N501">
        <v>6</v>
      </c>
      <c r="O501" s="84">
        <v>0.12</v>
      </c>
      <c r="P501">
        <v>3</v>
      </c>
      <c r="Q501">
        <v>3</v>
      </c>
      <c r="R501" s="102">
        <f t="shared" si="7"/>
        <v>2.4E-2</v>
      </c>
      <c r="S501" s="94"/>
    </row>
    <row r="502" spans="1:19">
      <c r="A502">
        <v>32</v>
      </c>
      <c r="B502" t="s">
        <v>3</v>
      </c>
      <c r="C502" t="s">
        <v>6</v>
      </c>
      <c r="D502">
        <v>26</v>
      </c>
      <c r="E502">
        <v>4</v>
      </c>
      <c r="F502">
        <v>91.2</v>
      </c>
      <c r="H502" t="s">
        <v>4</v>
      </c>
      <c r="I502">
        <v>1</v>
      </c>
      <c r="J502">
        <v>4</v>
      </c>
      <c r="K502">
        <v>3</v>
      </c>
      <c r="L502">
        <v>4</v>
      </c>
      <c r="M502">
        <v>6</v>
      </c>
      <c r="N502">
        <v>6</v>
      </c>
      <c r="O502" s="84">
        <v>0.12</v>
      </c>
      <c r="P502">
        <v>2</v>
      </c>
      <c r="Q502">
        <v>2</v>
      </c>
      <c r="R502" s="102">
        <f t="shared" si="7"/>
        <v>0.02</v>
      </c>
      <c r="S502" s="94"/>
    </row>
    <row r="503" spans="1:19">
      <c r="A503">
        <v>30</v>
      </c>
      <c r="B503" t="s">
        <v>3</v>
      </c>
      <c r="C503" t="s">
        <v>6</v>
      </c>
      <c r="D503">
        <v>20</v>
      </c>
      <c r="E503">
        <v>3</v>
      </c>
      <c r="F503">
        <v>71.7</v>
      </c>
      <c r="H503" t="s">
        <v>6</v>
      </c>
      <c r="I503">
        <v>3</v>
      </c>
      <c r="J503">
        <v>3</v>
      </c>
      <c r="K503">
        <v>4</v>
      </c>
      <c r="L503">
        <v>3</v>
      </c>
      <c r="M503">
        <v>1</v>
      </c>
      <c r="N503">
        <v>1</v>
      </c>
      <c r="O503" s="84">
        <v>0.2</v>
      </c>
      <c r="P503">
        <v>2</v>
      </c>
      <c r="Q503">
        <v>3</v>
      </c>
      <c r="R503" s="102">
        <f t="shared" si="7"/>
        <v>0.2</v>
      </c>
      <c r="S503" s="94"/>
    </row>
    <row r="504" spans="1:19">
      <c r="A504">
        <v>53</v>
      </c>
      <c r="B504" t="s">
        <v>3</v>
      </c>
      <c r="C504" t="s">
        <v>6</v>
      </c>
      <c r="D504">
        <v>18</v>
      </c>
      <c r="E504">
        <v>1</v>
      </c>
      <c r="F504">
        <v>43.8</v>
      </c>
      <c r="H504" t="s">
        <v>6</v>
      </c>
      <c r="I504">
        <v>4</v>
      </c>
      <c r="J504">
        <v>1</v>
      </c>
      <c r="K504">
        <v>4</v>
      </c>
      <c r="L504">
        <v>4</v>
      </c>
      <c r="M504">
        <v>14</v>
      </c>
      <c r="N504">
        <v>18</v>
      </c>
      <c r="O504" s="84">
        <v>0.2</v>
      </c>
      <c r="P504">
        <v>2</v>
      </c>
      <c r="Q504">
        <v>4</v>
      </c>
      <c r="R504" s="102">
        <f t="shared" si="7"/>
        <v>1.4285714285714287E-2</v>
      </c>
      <c r="S504" s="94"/>
    </row>
    <row r="505" spans="1:19">
      <c r="A505">
        <v>34</v>
      </c>
      <c r="B505" t="s">
        <v>5</v>
      </c>
      <c r="C505" t="s">
        <v>6</v>
      </c>
      <c r="D505">
        <v>18</v>
      </c>
      <c r="E505">
        <v>5</v>
      </c>
      <c r="F505">
        <v>49</v>
      </c>
      <c r="H505" t="s">
        <v>6</v>
      </c>
      <c r="I505">
        <v>2</v>
      </c>
      <c r="J505">
        <v>4</v>
      </c>
      <c r="K505">
        <v>3</v>
      </c>
      <c r="L505">
        <v>4</v>
      </c>
      <c r="M505">
        <v>10</v>
      </c>
      <c r="N505">
        <v>10</v>
      </c>
      <c r="O505" s="84">
        <v>0.12</v>
      </c>
      <c r="P505">
        <v>4</v>
      </c>
      <c r="Q505">
        <v>2</v>
      </c>
      <c r="R505" s="102">
        <f t="shared" si="7"/>
        <v>1.2E-2</v>
      </c>
      <c r="S505" s="94"/>
    </row>
    <row r="506" spans="1:19">
      <c r="A506">
        <v>45</v>
      </c>
      <c r="B506" t="s">
        <v>3</v>
      </c>
      <c r="C506" t="s">
        <v>4</v>
      </c>
      <c r="D506">
        <v>49</v>
      </c>
      <c r="E506">
        <v>4</v>
      </c>
      <c r="F506">
        <v>100.7</v>
      </c>
      <c r="H506" t="s">
        <v>6</v>
      </c>
      <c r="I506">
        <v>1</v>
      </c>
      <c r="J506">
        <v>1</v>
      </c>
      <c r="K506">
        <v>3</v>
      </c>
      <c r="L506">
        <v>4</v>
      </c>
      <c r="M506">
        <v>1</v>
      </c>
      <c r="N506">
        <v>5</v>
      </c>
      <c r="O506" s="84">
        <v>0.14000000000000001</v>
      </c>
      <c r="P506">
        <v>4</v>
      </c>
      <c r="Q506">
        <v>3</v>
      </c>
      <c r="R506" s="102">
        <f t="shared" si="7"/>
        <v>0.14000000000000001</v>
      </c>
      <c r="S506" s="94"/>
    </row>
    <row r="507" spans="1:19">
      <c r="A507">
        <v>26</v>
      </c>
      <c r="B507" t="s">
        <v>3</v>
      </c>
      <c r="C507" t="s">
        <v>6</v>
      </c>
      <c r="D507">
        <v>23</v>
      </c>
      <c r="E507">
        <v>3</v>
      </c>
      <c r="F507">
        <v>68.099999999999994</v>
      </c>
      <c r="H507" t="s">
        <v>4</v>
      </c>
      <c r="I507">
        <v>3</v>
      </c>
      <c r="J507">
        <v>4</v>
      </c>
      <c r="K507">
        <v>3</v>
      </c>
      <c r="L507">
        <v>3</v>
      </c>
      <c r="M507">
        <v>3</v>
      </c>
      <c r="N507">
        <v>3</v>
      </c>
      <c r="O507" s="84">
        <v>0.13</v>
      </c>
      <c r="P507">
        <v>2</v>
      </c>
      <c r="Q507">
        <v>3</v>
      </c>
      <c r="R507" s="102">
        <f t="shared" si="7"/>
        <v>4.3333333333333335E-2</v>
      </c>
      <c r="S507" s="94"/>
    </row>
    <row r="508" spans="1:19">
      <c r="A508">
        <v>37</v>
      </c>
      <c r="B508" t="s">
        <v>5</v>
      </c>
      <c r="C508" t="s">
        <v>6</v>
      </c>
      <c r="D508">
        <v>20</v>
      </c>
      <c r="E508">
        <v>3</v>
      </c>
      <c r="F508">
        <v>43</v>
      </c>
      <c r="H508" t="s">
        <v>6</v>
      </c>
      <c r="I508">
        <v>3</v>
      </c>
      <c r="J508">
        <v>3</v>
      </c>
      <c r="K508">
        <v>3</v>
      </c>
      <c r="L508">
        <v>3</v>
      </c>
      <c r="M508">
        <v>10</v>
      </c>
      <c r="N508">
        <v>10</v>
      </c>
      <c r="O508" s="84">
        <v>0.15</v>
      </c>
      <c r="P508">
        <v>2</v>
      </c>
      <c r="Q508">
        <v>3</v>
      </c>
      <c r="R508" s="102">
        <f t="shared" si="7"/>
        <v>1.4999999999999999E-2</v>
      </c>
      <c r="S508" s="94"/>
    </row>
    <row r="509" spans="1:19">
      <c r="A509">
        <v>29</v>
      </c>
      <c r="B509" t="s">
        <v>3</v>
      </c>
      <c r="C509" t="s">
        <v>6</v>
      </c>
      <c r="D509">
        <v>20</v>
      </c>
      <c r="E509">
        <v>2</v>
      </c>
      <c r="F509">
        <v>66.2</v>
      </c>
      <c r="H509" t="s">
        <v>6</v>
      </c>
      <c r="I509">
        <v>2</v>
      </c>
      <c r="J509">
        <v>3</v>
      </c>
      <c r="K509">
        <v>3</v>
      </c>
      <c r="L509">
        <v>1</v>
      </c>
      <c r="M509">
        <v>6</v>
      </c>
      <c r="N509">
        <v>6</v>
      </c>
      <c r="O509" s="84">
        <v>0.14000000000000001</v>
      </c>
      <c r="P509">
        <v>5</v>
      </c>
      <c r="Q509">
        <v>2</v>
      </c>
      <c r="R509" s="102">
        <f t="shared" si="7"/>
        <v>2.3333333333333334E-2</v>
      </c>
      <c r="S509" s="94"/>
    </row>
    <row r="510" spans="1:19">
      <c r="A510">
        <v>35</v>
      </c>
      <c r="B510" t="s">
        <v>5</v>
      </c>
      <c r="C510" t="s">
        <v>6</v>
      </c>
      <c r="D510">
        <v>23</v>
      </c>
      <c r="E510">
        <v>4</v>
      </c>
      <c r="F510">
        <v>93.9</v>
      </c>
      <c r="H510" t="s">
        <v>6</v>
      </c>
      <c r="I510">
        <v>2</v>
      </c>
      <c r="J510">
        <v>4</v>
      </c>
      <c r="K510">
        <v>3</v>
      </c>
      <c r="L510">
        <v>2</v>
      </c>
      <c r="M510">
        <v>17</v>
      </c>
      <c r="N510">
        <v>17</v>
      </c>
      <c r="O510" s="84">
        <v>0.13</v>
      </c>
      <c r="P510">
        <v>3</v>
      </c>
      <c r="Q510">
        <v>3</v>
      </c>
      <c r="R510" s="102">
        <f t="shared" si="7"/>
        <v>7.6470588235294122E-3</v>
      </c>
      <c r="S510" s="94"/>
    </row>
    <row r="511" spans="1:19">
      <c r="A511">
        <v>33</v>
      </c>
      <c r="B511" t="s">
        <v>5</v>
      </c>
      <c r="C511" t="s">
        <v>6</v>
      </c>
      <c r="D511">
        <v>36</v>
      </c>
      <c r="E511">
        <v>3</v>
      </c>
      <c r="F511">
        <v>39.1</v>
      </c>
      <c r="H511" t="s">
        <v>6</v>
      </c>
      <c r="I511">
        <v>3</v>
      </c>
      <c r="J511">
        <v>4</v>
      </c>
      <c r="K511">
        <v>4</v>
      </c>
      <c r="L511">
        <v>3</v>
      </c>
      <c r="M511">
        <v>13</v>
      </c>
      <c r="N511">
        <v>15</v>
      </c>
      <c r="O511" s="84">
        <v>0.23</v>
      </c>
      <c r="P511">
        <v>2</v>
      </c>
      <c r="Q511">
        <v>1</v>
      </c>
      <c r="R511" s="102">
        <f t="shared" si="7"/>
        <v>1.7692307692307695E-2</v>
      </c>
      <c r="S511" s="94"/>
    </row>
    <row r="512" spans="1:19">
      <c r="A512">
        <v>54</v>
      </c>
      <c r="B512" t="s">
        <v>5</v>
      </c>
      <c r="C512" t="s">
        <v>6</v>
      </c>
      <c r="D512">
        <v>36</v>
      </c>
      <c r="E512">
        <v>4</v>
      </c>
      <c r="F512">
        <v>94.3</v>
      </c>
      <c r="H512" t="s">
        <v>6</v>
      </c>
      <c r="I512">
        <v>3</v>
      </c>
      <c r="J512">
        <v>2</v>
      </c>
      <c r="K512">
        <v>3</v>
      </c>
      <c r="L512">
        <v>3</v>
      </c>
      <c r="M512">
        <v>9</v>
      </c>
      <c r="N512">
        <v>16</v>
      </c>
      <c r="O512" s="84">
        <v>0.15</v>
      </c>
      <c r="P512">
        <v>1</v>
      </c>
      <c r="Q512">
        <v>4</v>
      </c>
      <c r="R512" s="102">
        <f t="shared" si="7"/>
        <v>1.6666666666666666E-2</v>
      </c>
      <c r="S512" s="94"/>
    </row>
    <row r="513" spans="1:19">
      <c r="A513">
        <v>36</v>
      </c>
      <c r="B513" t="s">
        <v>5</v>
      </c>
      <c r="C513" t="s">
        <v>6</v>
      </c>
      <c r="D513">
        <v>26</v>
      </c>
      <c r="E513">
        <v>2</v>
      </c>
      <c r="F513">
        <v>45.1</v>
      </c>
      <c r="H513" t="s">
        <v>4</v>
      </c>
      <c r="I513">
        <v>2</v>
      </c>
      <c r="J513">
        <v>2</v>
      </c>
      <c r="K513">
        <v>3</v>
      </c>
      <c r="L513">
        <v>3</v>
      </c>
      <c r="M513">
        <v>3</v>
      </c>
      <c r="N513">
        <v>13</v>
      </c>
      <c r="O513" s="84">
        <v>0.11</v>
      </c>
      <c r="P513">
        <v>2</v>
      </c>
      <c r="Q513">
        <v>3</v>
      </c>
      <c r="R513" s="102">
        <f t="shared" si="7"/>
        <v>3.6666666666666667E-2</v>
      </c>
      <c r="S513" s="94"/>
    </row>
    <row r="514" spans="1:19">
      <c r="A514">
        <v>27</v>
      </c>
      <c r="B514" t="s">
        <v>5</v>
      </c>
      <c r="C514" t="s">
        <v>6</v>
      </c>
      <c r="D514">
        <v>20</v>
      </c>
      <c r="E514">
        <v>4</v>
      </c>
      <c r="F514">
        <v>56.8</v>
      </c>
      <c r="H514" t="s">
        <v>6</v>
      </c>
      <c r="I514">
        <v>1</v>
      </c>
      <c r="J514">
        <v>4</v>
      </c>
      <c r="K514">
        <v>3</v>
      </c>
      <c r="L514">
        <v>4</v>
      </c>
      <c r="M514">
        <v>4</v>
      </c>
      <c r="N514">
        <v>5</v>
      </c>
      <c r="O514" s="84">
        <v>0.13</v>
      </c>
      <c r="P514">
        <v>0</v>
      </c>
      <c r="Q514">
        <v>3</v>
      </c>
      <c r="R514" s="102">
        <f t="shared" si="7"/>
        <v>3.2500000000000001E-2</v>
      </c>
      <c r="S514" s="94"/>
    </row>
    <row r="515" spans="1:19">
      <c r="A515">
        <v>20</v>
      </c>
      <c r="B515" t="s">
        <v>5</v>
      </c>
      <c r="C515" t="s">
        <v>4</v>
      </c>
      <c r="D515">
        <v>37</v>
      </c>
      <c r="E515">
        <v>1</v>
      </c>
      <c r="F515">
        <v>27.700000000000003</v>
      </c>
      <c r="H515" t="s">
        <v>4</v>
      </c>
      <c r="I515">
        <v>4</v>
      </c>
      <c r="J515">
        <v>3</v>
      </c>
      <c r="K515">
        <v>3</v>
      </c>
      <c r="L515">
        <v>4</v>
      </c>
      <c r="M515">
        <v>1</v>
      </c>
      <c r="N515">
        <v>1</v>
      </c>
      <c r="O515" s="84">
        <v>0.11</v>
      </c>
      <c r="P515">
        <v>5</v>
      </c>
      <c r="Q515">
        <v>3</v>
      </c>
      <c r="R515" s="102">
        <f t="shared" ref="R515:R578" si="8">O515/M515</f>
        <v>0.11</v>
      </c>
      <c r="S515" s="94"/>
    </row>
    <row r="516" spans="1:19">
      <c r="A516">
        <v>33</v>
      </c>
      <c r="B516" t="s">
        <v>5</v>
      </c>
      <c r="C516" t="s">
        <v>4</v>
      </c>
      <c r="D516">
        <v>23</v>
      </c>
      <c r="E516">
        <v>3</v>
      </c>
      <c r="F516">
        <v>72</v>
      </c>
      <c r="H516" t="s">
        <v>4</v>
      </c>
      <c r="I516">
        <v>1</v>
      </c>
      <c r="J516">
        <v>1</v>
      </c>
      <c r="K516">
        <v>3</v>
      </c>
      <c r="L516">
        <v>1</v>
      </c>
      <c r="M516">
        <v>10</v>
      </c>
      <c r="N516">
        <v>10</v>
      </c>
      <c r="O516" s="84">
        <v>0.11</v>
      </c>
      <c r="P516">
        <v>3</v>
      </c>
      <c r="Q516">
        <v>3</v>
      </c>
      <c r="R516" s="102">
        <f t="shared" si="8"/>
        <v>1.0999999999999999E-2</v>
      </c>
      <c r="S516" s="94"/>
    </row>
    <row r="517" spans="1:19">
      <c r="A517">
        <v>35</v>
      </c>
      <c r="B517" t="s">
        <v>5</v>
      </c>
      <c r="C517" t="s">
        <v>6</v>
      </c>
      <c r="D517">
        <v>20</v>
      </c>
      <c r="E517">
        <v>3</v>
      </c>
      <c r="F517">
        <v>41.7</v>
      </c>
      <c r="H517" t="s">
        <v>6</v>
      </c>
      <c r="I517">
        <v>3</v>
      </c>
      <c r="J517">
        <v>3</v>
      </c>
      <c r="K517">
        <v>3</v>
      </c>
      <c r="L517">
        <v>3</v>
      </c>
      <c r="M517">
        <v>1</v>
      </c>
      <c r="N517">
        <v>1</v>
      </c>
      <c r="O517" s="84">
        <v>0.18</v>
      </c>
      <c r="P517">
        <v>3</v>
      </c>
      <c r="Q517">
        <v>3</v>
      </c>
      <c r="R517" s="102">
        <f t="shared" si="8"/>
        <v>0.18</v>
      </c>
      <c r="S517" s="94"/>
    </row>
    <row r="518" spans="1:19">
      <c r="A518">
        <v>23</v>
      </c>
      <c r="B518" t="s">
        <v>5</v>
      </c>
      <c r="C518" t="s">
        <v>6</v>
      </c>
      <c r="D518">
        <v>21</v>
      </c>
      <c r="E518">
        <v>3</v>
      </c>
      <c r="F518">
        <v>60.1</v>
      </c>
      <c r="H518" t="s">
        <v>6</v>
      </c>
      <c r="I518">
        <v>1</v>
      </c>
      <c r="J518">
        <v>1</v>
      </c>
      <c r="K518">
        <v>3</v>
      </c>
      <c r="L518">
        <v>1</v>
      </c>
      <c r="M518">
        <v>3</v>
      </c>
      <c r="N518">
        <v>5</v>
      </c>
      <c r="O518" s="84">
        <v>0.16</v>
      </c>
      <c r="P518">
        <v>3</v>
      </c>
      <c r="Q518">
        <v>4</v>
      </c>
      <c r="R518" s="102">
        <f t="shared" si="8"/>
        <v>5.3333333333333337E-2</v>
      </c>
      <c r="S518" s="94"/>
    </row>
    <row r="519" spans="1:19">
      <c r="A519">
        <v>25</v>
      </c>
      <c r="B519" t="s">
        <v>5</v>
      </c>
      <c r="C519" t="s">
        <v>6</v>
      </c>
      <c r="D519">
        <v>25</v>
      </c>
      <c r="E519">
        <v>3</v>
      </c>
      <c r="F519">
        <v>59.1</v>
      </c>
      <c r="H519" t="s">
        <v>6</v>
      </c>
      <c r="I519">
        <v>4</v>
      </c>
      <c r="J519">
        <v>2</v>
      </c>
      <c r="K519">
        <v>4</v>
      </c>
      <c r="L519">
        <v>3</v>
      </c>
      <c r="M519">
        <v>3</v>
      </c>
      <c r="N519">
        <v>4</v>
      </c>
      <c r="O519" s="84">
        <v>0.22</v>
      </c>
      <c r="P519">
        <v>4</v>
      </c>
      <c r="Q519">
        <v>3</v>
      </c>
      <c r="R519" s="102">
        <f t="shared" si="8"/>
        <v>7.3333333333333334E-2</v>
      </c>
      <c r="S519" s="94"/>
    </row>
    <row r="520" spans="1:19">
      <c r="A520">
        <v>38</v>
      </c>
      <c r="B520" t="s">
        <v>3</v>
      </c>
      <c r="C520" t="s">
        <v>6</v>
      </c>
      <c r="D520">
        <v>24</v>
      </c>
      <c r="E520">
        <v>4</v>
      </c>
      <c r="F520">
        <v>50.9</v>
      </c>
      <c r="H520" t="s">
        <v>6</v>
      </c>
      <c r="I520">
        <v>4</v>
      </c>
      <c r="J520">
        <v>4</v>
      </c>
      <c r="K520">
        <v>4</v>
      </c>
      <c r="L520">
        <v>1</v>
      </c>
      <c r="M520">
        <v>7</v>
      </c>
      <c r="N520">
        <v>8</v>
      </c>
      <c r="O520" s="84">
        <v>0.2</v>
      </c>
      <c r="P520">
        <v>2</v>
      </c>
      <c r="Q520">
        <v>3</v>
      </c>
      <c r="R520" s="102">
        <f t="shared" si="8"/>
        <v>2.8571428571428574E-2</v>
      </c>
      <c r="S520" s="94"/>
    </row>
    <row r="521" spans="1:19">
      <c r="A521">
        <v>29</v>
      </c>
      <c r="B521" t="s">
        <v>5</v>
      </c>
      <c r="C521" t="s">
        <v>6</v>
      </c>
      <c r="D521">
        <v>18</v>
      </c>
      <c r="E521">
        <v>4</v>
      </c>
      <c r="F521">
        <v>83</v>
      </c>
      <c r="H521" t="s">
        <v>6</v>
      </c>
      <c r="I521">
        <v>2</v>
      </c>
      <c r="J521">
        <v>4</v>
      </c>
      <c r="K521">
        <v>3</v>
      </c>
      <c r="L521">
        <v>4</v>
      </c>
      <c r="M521">
        <v>10</v>
      </c>
      <c r="N521">
        <v>10</v>
      </c>
      <c r="O521" s="84">
        <v>0.18</v>
      </c>
      <c r="P521">
        <v>5</v>
      </c>
      <c r="Q521">
        <v>3</v>
      </c>
      <c r="R521" s="102">
        <f t="shared" si="8"/>
        <v>1.7999999999999999E-2</v>
      </c>
      <c r="S521" s="94"/>
    </row>
    <row r="522" spans="1:19">
      <c r="A522">
        <v>48</v>
      </c>
      <c r="B522" t="s">
        <v>5</v>
      </c>
      <c r="C522" t="s">
        <v>6</v>
      </c>
      <c r="D522">
        <v>19</v>
      </c>
      <c r="E522">
        <v>1</v>
      </c>
      <c r="F522">
        <v>57.4</v>
      </c>
      <c r="H522" t="s">
        <v>6</v>
      </c>
      <c r="I522">
        <v>2</v>
      </c>
      <c r="J522">
        <v>2</v>
      </c>
      <c r="K522">
        <v>3</v>
      </c>
      <c r="L522">
        <v>4</v>
      </c>
      <c r="M522">
        <v>2</v>
      </c>
      <c r="N522">
        <v>12</v>
      </c>
      <c r="O522" s="84">
        <v>0.12</v>
      </c>
      <c r="P522">
        <v>3</v>
      </c>
      <c r="Q522">
        <v>3</v>
      </c>
      <c r="R522" s="102">
        <f t="shared" si="8"/>
        <v>0.06</v>
      </c>
      <c r="S522" s="94"/>
    </row>
    <row r="523" spans="1:19">
      <c r="A523">
        <v>27</v>
      </c>
      <c r="B523" t="s">
        <v>3</v>
      </c>
      <c r="C523" t="s">
        <v>6</v>
      </c>
      <c r="D523">
        <v>20</v>
      </c>
      <c r="E523">
        <v>1</v>
      </c>
      <c r="F523">
        <v>70.2</v>
      </c>
      <c r="H523" t="s">
        <v>4</v>
      </c>
      <c r="I523">
        <v>4</v>
      </c>
      <c r="J523">
        <v>4</v>
      </c>
      <c r="K523">
        <v>4</v>
      </c>
      <c r="L523">
        <v>2</v>
      </c>
      <c r="M523">
        <v>6</v>
      </c>
      <c r="N523">
        <v>6</v>
      </c>
      <c r="O523" s="84">
        <v>0.2</v>
      </c>
      <c r="P523">
        <v>3</v>
      </c>
      <c r="Q523">
        <v>3</v>
      </c>
      <c r="R523" s="102">
        <f t="shared" si="8"/>
        <v>3.3333333333333333E-2</v>
      </c>
      <c r="S523" s="94"/>
    </row>
    <row r="524" spans="1:19">
      <c r="A524">
        <v>37</v>
      </c>
      <c r="B524" t="s">
        <v>5</v>
      </c>
      <c r="C524" t="s">
        <v>6</v>
      </c>
      <c r="D524">
        <v>27</v>
      </c>
      <c r="E524">
        <v>2</v>
      </c>
      <c r="F524">
        <v>80.7</v>
      </c>
      <c r="H524" t="s">
        <v>6</v>
      </c>
      <c r="I524">
        <v>4</v>
      </c>
      <c r="J524">
        <v>4</v>
      </c>
      <c r="K524">
        <v>3</v>
      </c>
      <c r="L524">
        <v>1</v>
      </c>
      <c r="M524">
        <v>1</v>
      </c>
      <c r="N524">
        <v>4</v>
      </c>
      <c r="O524" s="84">
        <v>0.17</v>
      </c>
      <c r="P524">
        <v>2</v>
      </c>
      <c r="Q524">
        <v>3</v>
      </c>
      <c r="R524" s="102">
        <f t="shared" si="8"/>
        <v>0.17</v>
      </c>
      <c r="S524" s="94"/>
    </row>
    <row r="525" spans="1:19">
      <c r="A525">
        <v>50</v>
      </c>
      <c r="B525" t="s">
        <v>5</v>
      </c>
      <c r="C525" t="s">
        <v>6</v>
      </c>
      <c r="D525">
        <v>45</v>
      </c>
      <c r="E525">
        <v>1</v>
      </c>
      <c r="F525">
        <v>83</v>
      </c>
      <c r="H525" t="s">
        <v>4</v>
      </c>
      <c r="I525">
        <v>4</v>
      </c>
      <c r="J525">
        <v>3</v>
      </c>
      <c r="K525">
        <v>3</v>
      </c>
      <c r="L525">
        <v>3</v>
      </c>
      <c r="M525">
        <v>20</v>
      </c>
      <c r="N525">
        <v>20</v>
      </c>
      <c r="O525" s="84">
        <v>0.11</v>
      </c>
      <c r="P525">
        <v>3</v>
      </c>
      <c r="Q525">
        <v>3</v>
      </c>
      <c r="R525" s="102">
        <f t="shared" si="8"/>
        <v>5.4999999999999997E-3</v>
      </c>
      <c r="S525" s="94"/>
    </row>
    <row r="526" spans="1:19">
      <c r="A526">
        <v>34</v>
      </c>
      <c r="B526" t="s">
        <v>3</v>
      </c>
      <c r="C526" t="s">
        <v>6</v>
      </c>
      <c r="D526">
        <v>26</v>
      </c>
      <c r="E526">
        <v>3</v>
      </c>
      <c r="F526">
        <v>51.6</v>
      </c>
      <c r="H526" t="s">
        <v>6</v>
      </c>
      <c r="I526">
        <v>4</v>
      </c>
      <c r="J526">
        <v>2</v>
      </c>
      <c r="K526">
        <v>3</v>
      </c>
      <c r="L526">
        <v>2</v>
      </c>
      <c r="M526">
        <v>8</v>
      </c>
      <c r="N526">
        <v>9</v>
      </c>
      <c r="O526" s="84">
        <v>0.14000000000000001</v>
      </c>
      <c r="P526">
        <v>3</v>
      </c>
      <c r="Q526">
        <v>4</v>
      </c>
      <c r="R526" s="102">
        <f t="shared" si="8"/>
        <v>1.7500000000000002E-2</v>
      </c>
      <c r="S526" s="94"/>
    </row>
    <row r="527" spans="1:19">
      <c r="A527">
        <v>24</v>
      </c>
      <c r="B527" t="s">
        <v>3</v>
      </c>
      <c r="C527" t="s">
        <v>4</v>
      </c>
      <c r="D527">
        <v>28</v>
      </c>
      <c r="E527">
        <v>2</v>
      </c>
      <c r="F527">
        <v>66.400000000000006</v>
      </c>
      <c r="H527" t="s">
        <v>6</v>
      </c>
      <c r="I527">
        <v>1</v>
      </c>
      <c r="J527">
        <v>3</v>
      </c>
      <c r="K527">
        <v>3</v>
      </c>
      <c r="L527">
        <v>1</v>
      </c>
      <c r="M527">
        <v>2</v>
      </c>
      <c r="N527">
        <v>4</v>
      </c>
      <c r="O527" s="84">
        <v>0.14000000000000001</v>
      </c>
      <c r="P527">
        <v>3</v>
      </c>
      <c r="Q527">
        <v>3</v>
      </c>
      <c r="R527" s="102">
        <f t="shared" si="8"/>
        <v>7.0000000000000007E-2</v>
      </c>
      <c r="S527" s="94"/>
    </row>
    <row r="528" spans="1:19">
      <c r="A528">
        <v>39</v>
      </c>
      <c r="B528" t="s">
        <v>3</v>
      </c>
      <c r="C528" t="s">
        <v>6</v>
      </c>
      <c r="D528">
        <v>19</v>
      </c>
      <c r="E528">
        <v>4</v>
      </c>
      <c r="F528">
        <v>94</v>
      </c>
      <c r="H528" t="s">
        <v>6</v>
      </c>
      <c r="I528">
        <v>4</v>
      </c>
      <c r="J528">
        <v>3</v>
      </c>
      <c r="K528">
        <v>3</v>
      </c>
      <c r="L528">
        <v>1</v>
      </c>
      <c r="M528">
        <v>20</v>
      </c>
      <c r="N528">
        <v>20</v>
      </c>
      <c r="O528" s="84">
        <v>0.11</v>
      </c>
      <c r="P528">
        <v>4</v>
      </c>
      <c r="Q528">
        <v>3</v>
      </c>
      <c r="R528" s="102">
        <f t="shared" si="8"/>
        <v>5.4999999999999997E-3</v>
      </c>
      <c r="S528" s="94"/>
    </row>
    <row r="529" spans="1:19">
      <c r="A529">
        <v>32</v>
      </c>
      <c r="B529" t="s">
        <v>5</v>
      </c>
      <c r="C529" t="s">
        <v>6</v>
      </c>
      <c r="D529">
        <v>27</v>
      </c>
      <c r="E529">
        <v>3</v>
      </c>
      <c r="F529">
        <v>62</v>
      </c>
      <c r="H529" t="s">
        <v>6</v>
      </c>
      <c r="I529">
        <v>4</v>
      </c>
      <c r="J529">
        <v>4</v>
      </c>
      <c r="K529">
        <v>3</v>
      </c>
      <c r="L529">
        <v>4</v>
      </c>
      <c r="M529">
        <v>10</v>
      </c>
      <c r="N529">
        <v>10</v>
      </c>
      <c r="O529" s="84">
        <v>0.12</v>
      </c>
      <c r="P529">
        <v>2</v>
      </c>
      <c r="Q529">
        <v>2</v>
      </c>
      <c r="R529" s="102">
        <f t="shared" si="8"/>
        <v>1.2E-2</v>
      </c>
      <c r="S529" s="94"/>
    </row>
    <row r="530" spans="1:19">
      <c r="A530">
        <v>50</v>
      </c>
      <c r="B530" t="s">
        <v>5</v>
      </c>
      <c r="C530" t="s">
        <v>4</v>
      </c>
      <c r="D530">
        <v>41</v>
      </c>
      <c r="E530">
        <v>2</v>
      </c>
      <c r="F530">
        <v>47.8</v>
      </c>
      <c r="H530" t="s">
        <v>4</v>
      </c>
      <c r="I530">
        <v>2</v>
      </c>
      <c r="J530">
        <v>3</v>
      </c>
      <c r="K530">
        <v>3</v>
      </c>
      <c r="L530">
        <v>1</v>
      </c>
      <c r="M530">
        <v>4</v>
      </c>
      <c r="N530">
        <v>18</v>
      </c>
      <c r="O530" s="84">
        <v>0.14000000000000001</v>
      </c>
      <c r="P530">
        <v>4</v>
      </c>
      <c r="Q530">
        <v>3</v>
      </c>
      <c r="R530" s="102">
        <f t="shared" si="8"/>
        <v>3.5000000000000003E-2</v>
      </c>
      <c r="S530" s="94"/>
    </row>
    <row r="531" spans="1:19">
      <c r="A531">
        <v>38</v>
      </c>
      <c r="B531" t="s">
        <v>3</v>
      </c>
      <c r="C531" t="s">
        <v>6</v>
      </c>
      <c r="D531">
        <v>18</v>
      </c>
      <c r="E531">
        <v>4</v>
      </c>
      <c r="F531">
        <v>39.299999999999997</v>
      </c>
      <c r="H531" t="s">
        <v>6</v>
      </c>
      <c r="I531">
        <v>2</v>
      </c>
      <c r="J531">
        <v>4</v>
      </c>
      <c r="K531">
        <v>3</v>
      </c>
      <c r="L531">
        <v>3</v>
      </c>
      <c r="M531">
        <v>9</v>
      </c>
      <c r="N531">
        <v>10</v>
      </c>
      <c r="O531" s="84">
        <v>0.13</v>
      </c>
      <c r="P531">
        <v>4</v>
      </c>
      <c r="Q531">
        <v>2</v>
      </c>
      <c r="R531" s="102">
        <f t="shared" si="8"/>
        <v>1.4444444444444446E-2</v>
      </c>
      <c r="S531" s="94"/>
    </row>
    <row r="532" spans="1:19">
      <c r="A532">
        <v>27</v>
      </c>
      <c r="B532" t="s">
        <v>3</v>
      </c>
      <c r="C532" t="s">
        <v>6</v>
      </c>
      <c r="D532">
        <v>18</v>
      </c>
      <c r="E532">
        <v>2</v>
      </c>
      <c r="F532">
        <v>74.3</v>
      </c>
      <c r="H532" t="s">
        <v>6</v>
      </c>
      <c r="I532">
        <v>3</v>
      </c>
      <c r="J532">
        <v>1</v>
      </c>
      <c r="K532">
        <v>3</v>
      </c>
      <c r="L532">
        <v>4</v>
      </c>
      <c r="M532">
        <v>9</v>
      </c>
      <c r="N532">
        <v>9</v>
      </c>
      <c r="O532" s="84">
        <v>0.11</v>
      </c>
      <c r="P532">
        <v>3</v>
      </c>
      <c r="Q532">
        <v>3</v>
      </c>
      <c r="R532" s="102">
        <f t="shared" si="8"/>
        <v>1.2222222222222223E-2</v>
      </c>
      <c r="S532" s="94"/>
    </row>
    <row r="533" spans="1:19">
      <c r="A533">
        <v>32</v>
      </c>
      <c r="B533" t="s">
        <v>3</v>
      </c>
      <c r="C533" t="s">
        <v>6</v>
      </c>
      <c r="D533">
        <v>20</v>
      </c>
      <c r="E533">
        <v>2</v>
      </c>
      <c r="F533">
        <v>43.9</v>
      </c>
      <c r="H533" t="s">
        <v>6</v>
      </c>
      <c r="I533">
        <v>3</v>
      </c>
      <c r="J533">
        <v>4</v>
      </c>
      <c r="K533">
        <v>3</v>
      </c>
      <c r="L533">
        <v>4</v>
      </c>
      <c r="M533">
        <v>7</v>
      </c>
      <c r="N533">
        <v>10</v>
      </c>
      <c r="O533" s="84">
        <v>0.15</v>
      </c>
      <c r="P533">
        <v>6</v>
      </c>
      <c r="Q533">
        <v>3</v>
      </c>
      <c r="R533" s="102">
        <f t="shared" si="8"/>
        <v>2.1428571428571429E-2</v>
      </c>
      <c r="S533" s="94"/>
    </row>
    <row r="534" spans="1:19">
      <c r="A534">
        <v>47</v>
      </c>
      <c r="B534" t="s">
        <v>5</v>
      </c>
      <c r="C534" t="s">
        <v>6</v>
      </c>
      <c r="D534">
        <v>31</v>
      </c>
      <c r="E534">
        <v>4</v>
      </c>
      <c r="F534">
        <v>46.9</v>
      </c>
      <c r="H534" t="s">
        <v>6</v>
      </c>
      <c r="I534">
        <v>4</v>
      </c>
      <c r="J534">
        <v>1</v>
      </c>
      <c r="K534">
        <v>3</v>
      </c>
      <c r="L534">
        <v>4</v>
      </c>
      <c r="M534">
        <v>7</v>
      </c>
      <c r="N534">
        <v>20</v>
      </c>
      <c r="O534" s="84">
        <v>0.12</v>
      </c>
      <c r="P534">
        <v>2</v>
      </c>
      <c r="Q534">
        <v>3</v>
      </c>
      <c r="R534" s="102">
        <f t="shared" si="8"/>
        <v>1.7142857142857144E-2</v>
      </c>
      <c r="S534" s="94"/>
    </row>
    <row r="535" spans="1:19">
      <c r="A535">
        <v>40</v>
      </c>
      <c r="B535" t="s">
        <v>5</v>
      </c>
      <c r="C535" t="s">
        <v>6</v>
      </c>
      <c r="D535">
        <v>22</v>
      </c>
      <c r="E535">
        <v>4</v>
      </c>
      <c r="F535">
        <v>55.6</v>
      </c>
      <c r="H535" t="s">
        <v>4</v>
      </c>
      <c r="I535">
        <v>4</v>
      </c>
      <c r="J535">
        <v>1</v>
      </c>
      <c r="K535">
        <v>4</v>
      </c>
      <c r="L535">
        <v>3</v>
      </c>
      <c r="M535">
        <v>18</v>
      </c>
      <c r="N535">
        <v>20</v>
      </c>
      <c r="O535" s="84">
        <v>0.21</v>
      </c>
      <c r="P535">
        <v>2</v>
      </c>
      <c r="Q535">
        <v>3</v>
      </c>
      <c r="R535" s="102">
        <f t="shared" si="8"/>
        <v>1.1666666666666665E-2</v>
      </c>
      <c r="S535" s="94"/>
    </row>
    <row r="536" spans="1:19">
      <c r="A536">
        <v>53</v>
      </c>
      <c r="B536" t="s">
        <v>5</v>
      </c>
      <c r="C536" t="s">
        <v>6</v>
      </c>
      <c r="D536">
        <v>24</v>
      </c>
      <c r="E536">
        <v>3</v>
      </c>
      <c r="F536">
        <v>62.5</v>
      </c>
      <c r="H536" t="s">
        <v>6</v>
      </c>
      <c r="I536">
        <v>3</v>
      </c>
      <c r="J536">
        <v>3</v>
      </c>
      <c r="K536">
        <v>3</v>
      </c>
      <c r="L536">
        <v>3</v>
      </c>
      <c r="M536">
        <v>5</v>
      </c>
      <c r="N536">
        <v>32</v>
      </c>
      <c r="O536" s="84">
        <v>0.19</v>
      </c>
      <c r="P536">
        <v>3</v>
      </c>
      <c r="Q536">
        <v>3</v>
      </c>
      <c r="R536" s="102">
        <f t="shared" si="8"/>
        <v>3.7999999999999999E-2</v>
      </c>
      <c r="S536" s="94"/>
    </row>
    <row r="537" spans="1:19">
      <c r="A537">
        <v>41</v>
      </c>
      <c r="B537" t="s">
        <v>5</v>
      </c>
      <c r="C537" t="s">
        <v>6</v>
      </c>
      <c r="D537">
        <v>27</v>
      </c>
      <c r="E537">
        <v>4</v>
      </c>
      <c r="F537">
        <v>87.7</v>
      </c>
      <c r="H537" t="s">
        <v>6</v>
      </c>
      <c r="I537">
        <v>2</v>
      </c>
      <c r="J537">
        <v>4</v>
      </c>
      <c r="K537">
        <v>3</v>
      </c>
      <c r="L537">
        <v>2</v>
      </c>
      <c r="M537">
        <v>21</v>
      </c>
      <c r="N537">
        <v>23</v>
      </c>
      <c r="O537" s="84">
        <v>0.15</v>
      </c>
      <c r="P537">
        <v>2</v>
      </c>
      <c r="Q537">
        <v>2</v>
      </c>
      <c r="R537" s="102">
        <f t="shared" si="8"/>
        <v>7.1428571428571426E-3</v>
      </c>
      <c r="S537" s="94"/>
    </row>
    <row r="538" spans="1:19">
      <c r="A538">
        <v>60</v>
      </c>
      <c r="B538" t="s">
        <v>5</v>
      </c>
      <c r="C538" t="s">
        <v>6</v>
      </c>
      <c r="D538">
        <v>33</v>
      </c>
      <c r="E538">
        <v>4</v>
      </c>
      <c r="F538">
        <v>85.4</v>
      </c>
      <c r="H538" t="s">
        <v>6</v>
      </c>
      <c r="I538">
        <v>1</v>
      </c>
      <c r="J538">
        <v>1</v>
      </c>
      <c r="K538">
        <v>3</v>
      </c>
      <c r="L538">
        <v>4</v>
      </c>
      <c r="M538">
        <v>2</v>
      </c>
      <c r="N538">
        <v>10</v>
      </c>
      <c r="O538" s="84">
        <v>0.14000000000000001</v>
      </c>
      <c r="P538">
        <v>1</v>
      </c>
      <c r="Q538">
        <v>3</v>
      </c>
      <c r="R538" s="102">
        <f t="shared" si="8"/>
        <v>7.0000000000000007E-2</v>
      </c>
      <c r="S538" s="94"/>
    </row>
    <row r="539" spans="1:19">
      <c r="A539">
        <v>27</v>
      </c>
      <c r="B539" t="s">
        <v>5</v>
      </c>
      <c r="C539" t="s">
        <v>6</v>
      </c>
      <c r="D539">
        <v>27</v>
      </c>
      <c r="E539">
        <v>2</v>
      </c>
      <c r="F539">
        <v>38.299999999999997</v>
      </c>
      <c r="H539" t="s">
        <v>6</v>
      </c>
      <c r="I539">
        <v>4</v>
      </c>
      <c r="J539">
        <v>1</v>
      </c>
      <c r="K539">
        <v>4</v>
      </c>
      <c r="L539">
        <v>3</v>
      </c>
      <c r="M539">
        <v>9</v>
      </c>
      <c r="N539">
        <v>9</v>
      </c>
      <c r="O539" s="84">
        <v>0.21</v>
      </c>
      <c r="P539">
        <v>4</v>
      </c>
      <c r="Q539">
        <v>2</v>
      </c>
      <c r="R539" s="102">
        <f t="shared" si="8"/>
        <v>2.3333333333333331E-2</v>
      </c>
      <c r="S539" s="94"/>
    </row>
    <row r="540" spans="1:19">
      <c r="A540">
        <v>41</v>
      </c>
      <c r="B540" t="s">
        <v>5</v>
      </c>
      <c r="C540" t="s">
        <v>6</v>
      </c>
      <c r="D540">
        <v>18</v>
      </c>
      <c r="E540">
        <v>3</v>
      </c>
      <c r="F540">
        <v>74.400000000000006</v>
      </c>
      <c r="H540" t="s">
        <v>6</v>
      </c>
      <c r="I540">
        <v>4</v>
      </c>
      <c r="J540">
        <v>3</v>
      </c>
      <c r="K540">
        <v>3</v>
      </c>
      <c r="L540">
        <v>2</v>
      </c>
      <c r="M540">
        <v>22</v>
      </c>
      <c r="N540">
        <v>22</v>
      </c>
      <c r="O540" s="84">
        <v>0.12</v>
      </c>
      <c r="P540">
        <v>3</v>
      </c>
      <c r="Q540">
        <v>3</v>
      </c>
      <c r="R540" s="102">
        <f t="shared" si="8"/>
        <v>5.4545454545454541E-3</v>
      </c>
      <c r="S540" s="94"/>
    </row>
    <row r="541" spans="1:19">
      <c r="A541">
        <v>50</v>
      </c>
      <c r="B541" t="s">
        <v>5</v>
      </c>
      <c r="C541" t="s">
        <v>6</v>
      </c>
      <c r="D541">
        <v>25</v>
      </c>
      <c r="E541">
        <v>4</v>
      </c>
      <c r="F541">
        <v>55.4</v>
      </c>
      <c r="H541" t="s">
        <v>6</v>
      </c>
      <c r="I541">
        <v>4</v>
      </c>
      <c r="J541">
        <v>2</v>
      </c>
      <c r="K541">
        <v>3</v>
      </c>
      <c r="L541">
        <v>4</v>
      </c>
      <c r="M541">
        <v>2</v>
      </c>
      <c r="N541">
        <v>4</v>
      </c>
      <c r="O541" s="84">
        <v>0.15</v>
      </c>
      <c r="P541">
        <v>2</v>
      </c>
      <c r="Q541">
        <v>3</v>
      </c>
      <c r="R541" s="102">
        <f t="shared" si="8"/>
        <v>7.4999999999999997E-2</v>
      </c>
      <c r="S541" s="94"/>
    </row>
    <row r="542" spans="1:19">
      <c r="A542">
        <v>28</v>
      </c>
      <c r="B542" t="s">
        <v>3</v>
      </c>
      <c r="C542" t="s">
        <v>4</v>
      </c>
      <c r="D542">
        <v>31</v>
      </c>
      <c r="E542">
        <v>2</v>
      </c>
      <c r="F542">
        <v>66.900000000000006</v>
      </c>
      <c r="H542" t="s">
        <v>4</v>
      </c>
      <c r="I542">
        <v>1</v>
      </c>
      <c r="J542">
        <v>2</v>
      </c>
      <c r="K542">
        <v>3</v>
      </c>
      <c r="L542">
        <v>4</v>
      </c>
      <c r="M542">
        <v>7</v>
      </c>
      <c r="N542">
        <v>10</v>
      </c>
      <c r="O542" s="84">
        <v>0.13</v>
      </c>
      <c r="P542">
        <v>4</v>
      </c>
      <c r="Q542">
        <v>3</v>
      </c>
      <c r="R542" s="102">
        <f t="shared" si="8"/>
        <v>1.8571428571428572E-2</v>
      </c>
      <c r="S542" s="94"/>
    </row>
    <row r="543" spans="1:19">
      <c r="A543">
        <v>36</v>
      </c>
      <c r="B543" t="s">
        <v>3</v>
      </c>
      <c r="C543" t="s">
        <v>6</v>
      </c>
      <c r="D543">
        <v>25</v>
      </c>
      <c r="E543">
        <v>3</v>
      </c>
      <c r="F543">
        <v>68.599999999999994</v>
      </c>
      <c r="H543" t="s">
        <v>6</v>
      </c>
      <c r="I543">
        <v>1</v>
      </c>
      <c r="J543">
        <v>1</v>
      </c>
      <c r="K543">
        <v>3</v>
      </c>
      <c r="L543">
        <v>1</v>
      </c>
      <c r="M543">
        <v>8</v>
      </c>
      <c r="N543">
        <v>10</v>
      </c>
      <c r="O543" s="84">
        <v>0.14000000000000001</v>
      </c>
      <c r="P543">
        <v>2</v>
      </c>
      <c r="Q543">
        <v>3</v>
      </c>
      <c r="R543" s="102">
        <f t="shared" si="8"/>
        <v>1.7500000000000002E-2</v>
      </c>
      <c r="S543" s="94"/>
    </row>
    <row r="544" spans="1:19">
      <c r="A544">
        <v>38</v>
      </c>
      <c r="B544" t="s">
        <v>3</v>
      </c>
      <c r="C544" t="s">
        <v>6</v>
      </c>
      <c r="D544">
        <v>18</v>
      </c>
      <c r="E544">
        <v>3</v>
      </c>
      <c r="F544">
        <v>76.7</v>
      </c>
      <c r="H544" t="s">
        <v>4</v>
      </c>
      <c r="I544">
        <v>3</v>
      </c>
      <c r="J544">
        <v>3</v>
      </c>
      <c r="K544">
        <v>3</v>
      </c>
      <c r="L544">
        <v>4</v>
      </c>
      <c r="M544">
        <v>1</v>
      </c>
      <c r="N544">
        <v>10</v>
      </c>
      <c r="O544" s="84">
        <v>0.14000000000000001</v>
      </c>
      <c r="P544">
        <v>4</v>
      </c>
      <c r="Q544">
        <v>4</v>
      </c>
      <c r="R544" s="102">
        <f t="shared" si="8"/>
        <v>0.14000000000000001</v>
      </c>
      <c r="S544" s="94"/>
    </row>
    <row r="545" spans="1:19">
      <c r="A545">
        <v>44</v>
      </c>
      <c r="B545" t="s">
        <v>5</v>
      </c>
      <c r="C545" t="s">
        <v>6</v>
      </c>
      <c r="D545">
        <v>41</v>
      </c>
      <c r="E545">
        <v>3</v>
      </c>
      <c r="F545">
        <v>52.5</v>
      </c>
      <c r="H545" t="s">
        <v>6</v>
      </c>
      <c r="I545">
        <v>1</v>
      </c>
      <c r="J545">
        <v>3</v>
      </c>
      <c r="K545">
        <v>3</v>
      </c>
      <c r="L545">
        <v>3</v>
      </c>
      <c r="M545">
        <v>5</v>
      </c>
      <c r="N545">
        <v>9</v>
      </c>
      <c r="O545" s="84">
        <v>0.14000000000000001</v>
      </c>
      <c r="P545">
        <v>5</v>
      </c>
      <c r="Q545">
        <v>3</v>
      </c>
      <c r="R545" s="102">
        <f t="shared" si="8"/>
        <v>2.8000000000000004E-2</v>
      </c>
      <c r="S545" s="94"/>
    </row>
    <row r="546" spans="1:19">
      <c r="A546">
        <v>47</v>
      </c>
      <c r="B546" t="s">
        <v>3</v>
      </c>
      <c r="C546" t="s">
        <v>6</v>
      </c>
      <c r="D546">
        <v>20</v>
      </c>
      <c r="E546">
        <v>3</v>
      </c>
      <c r="F546">
        <v>59.400000000000006</v>
      </c>
      <c r="H546" t="s">
        <v>4</v>
      </c>
      <c r="I546">
        <v>4</v>
      </c>
      <c r="J546">
        <v>3</v>
      </c>
      <c r="K546">
        <v>3</v>
      </c>
      <c r="L546">
        <v>4</v>
      </c>
      <c r="M546">
        <v>22</v>
      </c>
      <c r="N546">
        <v>28</v>
      </c>
      <c r="O546" s="84">
        <v>0.12</v>
      </c>
      <c r="P546">
        <v>2</v>
      </c>
      <c r="Q546">
        <v>2</v>
      </c>
      <c r="R546" s="102">
        <f t="shared" si="8"/>
        <v>5.4545454545454541E-3</v>
      </c>
      <c r="S546" s="94"/>
    </row>
    <row r="547" spans="1:19">
      <c r="A547">
        <v>30</v>
      </c>
      <c r="B547" t="s">
        <v>5</v>
      </c>
      <c r="C547" t="s">
        <v>6</v>
      </c>
      <c r="D547">
        <v>44</v>
      </c>
      <c r="E547">
        <v>5</v>
      </c>
      <c r="F547">
        <v>104.6</v>
      </c>
      <c r="H547" t="s">
        <v>6</v>
      </c>
      <c r="I547">
        <v>3</v>
      </c>
      <c r="J547">
        <v>4</v>
      </c>
      <c r="K547">
        <v>4</v>
      </c>
      <c r="L547">
        <v>4</v>
      </c>
      <c r="M547">
        <v>8</v>
      </c>
      <c r="N547">
        <v>10</v>
      </c>
      <c r="O547" s="84">
        <v>0.23</v>
      </c>
      <c r="P547">
        <v>2</v>
      </c>
      <c r="Q547">
        <v>2</v>
      </c>
      <c r="R547" s="102">
        <f t="shared" si="8"/>
        <v>2.8750000000000001E-2</v>
      </c>
      <c r="S547" s="94"/>
    </row>
    <row r="548" spans="1:19">
      <c r="A548">
        <v>29</v>
      </c>
      <c r="B548" t="s">
        <v>5</v>
      </c>
      <c r="C548" t="s">
        <v>6</v>
      </c>
      <c r="D548">
        <v>27</v>
      </c>
      <c r="E548">
        <v>3</v>
      </c>
      <c r="F548">
        <v>99.7</v>
      </c>
      <c r="H548" t="s">
        <v>6</v>
      </c>
      <c r="I548">
        <v>3</v>
      </c>
      <c r="J548">
        <v>3</v>
      </c>
      <c r="K548">
        <v>3</v>
      </c>
      <c r="L548">
        <v>3</v>
      </c>
      <c r="M548">
        <v>1</v>
      </c>
      <c r="N548">
        <v>1</v>
      </c>
      <c r="O548" s="84">
        <v>0.11</v>
      </c>
      <c r="P548">
        <v>6</v>
      </c>
      <c r="Q548">
        <v>3</v>
      </c>
      <c r="R548" s="102">
        <f t="shared" si="8"/>
        <v>0.11</v>
      </c>
      <c r="S548" s="94"/>
    </row>
    <row r="549" spans="1:19">
      <c r="A549">
        <v>42</v>
      </c>
      <c r="B549" t="s">
        <v>5</v>
      </c>
      <c r="C549" t="s">
        <v>4</v>
      </c>
      <c r="D549">
        <v>54</v>
      </c>
      <c r="E549">
        <v>3</v>
      </c>
      <c r="F549">
        <v>53.4</v>
      </c>
      <c r="H549" t="s">
        <v>4</v>
      </c>
      <c r="I549">
        <v>3</v>
      </c>
      <c r="J549">
        <v>3</v>
      </c>
      <c r="K549">
        <v>3</v>
      </c>
      <c r="L549">
        <v>4</v>
      </c>
      <c r="M549">
        <v>2</v>
      </c>
      <c r="N549">
        <v>7</v>
      </c>
      <c r="O549" s="84">
        <v>0.12</v>
      </c>
      <c r="P549">
        <v>2</v>
      </c>
      <c r="Q549">
        <v>3</v>
      </c>
      <c r="R549" s="102">
        <f t="shared" si="8"/>
        <v>0.06</v>
      </c>
      <c r="S549" s="94"/>
    </row>
    <row r="550" spans="1:19">
      <c r="A550">
        <v>43</v>
      </c>
      <c r="B550" t="s">
        <v>5</v>
      </c>
      <c r="C550" t="s">
        <v>6</v>
      </c>
      <c r="D550">
        <v>32</v>
      </c>
      <c r="E550">
        <v>3</v>
      </c>
      <c r="F550">
        <v>48.4</v>
      </c>
      <c r="H550" t="s">
        <v>6</v>
      </c>
      <c r="I550">
        <v>4</v>
      </c>
      <c r="J550">
        <v>4</v>
      </c>
      <c r="K550">
        <v>3</v>
      </c>
      <c r="L550">
        <v>3</v>
      </c>
      <c r="M550">
        <v>2</v>
      </c>
      <c r="N550">
        <v>7</v>
      </c>
      <c r="O550" s="84">
        <v>0.18</v>
      </c>
      <c r="P550">
        <v>5</v>
      </c>
      <c r="Q550">
        <v>3</v>
      </c>
      <c r="R550" s="102">
        <f t="shared" si="8"/>
        <v>0.09</v>
      </c>
      <c r="S550" s="94"/>
    </row>
    <row r="551" spans="1:19">
      <c r="A551">
        <v>34</v>
      </c>
      <c r="B551" t="s">
        <v>3</v>
      </c>
      <c r="C551" t="s">
        <v>6</v>
      </c>
      <c r="D551">
        <v>25</v>
      </c>
      <c r="E551">
        <v>2</v>
      </c>
      <c r="F551">
        <v>99.5</v>
      </c>
      <c r="H551" t="s">
        <v>6</v>
      </c>
      <c r="I551">
        <v>2</v>
      </c>
      <c r="J551">
        <v>3</v>
      </c>
      <c r="K551">
        <v>3</v>
      </c>
      <c r="L551">
        <v>4</v>
      </c>
      <c r="M551">
        <v>5</v>
      </c>
      <c r="N551">
        <v>10</v>
      </c>
      <c r="O551" s="84">
        <v>0.11</v>
      </c>
      <c r="P551">
        <v>2</v>
      </c>
      <c r="Q551">
        <v>3</v>
      </c>
      <c r="R551" s="102">
        <f t="shared" si="8"/>
        <v>2.1999999999999999E-2</v>
      </c>
      <c r="S551" s="94"/>
    </row>
    <row r="552" spans="1:19">
      <c r="A552">
        <v>23</v>
      </c>
      <c r="B552" t="s">
        <v>5</v>
      </c>
      <c r="C552" t="s">
        <v>6</v>
      </c>
      <c r="D552">
        <v>26</v>
      </c>
      <c r="E552">
        <v>1</v>
      </c>
      <c r="F552">
        <v>39.799999999999997</v>
      </c>
      <c r="H552" t="s">
        <v>6</v>
      </c>
      <c r="I552">
        <v>2</v>
      </c>
      <c r="J552">
        <v>1</v>
      </c>
      <c r="K552">
        <v>3</v>
      </c>
      <c r="L552">
        <v>4</v>
      </c>
      <c r="M552">
        <v>4</v>
      </c>
      <c r="N552">
        <v>5</v>
      </c>
      <c r="O552" s="84">
        <v>0.14000000000000001</v>
      </c>
      <c r="P552">
        <v>2</v>
      </c>
      <c r="Q552">
        <v>4</v>
      </c>
      <c r="R552" s="102">
        <f t="shared" si="8"/>
        <v>3.5000000000000003E-2</v>
      </c>
      <c r="S552" s="94"/>
    </row>
    <row r="553" spans="1:19">
      <c r="A553">
        <v>39</v>
      </c>
      <c r="B553" t="s">
        <v>3</v>
      </c>
      <c r="C553" t="s">
        <v>6</v>
      </c>
      <c r="D553">
        <v>33</v>
      </c>
      <c r="E553">
        <v>3</v>
      </c>
      <c r="F553">
        <v>49.6</v>
      </c>
      <c r="H553" t="s">
        <v>6</v>
      </c>
      <c r="I553">
        <v>3</v>
      </c>
      <c r="J553">
        <v>2</v>
      </c>
      <c r="K553">
        <v>3</v>
      </c>
      <c r="L553">
        <v>3</v>
      </c>
      <c r="M553">
        <v>8</v>
      </c>
      <c r="N553">
        <v>12</v>
      </c>
      <c r="O553" s="84">
        <v>0.15</v>
      </c>
      <c r="P553">
        <v>3</v>
      </c>
      <c r="Q553">
        <v>1</v>
      </c>
      <c r="R553" s="102">
        <f t="shared" si="8"/>
        <v>1.8749999999999999E-2</v>
      </c>
      <c r="S553" s="94"/>
    </row>
    <row r="554" spans="1:19">
      <c r="A554">
        <v>56</v>
      </c>
      <c r="B554" t="s">
        <v>5</v>
      </c>
      <c r="C554" t="s">
        <v>6</v>
      </c>
      <c r="D554">
        <v>26</v>
      </c>
      <c r="E554">
        <v>3</v>
      </c>
      <c r="F554">
        <v>88</v>
      </c>
      <c r="H554" t="s">
        <v>6</v>
      </c>
      <c r="I554">
        <v>3</v>
      </c>
      <c r="J554">
        <v>4</v>
      </c>
      <c r="K554">
        <v>3</v>
      </c>
      <c r="L554">
        <v>3</v>
      </c>
      <c r="M554">
        <v>10</v>
      </c>
      <c r="N554">
        <v>30</v>
      </c>
      <c r="O554" s="84">
        <v>0.11</v>
      </c>
      <c r="P554">
        <v>1</v>
      </c>
      <c r="Q554">
        <v>2</v>
      </c>
      <c r="R554" s="102">
        <f t="shared" si="8"/>
        <v>1.0999999999999999E-2</v>
      </c>
      <c r="S554" s="94"/>
    </row>
    <row r="555" spans="1:19">
      <c r="A555">
        <v>40</v>
      </c>
      <c r="B555" t="s">
        <v>3</v>
      </c>
      <c r="C555" t="s">
        <v>6</v>
      </c>
      <c r="D555">
        <v>19</v>
      </c>
      <c r="E555">
        <v>1</v>
      </c>
      <c r="F555">
        <v>83.8</v>
      </c>
      <c r="H555" t="s">
        <v>4</v>
      </c>
      <c r="I555">
        <v>4</v>
      </c>
      <c r="J555">
        <v>4</v>
      </c>
      <c r="K555">
        <v>4</v>
      </c>
      <c r="L555">
        <v>4</v>
      </c>
      <c r="M555">
        <v>4</v>
      </c>
      <c r="N555">
        <v>5</v>
      </c>
      <c r="O555" s="84">
        <v>0.2</v>
      </c>
      <c r="P555">
        <v>2</v>
      </c>
      <c r="Q555">
        <v>2</v>
      </c>
      <c r="R555" s="102">
        <f t="shared" si="8"/>
        <v>0.05</v>
      </c>
      <c r="S555" s="94"/>
    </row>
    <row r="556" spans="1:19">
      <c r="A556">
        <v>27</v>
      </c>
      <c r="B556" t="s">
        <v>3</v>
      </c>
      <c r="C556" t="s">
        <v>6</v>
      </c>
      <c r="D556">
        <v>37</v>
      </c>
      <c r="E556">
        <v>3</v>
      </c>
      <c r="F556">
        <v>59.9</v>
      </c>
      <c r="H556" t="s">
        <v>6</v>
      </c>
      <c r="I556">
        <v>4</v>
      </c>
      <c r="J556">
        <v>1</v>
      </c>
      <c r="K556">
        <v>3</v>
      </c>
      <c r="L556">
        <v>1</v>
      </c>
      <c r="M556">
        <v>7</v>
      </c>
      <c r="N556">
        <v>9</v>
      </c>
      <c r="O556" s="84">
        <v>0.19</v>
      </c>
      <c r="P556">
        <v>2</v>
      </c>
      <c r="Q556">
        <v>1</v>
      </c>
      <c r="R556" s="102">
        <f t="shared" si="8"/>
        <v>2.7142857142857142E-2</v>
      </c>
      <c r="S556" s="94"/>
    </row>
    <row r="557" spans="1:19">
      <c r="A557">
        <v>29</v>
      </c>
      <c r="B557" t="s">
        <v>5</v>
      </c>
      <c r="C557" t="s">
        <v>6</v>
      </c>
      <c r="D557">
        <v>27</v>
      </c>
      <c r="E557">
        <v>3</v>
      </c>
      <c r="F557">
        <v>84.4</v>
      </c>
      <c r="H557" t="s">
        <v>6</v>
      </c>
      <c r="I557">
        <v>4</v>
      </c>
      <c r="J557">
        <v>2</v>
      </c>
      <c r="K557">
        <v>3</v>
      </c>
      <c r="L557">
        <v>4</v>
      </c>
      <c r="M557">
        <v>2</v>
      </c>
      <c r="N557">
        <v>2</v>
      </c>
      <c r="O557" s="84">
        <v>0.14000000000000001</v>
      </c>
      <c r="P557">
        <v>2</v>
      </c>
      <c r="Q557">
        <v>3</v>
      </c>
      <c r="R557" s="102">
        <f t="shared" si="8"/>
        <v>7.0000000000000007E-2</v>
      </c>
      <c r="S557" s="94"/>
    </row>
    <row r="558" spans="1:19">
      <c r="A558">
        <v>53</v>
      </c>
      <c r="B558" t="s">
        <v>5</v>
      </c>
      <c r="C558" t="s">
        <v>6</v>
      </c>
      <c r="D558">
        <v>23</v>
      </c>
      <c r="E558">
        <v>3</v>
      </c>
      <c r="F558">
        <v>87.4</v>
      </c>
      <c r="H558" t="s">
        <v>6</v>
      </c>
      <c r="I558">
        <v>4</v>
      </c>
      <c r="J558">
        <v>4</v>
      </c>
      <c r="K558">
        <v>3</v>
      </c>
      <c r="L558">
        <v>4</v>
      </c>
      <c r="M558">
        <v>2</v>
      </c>
      <c r="N558">
        <v>19</v>
      </c>
      <c r="O558" s="84">
        <v>0.17</v>
      </c>
      <c r="P558">
        <v>4</v>
      </c>
      <c r="Q558">
        <v>3</v>
      </c>
      <c r="R558" s="102">
        <f t="shared" si="8"/>
        <v>8.5000000000000006E-2</v>
      </c>
      <c r="S558" s="94"/>
    </row>
    <row r="559" spans="1:19">
      <c r="A559">
        <v>35</v>
      </c>
      <c r="B559" t="s">
        <v>3</v>
      </c>
      <c r="C559" t="s">
        <v>6</v>
      </c>
      <c r="D559">
        <v>19</v>
      </c>
      <c r="E559">
        <v>4</v>
      </c>
      <c r="F559">
        <v>61.7</v>
      </c>
      <c r="H559" t="s">
        <v>6</v>
      </c>
      <c r="I559">
        <v>4</v>
      </c>
      <c r="J559">
        <v>1</v>
      </c>
      <c r="K559">
        <v>3</v>
      </c>
      <c r="L559">
        <v>1</v>
      </c>
      <c r="M559">
        <v>1</v>
      </c>
      <c r="N559">
        <v>16</v>
      </c>
      <c r="O559" s="84">
        <v>0.11</v>
      </c>
      <c r="P559">
        <v>2</v>
      </c>
      <c r="Q559">
        <v>4</v>
      </c>
      <c r="R559" s="102">
        <f t="shared" si="8"/>
        <v>0.11</v>
      </c>
      <c r="S559" s="94"/>
    </row>
    <row r="560" spans="1:19">
      <c r="A560">
        <v>32</v>
      </c>
      <c r="B560" t="s">
        <v>5</v>
      </c>
      <c r="C560" t="s">
        <v>6</v>
      </c>
      <c r="D560">
        <v>41</v>
      </c>
      <c r="E560">
        <v>4</v>
      </c>
      <c r="F560">
        <v>87</v>
      </c>
      <c r="H560" t="s">
        <v>6</v>
      </c>
      <c r="I560">
        <v>1</v>
      </c>
      <c r="J560">
        <v>4</v>
      </c>
      <c r="K560">
        <v>3</v>
      </c>
      <c r="L560">
        <v>4</v>
      </c>
      <c r="M560">
        <v>10</v>
      </c>
      <c r="N560">
        <v>10</v>
      </c>
      <c r="O560" s="84">
        <v>0.15</v>
      </c>
      <c r="P560">
        <v>2</v>
      </c>
      <c r="Q560">
        <v>3</v>
      </c>
      <c r="R560" s="102">
        <f t="shared" si="8"/>
        <v>1.4999999999999999E-2</v>
      </c>
      <c r="S560" s="94"/>
    </row>
    <row r="561" spans="1:19">
      <c r="A561">
        <v>38</v>
      </c>
      <c r="B561" t="s">
        <v>5</v>
      </c>
      <c r="C561" t="s">
        <v>6</v>
      </c>
      <c r="D561">
        <v>32</v>
      </c>
      <c r="E561">
        <v>5</v>
      </c>
      <c r="F561">
        <v>87.7</v>
      </c>
      <c r="H561" t="s">
        <v>4</v>
      </c>
      <c r="I561">
        <v>4</v>
      </c>
      <c r="J561">
        <v>3</v>
      </c>
      <c r="K561">
        <v>3</v>
      </c>
      <c r="L561">
        <v>2</v>
      </c>
      <c r="M561">
        <v>1</v>
      </c>
      <c r="N561">
        <v>6</v>
      </c>
      <c r="O561" s="84">
        <v>0.13</v>
      </c>
      <c r="P561">
        <v>0</v>
      </c>
      <c r="Q561">
        <v>1</v>
      </c>
      <c r="R561" s="102">
        <f t="shared" si="8"/>
        <v>0.13</v>
      </c>
      <c r="S561" s="94"/>
    </row>
    <row r="562" spans="1:19">
      <c r="A562">
        <v>34</v>
      </c>
      <c r="B562" t="s">
        <v>3</v>
      </c>
      <c r="C562" t="s">
        <v>6</v>
      </c>
      <c r="D562">
        <v>25</v>
      </c>
      <c r="E562">
        <v>5</v>
      </c>
      <c r="F562">
        <v>32</v>
      </c>
      <c r="H562" t="s">
        <v>6</v>
      </c>
      <c r="I562">
        <v>2</v>
      </c>
      <c r="J562">
        <v>1</v>
      </c>
      <c r="K562">
        <v>3</v>
      </c>
      <c r="L562">
        <v>3</v>
      </c>
      <c r="M562">
        <v>0</v>
      </c>
      <c r="N562">
        <v>7</v>
      </c>
      <c r="O562" s="84">
        <v>0.14000000000000001</v>
      </c>
      <c r="P562">
        <v>3</v>
      </c>
      <c r="Q562">
        <v>3</v>
      </c>
      <c r="R562" s="102" t="e">
        <f t="shared" si="8"/>
        <v>#DIV/0!</v>
      </c>
      <c r="S562" s="94"/>
    </row>
    <row r="563" spans="1:19">
      <c r="A563">
        <v>52</v>
      </c>
      <c r="B563" t="s">
        <v>5</v>
      </c>
      <c r="C563" t="s">
        <v>6</v>
      </c>
      <c r="D563">
        <v>20</v>
      </c>
      <c r="E563">
        <v>4</v>
      </c>
      <c r="F563">
        <v>54.8</v>
      </c>
      <c r="H563" t="s">
        <v>6</v>
      </c>
      <c r="I563">
        <v>3</v>
      </c>
      <c r="J563">
        <v>1</v>
      </c>
      <c r="K563">
        <v>3</v>
      </c>
      <c r="L563">
        <v>1</v>
      </c>
      <c r="M563">
        <v>34</v>
      </c>
      <c r="N563">
        <v>34</v>
      </c>
      <c r="O563" s="84">
        <v>0.11</v>
      </c>
      <c r="P563">
        <v>3</v>
      </c>
      <c r="Q563">
        <v>4</v>
      </c>
      <c r="R563" s="102">
        <f t="shared" si="8"/>
        <v>3.2352941176470589E-3</v>
      </c>
      <c r="S563" s="94"/>
    </row>
    <row r="564" spans="1:19">
      <c r="A564">
        <v>33</v>
      </c>
      <c r="B564" t="s">
        <v>5</v>
      </c>
      <c r="C564" t="s">
        <v>4</v>
      </c>
      <c r="D564">
        <v>19</v>
      </c>
      <c r="E564">
        <v>4</v>
      </c>
      <c r="F564">
        <v>65</v>
      </c>
      <c r="H564" t="s">
        <v>4</v>
      </c>
      <c r="I564">
        <v>4</v>
      </c>
      <c r="J564">
        <v>4</v>
      </c>
      <c r="K564">
        <v>3</v>
      </c>
      <c r="L564">
        <v>3</v>
      </c>
      <c r="M564">
        <v>10</v>
      </c>
      <c r="N564">
        <v>10</v>
      </c>
      <c r="O564" s="84">
        <v>0.13</v>
      </c>
      <c r="P564">
        <v>2</v>
      </c>
      <c r="Q564">
        <v>2</v>
      </c>
      <c r="R564" s="102">
        <f t="shared" si="8"/>
        <v>1.3000000000000001E-2</v>
      </c>
      <c r="S564" s="94"/>
    </row>
    <row r="565" spans="1:19">
      <c r="A565">
        <v>25</v>
      </c>
      <c r="B565" t="s">
        <v>3</v>
      </c>
      <c r="C565" t="s">
        <v>6</v>
      </c>
      <c r="D565">
        <v>43</v>
      </c>
      <c r="E565">
        <v>1</v>
      </c>
      <c r="F565">
        <v>36.200000000000003</v>
      </c>
      <c r="H565" t="s">
        <v>6</v>
      </c>
      <c r="I565">
        <v>3</v>
      </c>
      <c r="J565">
        <v>4</v>
      </c>
      <c r="K565">
        <v>4</v>
      </c>
      <c r="L565">
        <v>2</v>
      </c>
      <c r="M565">
        <v>6</v>
      </c>
      <c r="N565">
        <v>6</v>
      </c>
      <c r="O565" s="84">
        <v>0.23</v>
      </c>
      <c r="P565">
        <v>5</v>
      </c>
      <c r="Q565">
        <v>2</v>
      </c>
      <c r="R565" s="102">
        <f t="shared" si="8"/>
        <v>3.8333333333333337E-2</v>
      </c>
      <c r="S565" s="94"/>
    </row>
    <row r="566" spans="1:19">
      <c r="A566">
        <v>45</v>
      </c>
      <c r="B566" t="s">
        <v>5</v>
      </c>
      <c r="C566" t="s">
        <v>6</v>
      </c>
      <c r="D566">
        <v>19</v>
      </c>
      <c r="E566">
        <v>2</v>
      </c>
      <c r="F566">
        <v>51.6</v>
      </c>
      <c r="H566" t="s">
        <v>6</v>
      </c>
      <c r="I566">
        <v>2</v>
      </c>
      <c r="J566">
        <v>3</v>
      </c>
      <c r="K566">
        <v>3</v>
      </c>
      <c r="L566">
        <v>1</v>
      </c>
      <c r="M566">
        <v>8</v>
      </c>
      <c r="N566">
        <v>9</v>
      </c>
      <c r="O566" s="84">
        <v>0.13</v>
      </c>
      <c r="P566">
        <v>3</v>
      </c>
      <c r="Q566">
        <v>3</v>
      </c>
      <c r="R566" s="102">
        <f t="shared" si="8"/>
        <v>1.6250000000000001E-2</v>
      </c>
      <c r="S566" s="94"/>
    </row>
    <row r="567" spans="1:19">
      <c r="A567">
        <v>23</v>
      </c>
      <c r="B567" t="s">
        <v>5</v>
      </c>
      <c r="C567" t="s">
        <v>6</v>
      </c>
      <c r="D567">
        <v>27</v>
      </c>
      <c r="E567">
        <v>1</v>
      </c>
      <c r="F567">
        <v>80.400000000000006</v>
      </c>
      <c r="H567" t="s">
        <v>6</v>
      </c>
      <c r="I567">
        <v>1</v>
      </c>
      <c r="J567">
        <v>3</v>
      </c>
      <c r="K567">
        <v>3</v>
      </c>
      <c r="L567">
        <v>4</v>
      </c>
      <c r="M567">
        <v>2</v>
      </c>
      <c r="N567">
        <v>2</v>
      </c>
      <c r="O567" s="84">
        <v>0.18</v>
      </c>
      <c r="P567">
        <v>3</v>
      </c>
      <c r="Q567">
        <v>3</v>
      </c>
      <c r="R567" s="102">
        <f t="shared" si="8"/>
        <v>0.09</v>
      </c>
      <c r="S567" s="94"/>
    </row>
    <row r="568" spans="1:19">
      <c r="A568">
        <v>47</v>
      </c>
      <c r="B568" t="s">
        <v>3</v>
      </c>
      <c r="C568" t="s">
        <v>4</v>
      </c>
      <c r="D568">
        <v>79</v>
      </c>
      <c r="E568">
        <v>2</v>
      </c>
      <c r="F568">
        <v>75.5</v>
      </c>
      <c r="H568" t="s">
        <v>4</v>
      </c>
      <c r="I568">
        <v>2</v>
      </c>
      <c r="J568">
        <v>3</v>
      </c>
      <c r="K568">
        <v>3</v>
      </c>
      <c r="L568">
        <v>4</v>
      </c>
      <c r="M568">
        <v>5</v>
      </c>
      <c r="N568">
        <v>8</v>
      </c>
      <c r="O568" s="84">
        <v>0.12</v>
      </c>
      <c r="P568">
        <v>2</v>
      </c>
      <c r="Q568">
        <v>3</v>
      </c>
      <c r="R568" s="102">
        <f t="shared" si="8"/>
        <v>2.4E-2</v>
      </c>
      <c r="S568" s="94"/>
    </row>
    <row r="569" spans="1:19">
      <c r="A569">
        <v>34</v>
      </c>
      <c r="B569" t="s">
        <v>5</v>
      </c>
      <c r="C569" t="s">
        <v>6</v>
      </c>
      <c r="D569">
        <v>19</v>
      </c>
      <c r="E569">
        <v>3</v>
      </c>
      <c r="F569">
        <v>64.2</v>
      </c>
      <c r="H569" t="s">
        <v>6</v>
      </c>
      <c r="I569">
        <v>4</v>
      </c>
      <c r="J569">
        <v>4</v>
      </c>
      <c r="K569">
        <v>4</v>
      </c>
      <c r="L569">
        <v>3</v>
      </c>
      <c r="M569">
        <v>6</v>
      </c>
      <c r="N569">
        <v>6</v>
      </c>
      <c r="O569" s="84">
        <v>0.22</v>
      </c>
      <c r="P569">
        <v>5</v>
      </c>
      <c r="Q569">
        <v>3</v>
      </c>
      <c r="R569" s="102">
        <f t="shared" si="8"/>
        <v>3.6666666666666667E-2</v>
      </c>
      <c r="S569" s="94"/>
    </row>
    <row r="570" spans="1:19">
      <c r="A570">
        <v>55</v>
      </c>
      <c r="B570" t="s">
        <v>5</v>
      </c>
      <c r="C570" t="s">
        <v>4</v>
      </c>
      <c r="D570">
        <v>19</v>
      </c>
      <c r="E570">
        <v>3</v>
      </c>
      <c r="F570">
        <v>76.5</v>
      </c>
      <c r="H570" t="s">
        <v>4</v>
      </c>
      <c r="I570">
        <v>4</v>
      </c>
      <c r="J570">
        <v>1</v>
      </c>
      <c r="K570">
        <v>3</v>
      </c>
      <c r="L570">
        <v>4</v>
      </c>
      <c r="M570">
        <v>5</v>
      </c>
      <c r="N570">
        <v>24</v>
      </c>
      <c r="O570" s="84">
        <v>0.13</v>
      </c>
      <c r="P570">
        <v>2</v>
      </c>
      <c r="Q570">
        <v>3</v>
      </c>
      <c r="R570" s="102">
        <f t="shared" si="8"/>
        <v>2.6000000000000002E-2</v>
      </c>
      <c r="S570" s="94"/>
    </row>
    <row r="571" spans="1:19">
      <c r="A571">
        <v>36</v>
      </c>
      <c r="B571" t="s">
        <v>5</v>
      </c>
      <c r="C571" t="s">
        <v>6</v>
      </c>
      <c r="D571">
        <v>25</v>
      </c>
      <c r="E571">
        <v>4</v>
      </c>
      <c r="F571">
        <v>83</v>
      </c>
      <c r="H571" t="s">
        <v>6</v>
      </c>
      <c r="I571">
        <v>1</v>
      </c>
      <c r="J571">
        <v>1</v>
      </c>
      <c r="K571">
        <v>3</v>
      </c>
      <c r="L571">
        <v>2</v>
      </c>
      <c r="M571">
        <v>10</v>
      </c>
      <c r="N571">
        <v>10</v>
      </c>
      <c r="O571" s="84">
        <v>0.15</v>
      </c>
      <c r="P571">
        <v>1</v>
      </c>
      <c r="Q571">
        <v>3</v>
      </c>
      <c r="R571" s="102">
        <f t="shared" si="8"/>
        <v>1.4999999999999999E-2</v>
      </c>
      <c r="S571" s="94"/>
    </row>
    <row r="572" spans="1:19">
      <c r="A572">
        <v>52</v>
      </c>
      <c r="B572" t="s">
        <v>5</v>
      </c>
      <c r="C572" t="s">
        <v>6</v>
      </c>
      <c r="D572">
        <v>36</v>
      </c>
      <c r="E572">
        <v>4</v>
      </c>
      <c r="F572">
        <v>43.8</v>
      </c>
      <c r="H572" t="s">
        <v>6</v>
      </c>
      <c r="I572">
        <v>4</v>
      </c>
      <c r="J572">
        <v>4</v>
      </c>
      <c r="K572">
        <v>3</v>
      </c>
      <c r="L572">
        <v>1</v>
      </c>
      <c r="M572">
        <v>4</v>
      </c>
      <c r="N572">
        <v>5</v>
      </c>
      <c r="O572" s="84">
        <v>0.18</v>
      </c>
      <c r="P572">
        <v>3</v>
      </c>
      <c r="Q572">
        <v>3</v>
      </c>
      <c r="R572" s="102">
        <f t="shared" si="8"/>
        <v>4.4999999999999998E-2</v>
      </c>
      <c r="S572" s="94"/>
    </row>
    <row r="573" spans="1:19">
      <c r="A573">
        <v>26</v>
      </c>
      <c r="B573" t="s">
        <v>3</v>
      </c>
      <c r="C573" t="s">
        <v>6</v>
      </c>
      <c r="D573">
        <v>18</v>
      </c>
      <c r="E573">
        <v>2</v>
      </c>
      <c r="F573">
        <v>72.400000000000006</v>
      </c>
      <c r="H573" t="s">
        <v>6</v>
      </c>
      <c r="I573">
        <v>1</v>
      </c>
      <c r="J573">
        <v>4</v>
      </c>
      <c r="K573">
        <v>3</v>
      </c>
      <c r="L573">
        <v>1</v>
      </c>
      <c r="M573">
        <v>2</v>
      </c>
      <c r="N573">
        <v>5</v>
      </c>
      <c r="O573" s="84">
        <v>0.14000000000000001</v>
      </c>
      <c r="P573">
        <v>2</v>
      </c>
      <c r="Q573">
        <v>3</v>
      </c>
      <c r="R573" s="102">
        <f t="shared" si="8"/>
        <v>7.0000000000000007E-2</v>
      </c>
      <c r="S573" s="94"/>
    </row>
    <row r="574" spans="1:19">
      <c r="A574">
        <v>29</v>
      </c>
      <c r="B574" t="s">
        <v>3</v>
      </c>
      <c r="C574" t="s">
        <v>6</v>
      </c>
      <c r="D574">
        <v>44</v>
      </c>
      <c r="E574">
        <v>3</v>
      </c>
      <c r="F574">
        <v>71.599999999999994</v>
      </c>
      <c r="H574" t="s">
        <v>6</v>
      </c>
      <c r="I574">
        <v>2</v>
      </c>
      <c r="J574">
        <v>3</v>
      </c>
      <c r="K574">
        <v>3</v>
      </c>
      <c r="L574">
        <v>1</v>
      </c>
      <c r="M574">
        <v>8</v>
      </c>
      <c r="N574">
        <v>11</v>
      </c>
      <c r="O574" s="84">
        <v>0.12</v>
      </c>
      <c r="P574">
        <v>3</v>
      </c>
      <c r="Q574">
        <v>2</v>
      </c>
      <c r="R574" s="102">
        <f t="shared" si="8"/>
        <v>1.4999999999999999E-2</v>
      </c>
      <c r="S574" s="94"/>
    </row>
    <row r="575" spans="1:19">
      <c r="A575">
        <v>26</v>
      </c>
      <c r="B575" t="s">
        <v>5</v>
      </c>
      <c r="C575" t="s">
        <v>4</v>
      </c>
      <c r="D575">
        <v>25</v>
      </c>
      <c r="E575">
        <v>3</v>
      </c>
      <c r="F575">
        <v>40.799999999999997</v>
      </c>
      <c r="H575" t="s">
        <v>6</v>
      </c>
      <c r="I575">
        <v>4</v>
      </c>
      <c r="J575">
        <v>1</v>
      </c>
      <c r="K575">
        <v>3</v>
      </c>
      <c r="L575">
        <v>3</v>
      </c>
      <c r="M575">
        <v>4</v>
      </c>
      <c r="N575">
        <v>6</v>
      </c>
      <c r="O575" s="84">
        <v>0.17</v>
      </c>
      <c r="P575">
        <v>2</v>
      </c>
      <c r="Q575">
        <v>2</v>
      </c>
      <c r="R575" s="102">
        <f t="shared" si="8"/>
        <v>4.2500000000000003E-2</v>
      </c>
      <c r="S575" s="94"/>
    </row>
    <row r="576" spans="1:19">
      <c r="A576">
        <v>34</v>
      </c>
      <c r="B576" t="s">
        <v>3</v>
      </c>
      <c r="C576" t="s">
        <v>6</v>
      </c>
      <c r="D576">
        <v>18</v>
      </c>
      <c r="E576">
        <v>4</v>
      </c>
      <c r="F576">
        <v>74.8</v>
      </c>
      <c r="H576" t="s">
        <v>6</v>
      </c>
      <c r="I576">
        <v>2</v>
      </c>
      <c r="J576">
        <v>4</v>
      </c>
      <c r="K576">
        <v>3</v>
      </c>
      <c r="L576">
        <v>3</v>
      </c>
      <c r="M576">
        <v>4</v>
      </c>
      <c r="N576">
        <v>10</v>
      </c>
      <c r="O576" s="84">
        <v>0.16</v>
      </c>
      <c r="P576">
        <v>2</v>
      </c>
      <c r="Q576">
        <v>3</v>
      </c>
      <c r="R576" s="102">
        <f t="shared" si="8"/>
        <v>0.04</v>
      </c>
      <c r="S576" s="94"/>
    </row>
    <row r="577" spans="1:19">
      <c r="A577">
        <v>54</v>
      </c>
      <c r="B577" t="s">
        <v>3</v>
      </c>
      <c r="C577" t="s">
        <v>6</v>
      </c>
      <c r="D577">
        <v>36</v>
      </c>
      <c r="E577">
        <v>4</v>
      </c>
      <c r="F577">
        <v>93.5</v>
      </c>
      <c r="H577" t="s">
        <v>4</v>
      </c>
      <c r="I577">
        <v>4</v>
      </c>
      <c r="J577">
        <v>1</v>
      </c>
      <c r="K577">
        <v>3</v>
      </c>
      <c r="L577">
        <v>2</v>
      </c>
      <c r="M577">
        <v>5</v>
      </c>
      <c r="N577">
        <v>9</v>
      </c>
      <c r="O577" s="84">
        <v>0.11</v>
      </c>
      <c r="P577">
        <v>4</v>
      </c>
      <c r="Q577">
        <v>3</v>
      </c>
      <c r="R577" s="102">
        <f t="shared" si="8"/>
        <v>2.1999999999999999E-2</v>
      </c>
      <c r="S577" s="94"/>
    </row>
    <row r="578" spans="1:19">
      <c r="A578">
        <v>27</v>
      </c>
      <c r="B578" t="s">
        <v>5</v>
      </c>
      <c r="C578" t="s">
        <v>6</v>
      </c>
      <c r="D578">
        <v>25</v>
      </c>
      <c r="E578">
        <v>1</v>
      </c>
      <c r="F578">
        <v>86.8</v>
      </c>
      <c r="H578" t="s">
        <v>6</v>
      </c>
      <c r="I578">
        <v>3</v>
      </c>
      <c r="J578">
        <v>4</v>
      </c>
      <c r="K578">
        <v>3</v>
      </c>
      <c r="L578">
        <v>2</v>
      </c>
      <c r="M578">
        <v>4</v>
      </c>
      <c r="N578">
        <v>5</v>
      </c>
      <c r="O578" s="84">
        <v>0.19</v>
      </c>
      <c r="P578">
        <v>3</v>
      </c>
      <c r="Q578">
        <v>3</v>
      </c>
      <c r="R578" s="102">
        <f t="shared" si="8"/>
        <v>4.7500000000000001E-2</v>
      </c>
      <c r="S578" s="94"/>
    </row>
    <row r="579" spans="1:19">
      <c r="A579">
        <v>37</v>
      </c>
      <c r="B579" t="s">
        <v>3</v>
      </c>
      <c r="C579" t="s">
        <v>6</v>
      </c>
      <c r="D579">
        <v>27</v>
      </c>
      <c r="E579">
        <v>1</v>
      </c>
      <c r="F579">
        <v>80.5</v>
      </c>
      <c r="H579" t="s">
        <v>4</v>
      </c>
      <c r="I579">
        <v>4</v>
      </c>
      <c r="J579">
        <v>1</v>
      </c>
      <c r="K579">
        <v>3</v>
      </c>
      <c r="L579">
        <v>2</v>
      </c>
      <c r="M579">
        <v>5</v>
      </c>
      <c r="N579">
        <v>6</v>
      </c>
      <c r="O579" s="84">
        <v>0.13</v>
      </c>
      <c r="P579">
        <v>3</v>
      </c>
      <c r="Q579">
        <v>2</v>
      </c>
      <c r="R579" s="102">
        <f t="shared" ref="R579:R642" si="9">O579/M579</f>
        <v>2.6000000000000002E-2</v>
      </c>
      <c r="S579" s="94"/>
    </row>
    <row r="580" spans="1:19">
      <c r="A580">
        <v>38</v>
      </c>
      <c r="B580" t="s">
        <v>3</v>
      </c>
      <c r="C580" t="s">
        <v>6</v>
      </c>
      <c r="D580">
        <v>19</v>
      </c>
      <c r="E580">
        <v>4</v>
      </c>
      <c r="F580">
        <v>80.5</v>
      </c>
      <c r="H580" t="s">
        <v>4</v>
      </c>
      <c r="I580">
        <v>1</v>
      </c>
      <c r="J580">
        <v>1</v>
      </c>
      <c r="K580">
        <v>3</v>
      </c>
      <c r="L580">
        <v>4</v>
      </c>
      <c r="M580">
        <v>15</v>
      </c>
      <c r="N580">
        <v>17</v>
      </c>
      <c r="O580" s="84">
        <v>0.12</v>
      </c>
      <c r="P580">
        <v>2</v>
      </c>
      <c r="Q580">
        <v>3</v>
      </c>
      <c r="R580" s="102">
        <f t="shared" si="9"/>
        <v>8.0000000000000002E-3</v>
      </c>
      <c r="S580" s="94"/>
    </row>
    <row r="581" spans="1:19">
      <c r="A581">
        <v>34</v>
      </c>
      <c r="B581" t="s">
        <v>3</v>
      </c>
      <c r="C581" t="s">
        <v>6</v>
      </c>
      <c r="D581">
        <v>19</v>
      </c>
      <c r="E581">
        <v>4</v>
      </c>
      <c r="F581">
        <v>90.2</v>
      </c>
      <c r="H581" t="s">
        <v>6</v>
      </c>
      <c r="I581">
        <v>3</v>
      </c>
      <c r="J581">
        <v>1</v>
      </c>
      <c r="K581">
        <v>3</v>
      </c>
      <c r="L581">
        <v>3</v>
      </c>
      <c r="M581">
        <v>6</v>
      </c>
      <c r="N581">
        <v>6</v>
      </c>
      <c r="O581" s="84">
        <v>0.11</v>
      </c>
      <c r="P581">
        <v>3</v>
      </c>
      <c r="Q581">
        <v>3</v>
      </c>
      <c r="R581" s="102">
        <f t="shared" si="9"/>
        <v>1.8333333333333333E-2</v>
      </c>
      <c r="S581" s="94"/>
    </row>
    <row r="582" spans="1:19">
      <c r="A582">
        <v>35</v>
      </c>
      <c r="B582" t="s">
        <v>3</v>
      </c>
      <c r="C582" t="s">
        <v>6</v>
      </c>
      <c r="D582">
        <v>25</v>
      </c>
      <c r="E582">
        <v>4</v>
      </c>
      <c r="F582">
        <v>74.099999999999994</v>
      </c>
      <c r="H582" t="s">
        <v>6</v>
      </c>
      <c r="I582">
        <v>1</v>
      </c>
      <c r="J582">
        <v>4</v>
      </c>
      <c r="K582">
        <v>3</v>
      </c>
      <c r="L582">
        <v>2</v>
      </c>
      <c r="M582">
        <v>3</v>
      </c>
      <c r="N582">
        <v>3</v>
      </c>
      <c r="O582" s="84">
        <v>0.16</v>
      </c>
      <c r="P582">
        <v>1</v>
      </c>
      <c r="Q582">
        <v>2</v>
      </c>
      <c r="R582" s="102">
        <f t="shared" si="9"/>
        <v>5.3333333333333337E-2</v>
      </c>
      <c r="S582" s="94"/>
    </row>
    <row r="583" spans="1:19">
      <c r="A583">
        <v>30</v>
      </c>
      <c r="B583" t="s">
        <v>5</v>
      </c>
      <c r="C583" t="s">
        <v>6</v>
      </c>
      <c r="D583">
        <v>18</v>
      </c>
      <c r="E583">
        <v>3</v>
      </c>
      <c r="F583">
        <v>39.4</v>
      </c>
      <c r="H583" t="s">
        <v>6</v>
      </c>
      <c r="I583">
        <v>4</v>
      </c>
      <c r="J583">
        <v>3</v>
      </c>
      <c r="K583">
        <v>4</v>
      </c>
      <c r="L583">
        <v>3</v>
      </c>
      <c r="M583">
        <v>2</v>
      </c>
      <c r="N583">
        <v>7</v>
      </c>
      <c r="O583" s="84">
        <v>0.21</v>
      </c>
      <c r="P583">
        <v>2</v>
      </c>
      <c r="Q583">
        <v>3</v>
      </c>
      <c r="R583" s="102">
        <f t="shared" si="9"/>
        <v>0.105</v>
      </c>
      <c r="S583" s="94"/>
    </row>
    <row r="584" spans="1:19">
      <c r="A584">
        <v>40</v>
      </c>
      <c r="B584" t="s">
        <v>3</v>
      </c>
      <c r="C584" t="s">
        <v>6</v>
      </c>
      <c r="D584">
        <v>19</v>
      </c>
      <c r="E584">
        <v>2</v>
      </c>
      <c r="F584">
        <v>43.6</v>
      </c>
      <c r="H584" t="s">
        <v>6</v>
      </c>
      <c r="I584">
        <v>3</v>
      </c>
      <c r="J584">
        <v>2</v>
      </c>
      <c r="K584">
        <v>4</v>
      </c>
      <c r="L584">
        <v>4</v>
      </c>
      <c r="M584">
        <v>8</v>
      </c>
      <c r="N584">
        <v>8</v>
      </c>
      <c r="O584" s="84">
        <v>0.24</v>
      </c>
      <c r="P584">
        <v>2</v>
      </c>
      <c r="Q584">
        <v>3</v>
      </c>
      <c r="R584" s="102">
        <f t="shared" si="9"/>
        <v>0.03</v>
      </c>
      <c r="S584" s="94"/>
    </row>
    <row r="585" spans="1:19">
      <c r="A585">
        <v>34</v>
      </c>
      <c r="B585" t="s">
        <v>3</v>
      </c>
      <c r="C585" t="s">
        <v>6</v>
      </c>
      <c r="D585">
        <v>25</v>
      </c>
      <c r="E585">
        <v>2</v>
      </c>
      <c r="F585">
        <v>95.1</v>
      </c>
      <c r="H585" t="s">
        <v>6</v>
      </c>
      <c r="I585">
        <v>3</v>
      </c>
      <c r="J585">
        <v>1</v>
      </c>
      <c r="K585">
        <v>3</v>
      </c>
      <c r="L585">
        <v>2</v>
      </c>
      <c r="M585">
        <v>3</v>
      </c>
      <c r="N585">
        <v>6</v>
      </c>
      <c r="O585" s="84">
        <v>0.17</v>
      </c>
      <c r="P585">
        <v>1</v>
      </c>
      <c r="Q585">
        <v>3</v>
      </c>
      <c r="R585" s="102">
        <f t="shared" si="9"/>
        <v>5.6666666666666671E-2</v>
      </c>
      <c r="S585" s="94"/>
    </row>
    <row r="586" spans="1:19">
      <c r="A586">
        <v>42</v>
      </c>
      <c r="B586" t="s">
        <v>5</v>
      </c>
      <c r="C586" t="s">
        <v>6</v>
      </c>
      <c r="D586">
        <v>25</v>
      </c>
      <c r="E586">
        <v>3</v>
      </c>
      <c r="F586">
        <v>82.8</v>
      </c>
      <c r="H586" t="s">
        <v>6</v>
      </c>
      <c r="I586">
        <v>2</v>
      </c>
      <c r="J586">
        <v>4</v>
      </c>
      <c r="K586">
        <v>3</v>
      </c>
      <c r="L586">
        <v>2</v>
      </c>
      <c r="M586">
        <v>24</v>
      </c>
      <c r="N586">
        <v>24</v>
      </c>
      <c r="O586" s="84">
        <v>0.13</v>
      </c>
      <c r="P586">
        <v>4</v>
      </c>
      <c r="Q586">
        <v>2</v>
      </c>
      <c r="R586" s="102">
        <f t="shared" si="9"/>
        <v>5.4166666666666669E-3</v>
      </c>
      <c r="S586" s="94"/>
    </row>
    <row r="587" spans="1:19">
      <c r="A587">
        <v>23</v>
      </c>
      <c r="B587" t="s">
        <v>5</v>
      </c>
      <c r="C587" t="s">
        <v>4</v>
      </c>
      <c r="D587">
        <v>43</v>
      </c>
      <c r="E587">
        <v>3</v>
      </c>
      <c r="F587">
        <v>58</v>
      </c>
      <c r="H587" t="s">
        <v>4</v>
      </c>
      <c r="I587">
        <v>3</v>
      </c>
      <c r="J587">
        <v>1</v>
      </c>
      <c r="K587">
        <v>4</v>
      </c>
      <c r="L587">
        <v>3</v>
      </c>
      <c r="M587">
        <v>0</v>
      </c>
      <c r="N587">
        <v>1</v>
      </c>
      <c r="O587" s="84">
        <v>0.21</v>
      </c>
      <c r="P587">
        <v>2</v>
      </c>
      <c r="Q587">
        <v>3</v>
      </c>
      <c r="R587" s="102" t="e">
        <f t="shared" si="9"/>
        <v>#DIV/0!</v>
      </c>
      <c r="S587" s="94"/>
    </row>
    <row r="588" spans="1:19">
      <c r="A588">
        <v>24</v>
      </c>
      <c r="B588" t="s">
        <v>5</v>
      </c>
      <c r="C588" t="s">
        <v>6</v>
      </c>
      <c r="D588">
        <v>26</v>
      </c>
      <c r="E588">
        <v>3</v>
      </c>
      <c r="F588">
        <v>60.7</v>
      </c>
      <c r="H588" t="s">
        <v>6</v>
      </c>
      <c r="I588">
        <v>3</v>
      </c>
      <c r="J588">
        <v>2</v>
      </c>
      <c r="K588">
        <v>3</v>
      </c>
      <c r="L588">
        <v>3</v>
      </c>
      <c r="M588">
        <v>1</v>
      </c>
      <c r="N588">
        <v>1</v>
      </c>
      <c r="O588" s="84">
        <v>0.11</v>
      </c>
      <c r="P588">
        <v>4</v>
      </c>
      <c r="Q588">
        <v>3</v>
      </c>
      <c r="R588" s="102">
        <f t="shared" si="9"/>
        <v>0.11</v>
      </c>
      <c r="S588" s="94"/>
    </row>
    <row r="589" spans="1:19">
      <c r="A589">
        <v>52</v>
      </c>
      <c r="B589" t="s">
        <v>3</v>
      </c>
      <c r="C589" t="s">
        <v>6</v>
      </c>
      <c r="D589">
        <v>28</v>
      </c>
      <c r="E589">
        <v>4</v>
      </c>
      <c r="F589">
        <v>85.5</v>
      </c>
      <c r="H589" t="s">
        <v>6</v>
      </c>
      <c r="I589">
        <v>4</v>
      </c>
      <c r="J589">
        <v>3</v>
      </c>
      <c r="K589">
        <v>4</v>
      </c>
      <c r="L589">
        <v>2</v>
      </c>
      <c r="M589">
        <v>5</v>
      </c>
      <c r="N589">
        <v>9</v>
      </c>
      <c r="O589" s="84">
        <v>0.2</v>
      </c>
      <c r="P589">
        <v>3</v>
      </c>
      <c r="Q589">
        <v>3</v>
      </c>
      <c r="R589" s="102">
        <f t="shared" si="9"/>
        <v>0.04</v>
      </c>
      <c r="S589" s="94"/>
    </row>
    <row r="590" spans="1:19">
      <c r="A590">
        <v>50</v>
      </c>
      <c r="B590" t="s">
        <v>5</v>
      </c>
      <c r="C590" t="s">
        <v>6</v>
      </c>
      <c r="D590">
        <v>19</v>
      </c>
      <c r="E590">
        <v>3</v>
      </c>
      <c r="F590">
        <v>66.8</v>
      </c>
      <c r="H590" t="s">
        <v>6</v>
      </c>
      <c r="I590">
        <v>3</v>
      </c>
      <c r="J590">
        <v>3</v>
      </c>
      <c r="K590">
        <v>3</v>
      </c>
      <c r="L590">
        <v>4</v>
      </c>
      <c r="M590">
        <v>4</v>
      </c>
      <c r="N590">
        <v>30</v>
      </c>
      <c r="O590" s="84">
        <v>0.16</v>
      </c>
      <c r="P590">
        <v>3</v>
      </c>
      <c r="Q590">
        <v>3</v>
      </c>
      <c r="R590" s="102">
        <f t="shared" si="9"/>
        <v>0.04</v>
      </c>
      <c r="S590" s="94"/>
    </row>
    <row r="591" spans="1:19">
      <c r="A591">
        <v>29</v>
      </c>
      <c r="B591" t="s">
        <v>3</v>
      </c>
      <c r="C591" t="s">
        <v>4</v>
      </c>
      <c r="D591">
        <v>30</v>
      </c>
      <c r="E591">
        <v>2</v>
      </c>
      <c r="F591">
        <v>31.700000000000003</v>
      </c>
      <c r="H591" t="s">
        <v>4</v>
      </c>
      <c r="I591">
        <v>2</v>
      </c>
      <c r="J591">
        <v>1</v>
      </c>
      <c r="K591">
        <v>3</v>
      </c>
      <c r="L591">
        <v>4</v>
      </c>
      <c r="M591">
        <v>1</v>
      </c>
      <c r="N591">
        <v>1</v>
      </c>
      <c r="O591" s="84">
        <v>0.11</v>
      </c>
      <c r="P591">
        <v>1</v>
      </c>
      <c r="Q591">
        <v>3</v>
      </c>
      <c r="R591" s="102">
        <f t="shared" si="9"/>
        <v>0.11</v>
      </c>
      <c r="S591" s="94"/>
    </row>
    <row r="592" spans="1:19">
      <c r="A592">
        <v>33</v>
      </c>
      <c r="B592" t="s">
        <v>5</v>
      </c>
      <c r="C592" t="s">
        <v>6</v>
      </c>
      <c r="D592">
        <v>24</v>
      </c>
      <c r="E592">
        <v>3</v>
      </c>
      <c r="F592">
        <v>58.1</v>
      </c>
      <c r="H592" t="s">
        <v>6</v>
      </c>
      <c r="I592">
        <v>3</v>
      </c>
      <c r="J592">
        <v>3</v>
      </c>
      <c r="K592">
        <v>3</v>
      </c>
      <c r="L592">
        <v>4</v>
      </c>
      <c r="M592">
        <v>13</v>
      </c>
      <c r="N592">
        <v>14</v>
      </c>
      <c r="O592" s="84">
        <v>0.11</v>
      </c>
      <c r="P592">
        <v>3</v>
      </c>
      <c r="Q592">
        <v>4</v>
      </c>
      <c r="R592" s="102">
        <f t="shared" si="9"/>
        <v>8.4615384615384613E-3</v>
      </c>
      <c r="S592" s="94"/>
    </row>
    <row r="593" spans="1:19">
      <c r="A593">
        <v>33</v>
      </c>
      <c r="B593" t="s">
        <v>3</v>
      </c>
      <c r="C593" t="s">
        <v>4</v>
      </c>
      <c r="D593">
        <v>55</v>
      </c>
      <c r="E593">
        <v>3</v>
      </c>
      <c r="F593">
        <v>71.099999999999994</v>
      </c>
      <c r="H593" t="s">
        <v>6</v>
      </c>
      <c r="I593">
        <v>1</v>
      </c>
      <c r="J593">
        <v>1</v>
      </c>
      <c r="K593">
        <v>3</v>
      </c>
      <c r="L593">
        <v>3</v>
      </c>
      <c r="M593">
        <v>3</v>
      </c>
      <c r="N593">
        <v>6</v>
      </c>
      <c r="O593" s="84">
        <v>0.15</v>
      </c>
      <c r="P593">
        <v>3</v>
      </c>
      <c r="Q593">
        <v>3</v>
      </c>
      <c r="R593" s="102">
        <f t="shared" si="9"/>
        <v>4.9999999999999996E-2</v>
      </c>
      <c r="S593" s="94"/>
    </row>
    <row r="594" spans="1:19">
      <c r="A594">
        <v>47</v>
      </c>
      <c r="B594" t="s">
        <v>3</v>
      </c>
      <c r="C594" t="s">
        <v>6</v>
      </c>
      <c r="D594">
        <v>19</v>
      </c>
      <c r="E594">
        <v>2</v>
      </c>
      <c r="F594">
        <v>46.2</v>
      </c>
      <c r="H594" t="s">
        <v>4</v>
      </c>
      <c r="I594">
        <v>3</v>
      </c>
      <c r="J594">
        <v>4</v>
      </c>
      <c r="K594">
        <v>3</v>
      </c>
      <c r="L594">
        <v>3</v>
      </c>
      <c r="M594">
        <v>26</v>
      </c>
      <c r="N594">
        <v>26</v>
      </c>
      <c r="O594" s="84">
        <v>0.11</v>
      </c>
      <c r="P594">
        <v>3</v>
      </c>
      <c r="Q594">
        <v>2</v>
      </c>
      <c r="R594" s="102">
        <f t="shared" si="9"/>
        <v>4.2307692307692307E-3</v>
      </c>
      <c r="S594" s="94"/>
    </row>
    <row r="595" spans="1:19">
      <c r="A595">
        <v>36</v>
      </c>
      <c r="B595" t="s">
        <v>3</v>
      </c>
      <c r="C595" t="s">
        <v>6</v>
      </c>
      <c r="D595">
        <v>18</v>
      </c>
      <c r="E595">
        <v>3</v>
      </c>
      <c r="F595">
        <v>41.3</v>
      </c>
      <c r="H595" t="s">
        <v>6</v>
      </c>
      <c r="I595">
        <v>3</v>
      </c>
      <c r="J595">
        <v>2</v>
      </c>
      <c r="K595">
        <v>3</v>
      </c>
      <c r="L595">
        <v>1</v>
      </c>
      <c r="M595">
        <v>9</v>
      </c>
      <c r="N595">
        <v>10</v>
      </c>
      <c r="O595" s="84">
        <v>0.15</v>
      </c>
      <c r="P595">
        <v>2</v>
      </c>
      <c r="Q595">
        <v>3</v>
      </c>
      <c r="R595" s="102">
        <f t="shared" si="9"/>
        <v>1.6666666666666666E-2</v>
      </c>
      <c r="S595" s="94"/>
    </row>
    <row r="596" spans="1:19">
      <c r="A596">
        <v>29</v>
      </c>
      <c r="B596" t="s">
        <v>5</v>
      </c>
      <c r="C596" t="s">
        <v>6</v>
      </c>
      <c r="D596">
        <v>40</v>
      </c>
      <c r="E596">
        <v>2</v>
      </c>
      <c r="F596">
        <v>88</v>
      </c>
      <c r="H596" t="s">
        <v>6</v>
      </c>
      <c r="I596">
        <v>3</v>
      </c>
      <c r="J596">
        <v>3</v>
      </c>
      <c r="K596">
        <v>4</v>
      </c>
      <c r="L596">
        <v>3</v>
      </c>
      <c r="M596">
        <v>10</v>
      </c>
      <c r="N596">
        <v>10</v>
      </c>
      <c r="O596" s="84">
        <v>0.24</v>
      </c>
      <c r="P596">
        <v>3</v>
      </c>
      <c r="Q596">
        <v>3</v>
      </c>
      <c r="R596" s="102">
        <f t="shared" si="9"/>
        <v>2.4E-2</v>
      </c>
      <c r="S596" s="94"/>
    </row>
    <row r="597" spans="1:19">
      <c r="A597">
        <v>58</v>
      </c>
      <c r="B597" t="s">
        <v>5</v>
      </c>
      <c r="C597" t="s">
        <v>4</v>
      </c>
      <c r="D597">
        <v>26</v>
      </c>
      <c r="E597">
        <v>4</v>
      </c>
      <c r="F597">
        <v>47.7</v>
      </c>
      <c r="H597" t="s">
        <v>4</v>
      </c>
      <c r="I597">
        <v>4</v>
      </c>
      <c r="J597">
        <v>2</v>
      </c>
      <c r="K597">
        <v>3</v>
      </c>
      <c r="L597">
        <v>4</v>
      </c>
      <c r="M597">
        <v>31</v>
      </c>
      <c r="N597">
        <v>40</v>
      </c>
      <c r="O597" s="84">
        <v>0.12</v>
      </c>
      <c r="P597">
        <v>2</v>
      </c>
      <c r="Q597">
        <v>3</v>
      </c>
      <c r="R597" s="102">
        <f t="shared" si="9"/>
        <v>3.8709677419354839E-3</v>
      </c>
      <c r="S597" s="94"/>
    </row>
    <row r="598" spans="1:19">
      <c r="A598">
        <v>35</v>
      </c>
      <c r="B598" t="s">
        <v>3</v>
      </c>
      <c r="C598" t="s">
        <v>6</v>
      </c>
      <c r="D598">
        <v>18</v>
      </c>
      <c r="E598">
        <v>4</v>
      </c>
      <c r="F598">
        <v>41.4</v>
      </c>
      <c r="H598" t="s">
        <v>6</v>
      </c>
      <c r="I598">
        <v>4</v>
      </c>
      <c r="J598">
        <v>3</v>
      </c>
      <c r="K598">
        <v>3</v>
      </c>
      <c r="L598">
        <v>3</v>
      </c>
      <c r="M598">
        <v>2</v>
      </c>
      <c r="N598">
        <v>7</v>
      </c>
      <c r="O598" s="84">
        <v>0.13</v>
      </c>
      <c r="P598">
        <v>0</v>
      </c>
      <c r="Q598">
        <v>3</v>
      </c>
      <c r="R598" s="102">
        <f t="shared" si="9"/>
        <v>6.5000000000000002E-2</v>
      </c>
      <c r="S598" s="94"/>
    </row>
    <row r="599" spans="1:19">
      <c r="A599">
        <v>42</v>
      </c>
      <c r="B599" t="s">
        <v>3</v>
      </c>
      <c r="C599" t="s">
        <v>6</v>
      </c>
      <c r="D599">
        <v>18</v>
      </c>
      <c r="E599">
        <v>2</v>
      </c>
      <c r="F599">
        <v>40.799999999999997</v>
      </c>
      <c r="H599" t="s">
        <v>4</v>
      </c>
      <c r="I599">
        <v>4</v>
      </c>
      <c r="J599">
        <v>4</v>
      </c>
      <c r="K599">
        <v>3</v>
      </c>
      <c r="L599">
        <v>4</v>
      </c>
      <c r="M599">
        <v>4</v>
      </c>
      <c r="N599">
        <v>8</v>
      </c>
      <c r="O599" s="84">
        <v>0.13</v>
      </c>
      <c r="P599">
        <v>4</v>
      </c>
      <c r="Q599">
        <v>3</v>
      </c>
      <c r="R599" s="102">
        <f t="shared" si="9"/>
        <v>3.2500000000000001E-2</v>
      </c>
      <c r="S599" s="94"/>
    </row>
    <row r="600" spans="1:19">
      <c r="A600">
        <v>28</v>
      </c>
      <c r="B600" t="s">
        <v>5</v>
      </c>
      <c r="C600" t="s">
        <v>4</v>
      </c>
      <c r="D600">
        <v>33</v>
      </c>
      <c r="E600">
        <v>4</v>
      </c>
      <c r="F600">
        <v>47.4</v>
      </c>
      <c r="H600" t="s">
        <v>6</v>
      </c>
      <c r="I600">
        <v>3</v>
      </c>
      <c r="J600">
        <v>3</v>
      </c>
      <c r="K600">
        <v>3</v>
      </c>
      <c r="L600">
        <v>4</v>
      </c>
      <c r="M600">
        <v>2</v>
      </c>
      <c r="N600">
        <v>5</v>
      </c>
      <c r="O600" s="84">
        <v>0.17</v>
      </c>
      <c r="P600">
        <v>3</v>
      </c>
      <c r="Q600">
        <v>2</v>
      </c>
      <c r="R600" s="102">
        <f t="shared" si="9"/>
        <v>8.5000000000000006E-2</v>
      </c>
      <c r="S600" s="94"/>
    </row>
    <row r="601" spans="1:19">
      <c r="A601">
        <v>36</v>
      </c>
      <c r="B601" t="s">
        <v>5</v>
      </c>
      <c r="C601" t="s">
        <v>6</v>
      </c>
      <c r="D601">
        <v>30</v>
      </c>
      <c r="E601">
        <v>3</v>
      </c>
      <c r="F601">
        <v>39.5</v>
      </c>
      <c r="H601" t="s">
        <v>6</v>
      </c>
      <c r="I601">
        <v>3</v>
      </c>
      <c r="J601">
        <v>2</v>
      </c>
      <c r="K601">
        <v>3</v>
      </c>
      <c r="L601">
        <v>2</v>
      </c>
      <c r="M601">
        <v>5</v>
      </c>
      <c r="N601">
        <v>8</v>
      </c>
      <c r="O601" s="84">
        <v>0.13</v>
      </c>
      <c r="P601">
        <v>2</v>
      </c>
      <c r="Q601">
        <v>3</v>
      </c>
      <c r="R601" s="102">
        <f t="shared" si="9"/>
        <v>2.6000000000000002E-2</v>
      </c>
      <c r="S601" s="94"/>
    </row>
    <row r="602" spans="1:19">
      <c r="A602">
        <v>32</v>
      </c>
      <c r="B602" t="s">
        <v>3</v>
      </c>
      <c r="C602" t="s">
        <v>6</v>
      </c>
      <c r="D602">
        <v>21</v>
      </c>
      <c r="E602">
        <v>3</v>
      </c>
      <c r="F602">
        <v>107.8</v>
      </c>
      <c r="H602" t="s">
        <v>6</v>
      </c>
      <c r="I602">
        <v>3</v>
      </c>
      <c r="J602">
        <v>3</v>
      </c>
      <c r="K602">
        <v>3</v>
      </c>
      <c r="L602">
        <v>3</v>
      </c>
      <c r="M602">
        <v>14</v>
      </c>
      <c r="N602">
        <v>14</v>
      </c>
      <c r="O602" s="84">
        <v>0.12</v>
      </c>
      <c r="P602">
        <v>3</v>
      </c>
      <c r="Q602">
        <v>3</v>
      </c>
      <c r="R602" s="102">
        <f t="shared" si="9"/>
        <v>8.5714285714285719E-3</v>
      </c>
      <c r="S602" s="94"/>
    </row>
    <row r="603" spans="1:19">
      <c r="A603">
        <v>40</v>
      </c>
      <c r="B603" t="s">
        <v>5</v>
      </c>
      <c r="C603" t="s">
        <v>6</v>
      </c>
      <c r="D603">
        <v>33</v>
      </c>
      <c r="E603">
        <v>4</v>
      </c>
      <c r="F603">
        <v>51.7</v>
      </c>
      <c r="H603" t="s">
        <v>6</v>
      </c>
      <c r="I603">
        <v>1</v>
      </c>
      <c r="J603">
        <v>3</v>
      </c>
      <c r="K603">
        <v>3</v>
      </c>
      <c r="L603">
        <v>4</v>
      </c>
      <c r="M603">
        <v>1</v>
      </c>
      <c r="N603">
        <v>10</v>
      </c>
      <c r="O603" s="84">
        <v>0.14000000000000001</v>
      </c>
      <c r="P603">
        <v>6</v>
      </c>
      <c r="Q603">
        <v>3</v>
      </c>
      <c r="R603" s="102">
        <f t="shared" si="9"/>
        <v>0.14000000000000001</v>
      </c>
      <c r="S603" s="94"/>
    </row>
    <row r="604" spans="1:19">
      <c r="A604">
        <v>30</v>
      </c>
      <c r="B604" t="s">
        <v>3</v>
      </c>
      <c r="C604" t="s">
        <v>6</v>
      </c>
      <c r="D604">
        <v>19</v>
      </c>
      <c r="E604">
        <v>3</v>
      </c>
      <c r="F604">
        <v>47</v>
      </c>
      <c r="H604" t="s">
        <v>4</v>
      </c>
      <c r="I604">
        <v>3</v>
      </c>
      <c r="J604">
        <v>4</v>
      </c>
      <c r="K604">
        <v>4</v>
      </c>
      <c r="L604">
        <v>2</v>
      </c>
      <c r="M604">
        <v>0</v>
      </c>
      <c r="N604">
        <v>12</v>
      </c>
      <c r="O604" s="84">
        <v>0.24</v>
      </c>
      <c r="P604">
        <v>4</v>
      </c>
      <c r="Q604">
        <v>2</v>
      </c>
      <c r="R604" s="102" t="e">
        <f t="shared" si="9"/>
        <v>#DIV/0!</v>
      </c>
      <c r="S604" s="94"/>
    </row>
    <row r="605" spans="1:19">
      <c r="A605">
        <v>45</v>
      </c>
      <c r="B605" t="s">
        <v>3</v>
      </c>
      <c r="C605" t="s">
        <v>6</v>
      </c>
      <c r="D605">
        <v>19</v>
      </c>
      <c r="E605">
        <v>3</v>
      </c>
      <c r="F605">
        <v>95.7</v>
      </c>
      <c r="H605" t="s">
        <v>6</v>
      </c>
      <c r="I605">
        <v>2</v>
      </c>
      <c r="J605">
        <v>3</v>
      </c>
      <c r="K605">
        <v>3</v>
      </c>
      <c r="L605">
        <v>4</v>
      </c>
      <c r="M605">
        <v>1</v>
      </c>
      <c r="N605">
        <v>1</v>
      </c>
      <c r="O605" s="84">
        <v>0.14000000000000001</v>
      </c>
      <c r="P605">
        <v>3</v>
      </c>
      <c r="Q605">
        <v>3</v>
      </c>
      <c r="R605" s="102">
        <f t="shared" si="9"/>
        <v>0.14000000000000001</v>
      </c>
      <c r="S605" s="94"/>
    </row>
    <row r="606" spans="1:19">
      <c r="A606">
        <v>42</v>
      </c>
      <c r="B606" t="s">
        <v>5</v>
      </c>
      <c r="C606" t="s">
        <v>6</v>
      </c>
      <c r="D606">
        <v>46</v>
      </c>
      <c r="E606">
        <v>3</v>
      </c>
      <c r="F606">
        <v>104.3</v>
      </c>
      <c r="H606" t="s">
        <v>6</v>
      </c>
      <c r="I606">
        <v>2</v>
      </c>
      <c r="J606">
        <v>2</v>
      </c>
      <c r="K606">
        <v>3</v>
      </c>
      <c r="L606">
        <v>4</v>
      </c>
      <c r="M606">
        <v>9</v>
      </c>
      <c r="N606">
        <v>10</v>
      </c>
      <c r="O606" s="84">
        <v>0.13</v>
      </c>
      <c r="P606">
        <v>3</v>
      </c>
      <c r="Q606">
        <v>2</v>
      </c>
      <c r="R606" s="102">
        <f t="shared" si="9"/>
        <v>1.4444444444444446E-2</v>
      </c>
      <c r="S606" s="94"/>
    </row>
    <row r="607" spans="1:19">
      <c r="A607">
        <v>38</v>
      </c>
      <c r="B607" t="s">
        <v>5</v>
      </c>
      <c r="C607" t="s">
        <v>6</v>
      </c>
      <c r="D607">
        <v>29</v>
      </c>
      <c r="E607">
        <v>3</v>
      </c>
      <c r="F607">
        <v>47.8</v>
      </c>
      <c r="H607" t="s">
        <v>6</v>
      </c>
      <c r="I607">
        <v>1</v>
      </c>
      <c r="J607">
        <v>1</v>
      </c>
      <c r="K607">
        <v>3</v>
      </c>
      <c r="L607">
        <v>3</v>
      </c>
      <c r="M607">
        <v>4</v>
      </c>
      <c r="N607">
        <v>13</v>
      </c>
      <c r="O607" s="84">
        <v>0.15</v>
      </c>
      <c r="P607">
        <v>3</v>
      </c>
      <c r="Q607">
        <v>2</v>
      </c>
      <c r="R607" s="102">
        <f t="shared" si="9"/>
        <v>3.7499999999999999E-2</v>
      </c>
      <c r="S607" s="94"/>
    </row>
    <row r="608" spans="1:19">
      <c r="A608">
        <v>34</v>
      </c>
      <c r="B608" t="s">
        <v>3</v>
      </c>
      <c r="C608" t="s">
        <v>6</v>
      </c>
      <c r="D608">
        <v>33</v>
      </c>
      <c r="E608">
        <v>4</v>
      </c>
      <c r="F608">
        <v>103.5</v>
      </c>
      <c r="H608" t="s">
        <v>6</v>
      </c>
      <c r="I608">
        <v>3</v>
      </c>
      <c r="J608">
        <v>4</v>
      </c>
      <c r="K608">
        <v>3</v>
      </c>
      <c r="L608">
        <v>3</v>
      </c>
      <c r="M608">
        <v>5</v>
      </c>
      <c r="N608">
        <v>6</v>
      </c>
      <c r="O608" s="84">
        <v>0.16</v>
      </c>
      <c r="P608">
        <v>3</v>
      </c>
      <c r="Q608">
        <v>3</v>
      </c>
      <c r="R608" s="102">
        <f t="shared" si="9"/>
        <v>3.2000000000000001E-2</v>
      </c>
      <c r="S608" s="94"/>
    </row>
    <row r="609" spans="1:19">
      <c r="A609">
        <v>49</v>
      </c>
      <c r="B609" t="s">
        <v>3</v>
      </c>
      <c r="C609" t="s">
        <v>4</v>
      </c>
      <c r="D609">
        <v>50</v>
      </c>
      <c r="E609">
        <v>3</v>
      </c>
      <c r="F609">
        <v>49.3</v>
      </c>
      <c r="H609" t="s">
        <v>6</v>
      </c>
      <c r="I609">
        <v>3</v>
      </c>
      <c r="J609">
        <v>4</v>
      </c>
      <c r="K609">
        <v>3</v>
      </c>
      <c r="L609">
        <v>1</v>
      </c>
      <c r="M609">
        <v>9</v>
      </c>
      <c r="N609">
        <v>9</v>
      </c>
      <c r="O609" s="84">
        <v>0.18</v>
      </c>
      <c r="P609">
        <v>3</v>
      </c>
      <c r="Q609">
        <v>4</v>
      </c>
      <c r="R609" s="102">
        <f t="shared" si="9"/>
        <v>0.02</v>
      </c>
      <c r="S609" s="94"/>
    </row>
    <row r="610" spans="1:19">
      <c r="A610">
        <v>55</v>
      </c>
      <c r="B610" t="s">
        <v>5</v>
      </c>
      <c r="C610" t="s">
        <v>4</v>
      </c>
      <c r="D610">
        <v>24</v>
      </c>
      <c r="E610">
        <v>1</v>
      </c>
      <c r="F610">
        <v>43.3</v>
      </c>
      <c r="H610" t="s">
        <v>6</v>
      </c>
      <c r="I610">
        <v>3</v>
      </c>
      <c r="J610">
        <v>4</v>
      </c>
      <c r="K610">
        <v>3</v>
      </c>
      <c r="L610">
        <v>3</v>
      </c>
      <c r="M610">
        <v>9</v>
      </c>
      <c r="N610">
        <v>12</v>
      </c>
      <c r="O610" s="84">
        <v>0.16</v>
      </c>
      <c r="P610">
        <v>3</v>
      </c>
      <c r="Q610">
        <v>2</v>
      </c>
      <c r="R610" s="102">
        <f t="shared" si="9"/>
        <v>1.7777777777777778E-2</v>
      </c>
      <c r="S610" s="94"/>
    </row>
    <row r="611" spans="1:19">
      <c r="A611">
        <v>43</v>
      </c>
      <c r="B611" t="s">
        <v>5</v>
      </c>
      <c r="C611" t="s">
        <v>6</v>
      </c>
      <c r="D611">
        <v>31</v>
      </c>
      <c r="E611">
        <v>2</v>
      </c>
      <c r="F611">
        <v>96.8</v>
      </c>
      <c r="H611" t="s">
        <v>6</v>
      </c>
      <c r="I611">
        <v>2</v>
      </c>
      <c r="J611">
        <v>1</v>
      </c>
      <c r="K611">
        <v>4</v>
      </c>
      <c r="L611">
        <v>3</v>
      </c>
      <c r="M611">
        <v>4</v>
      </c>
      <c r="N611">
        <v>22</v>
      </c>
      <c r="O611" s="84">
        <v>0.24</v>
      </c>
      <c r="P611">
        <v>3</v>
      </c>
      <c r="Q611">
        <v>3</v>
      </c>
      <c r="R611" s="102">
        <f t="shared" si="9"/>
        <v>0.06</v>
      </c>
      <c r="S611" s="94"/>
    </row>
    <row r="612" spans="1:19">
      <c r="A612">
        <v>27</v>
      </c>
      <c r="B612" t="s">
        <v>5</v>
      </c>
      <c r="C612" t="s">
        <v>6</v>
      </c>
      <c r="D612">
        <v>22</v>
      </c>
      <c r="E612">
        <v>1</v>
      </c>
      <c r="F612">
        <v>43.3</v>
      </c>
      <c r="H612" t="s">
        <v>4</v>
      </c>
      <c r="I612">
        <v>3</v>
      </c>
      <c r="J612">
        <v>4</v>
      </c>
      <c r="K612">
        <v>3</v>
      </c>
      <c r="L612">
        <v>2</v>
      </c>
      <c r="M612">
        <v>9</v>
      </c>
      <c r="N612">
        <v>9</v>
      </c>
      <c r="O612" s="84">
        <v>0.16</v>
      </c>
      <c r="P612">
        <v>3</v>
      </c>
      <c r="Q612">
        <v>3</v>
      </c>
      <c r="R612" s="102">
        <f t="shared" si="9"/>
        <v>1.7777777777777778E-2</v>
      </c>
      <c r="S612" s="94"/>
    </row>
    <row r="613" spans="1:19">
      <c r="A613">
        <v>35</v>
      </c>
      <c r="B613" t="s">
        <v>5</v>
      </c>
      <c r="C613" t="s">
        <v>6</v>
      </c>
      <c r="D613">
        <v>24</v>
      </c>
      <c r="E613">
        <v>3</v>
      </c>
      <c r="F613">
        <v>64.599999999999994</v>
      </c>
      <c r="H613" t="s">
        <v>6</v>
      </c>
      <c r="I613">
        <v>3</v>
      </c>
      <c r="J613">
        <v>3</v>
      </c>
      <c r="K613">
        <v>4</v>
      </c>
      <c r="L613">
        <v>2</v>
      </c>
      <c r="M613">
        <v>8</v>
      </c>
      <c r="N613">
        <v>17</v>
      </c>
      <c r="O613" s="84">
        <v>0.21</v>
      </c>
      <c r="P613">
        <v>3</v>
      </c>
      <c r="Q613">
        <v>4</v>
      </c>
      <c r="R613" s="102">
        <f t="shared" si="9"/>
        <v>2.6249999999999999E-2</v>
      </c>
      <c r="S613" s="94"/>
    </row>
    <row r="614" spans="1:19">
      <c r="A614">
        <v>28</v>
      </c>
      <c r="B614" t="s">
        <v>3</v>
      </c>
      <c r="C614" t="s">
        <v>6</v>
      </c>
      <c r="D614">
        <v>19</v>
      </c>
      <c r="E614">
        <v>4</v>
      </c>
      <c r="F614">
        <v>81.599999999999994</v>
      </c>
      <c r="H614" t="s">
        <v>4</v>
      </c>
      <c r="I614">
        <v>2</v>
      </c>
      <c r="J614">
        <v>2</v>
      </c>
      <c r="K614">
        <v>4</v>
      </c>
      <c r="L614">
        <v>1</v>
      </c>
      <c r="M614">
        <v>8</v>
      </c>
      <c r="N614">
        <v>8</v>
      </c>
      <c r="O614" s="84">
        <v>0.2</v>
      </c>
      <c r="P614">
        <v>2</v>
      </c>
      <c r="Q614">
        <v>3</v>
      </c>
      <c r="R614" s="102">
        <f t="shared" si="9"/>
        <v>2.5000000000000001E-2</v>
      </c>
      <c r="S614" s="94"/>
    </row>
    <row r="615" spans="1:19">
      <c r="A615">
        <v>34</v>
      </c>
      <c r="B615" t="s">
        <v>5</v>
      </c>
      <c r="C615" t="s">
        <v>6</v>
      </c>
      <c r="D615">
        <v>33</v>
      </c>
      <c r="E615">
        <v>2</v>
      </c>
      <c r="F615">
        <v>90.1</v>
      </c>
      <c r="H615" t="s">
        <v>6</v>
      </c>
      <c r="I615">
        <v>3</v>
      </c>
      <c r="J615">
        <v>4</v>
      </c>
      <c r="K615">
        <v>3</v>
      </c>
      <c r="L615">
        <v>3</v>
      </c>
      <c r="M615">
        <v>3</v>
      </c>
      <c r="N615">
        <v>4</v>
      </c>
      <c r="O615" s="84">
        <v>0.19</v>
      </c>
      <c r="P615">
        <v>1</v>
      </c>
      <c r="Q615">
        <v>1</v>
      </c>
      <c r="R615" s="102">
        <f t="shared" si="9"/>
        <v>6.3333333333333339E-2</v>
      </c>
      <c r="S615" s="94"/>
    </row>
    <row r="616" spans="1:19">
      <c r="A616">
        <v>26</v>
      </c>
      <c r="B616" t="s">
        <v>3</v>
      </c>
      <c r="C616" t="s">
        <v>4</v>
      </c>
      <c r="D616">
        <v>32</v>
      </c>
      <c r="E616">
        <v>2</v>
      </c>
      <c r="F616">
        <v>88.6</v>
      </c>
      <c r="H616" t="s">
        <v>4</v>
      </c>
      <c r="I616">
        <v>3</v>
      </c>
      <c r="J616">
        <v>3</v>
      </c>
      <c r="K616">
        <v>3</v>
      </c>
      <c r="L616">
        <v>1</v>
      </c>
      <c r="M616">
        <v>8</v>
      </c>
      <c r="N616">
        <v>8</v>
      </c>
      <c r="O616" s="84">
        <v>0.14000000000000001</v>
      </c>
      <c r="P616">
        <v>2</v>
      </c>
      <c r="Q616">
        <v>3</v>
      </c>
      <c r="R616" s="102">
        <f t="shared" si="9"/>
        <v>1.7500000000000002E-2</v>
      </c>
      <c r="S616" s="94"/>
    </row>
    <row r="617" spans="1:19">
      <c r="A617">
        <v>27</v>
      </c>
      <c r="B617" t="s">
        <v>5</v>
      </c>
      <c r="C617" t="s">
        <v>6</v>
      </c>
      <c r="D617">
        <v>20</v>
      </c>
      <c r="E617">
        <v>3</v>
      </c>
      <c r="F617">
        <v>50</v>
      </c>
      <c r="H617" t="s">
        <v>6</v>
      </c>
      <c r="I617">
        <v>4</v>
      </c>
      <c r="J617">
        <v>4</v>
      </c>
      <c r="K617">
        <v>3</v>
      </c>
      <c r="L617">
        <v>3</v>
      </c>
      <c r="M617">
        <v>0</v>
      </c>
      <c r="N617">
        <v>0</v>
      </c>
      <c r="O617" s="84">
        <v>0.11</v>
      </c>
      <c r="P617">
        <v>6</v>
      </c>
      <c r="Q617">
        <v>2</v>
      </c>
      <c r="R617" s="102" t="e">
        <f t="shared" si="9"/>
        <v>#DIV/0!</v>
      </c>
      <c r="S617" s="94"/>
    </row>
    <row r="618" spans="1:19">
      <c r="A618">
        <v>51</v>
      </c>
      <c r="B618" t="s">
        <v>3</v>
      </c>
      <c r="C618" t="s">
        <v>6</v>
      </c>
      <c r="D618">
        <v>43</v>
      </c>
      <c r="E618">
        <v>4</v>
      </c>
      <c r="F618">
        <v>80</v>
      </c>
      <c r="H618" t="s">
        <v>6</v>
      </c>
      <c r="I618">
        <v>1</v>
      </c>
      <c r="J618">
        <v>3</v>
      </c>
      <c r="K618">
        <v>3</v>
      </c>
      <c r="L618">
        <v>3</v>
      </c>
      <c r="M618">
        <v>20</v>
      </c>
      <c r="N618">
        <v>29</v>
      </c>
      <c r="O618" s="84">
        <v>0.14000000000000001</v>
      </c>
      <c r="P618">
        <v>2</v>
      </c>
      <c r="Q618">
        <v>2</v>
      </c>
      <c r="R618" s="102">
        <f t="shared" si="9"/>
        <v>7.000000000000001E-3</v>
      </c>
      <c r="S618" s="94"/>
    </row>
    <row r="619" spans="1:19">
      <c r="A619">
        <v>44</v>
      </c>
      <c r="B619" t="s">
        <v>5</v>
      </c>
      <c r="C619" t="s">
        <v>6</v>
      </c>
      <c r="D619">
        <v>21</v>
      </c>
      <c r="E619">
        <v>3</v>
      </c>
      <c r="F619">
        <v>53.5</v>
      </c>
      <c r="H619" t="s">
        <v>6</v>
      </c>
      <c r="I619">
        <v>4</v>
      </c>
      <c r="J619">
        <v>2</v>
      </c>
      <c r="K619">
        <v>3</v>
      </c>
      <c r="L619">
        <v>4</v>
      </c>
      <c r="M619">
        <v>5</v>
      </c>
      <c r="N619">
        <v>10</v>
      </c>
      <c r="O619" s="84">
        <v>0.12</v>
      </c>
      <c r="P619">
        <v>2</v>
      </c>
      <c r="Q619">
        <v>2</v>
      </c>
      <c r="R619" s="102">
        <f t="shared" si="9"/>
        <v>2.4E-2</v>
      </c>
      <c r="S619" s="94"/>
    </row>
    <row r="620" spans="1:19">
      <c r="A620">
        <v>25</v>
      </c>
      <c r="B620" t="s">
        <v>5</v>
      </c>
      <c r="C620" t="s">
        <v>6</v>
      </c>
      <c r="D620">
        <v>19</v>
      </c>
      <c r="E620">
        <v>1</v>
      </c>
      <c r="F620">
        <v>67.8</v>
      </c>
      <c r="H620" t="s">
        <v>6</v>
      </c>
      <c r="I620">
        <v>1</v>
      </c>
      <c r="J620">
        <v>1</v>
      </c>
      <c r="K620">
        <v>3</v>
      </c>
      <c r="L620">
        <v>3</v>
      </c>
      <c r="M620">
        <v>4</v>
      </c>
      <c r="N620">
        <v>6</v>
      </c>
      <c r="O620" s="84">
        <v>0.13</v>
      </c>
      <c r="P620">
        <v>3</v>
      </c>
      <c r="Q620">
        <v>2</v>
      </c>
      <c r="R620" s="102">
        <f t="shared" si="9"/>
        <v>3.2500000000000001E-2</v>
      </c>
      <c r="S620" s="94"/>
    </row>
    <row r="621" spans="1:19">
      <c r="A621">
        <v>33</v>
      </c>
      <c r="B621" t="s">
        <v>5</v>
      </c>
      <c r="C621" t="s">
        <v>6</v>
      </c>
      <c r="D621">
        <v>18</v>
      </c>
      <c r="E621">
        <v>3</v>
      </c>
      <c r="F621">
        <v>54.3</v>
      </c>
      <c r="H621" t="s">
        <v>6</v>
      </c>
      <c r="I621">
        <v>1</v>
      </c>
      <c r="J621">
        <v>1</v>
      </c>
      <c r="K621">
        <v>4</v>
      </c>
      <c r="L621">
        <v>1</v>
      </c>
      <c r="M621">
        <v>9</v>
      </c>
      <c r="N621">
        <v>9</v>
      </c>
      <c r="O621" s="84">
        <v>0.22</v>
      </c>
      <c r="P621">
        <v>5</v>
      </c>
      <c r="Q621">
        <v>3</v>
      </c>
      <c r="R621" s="102">
        <f t="shared" si="9"/>
        <v>2.4444444444444446E-2</v>
      </c>
      <c r="S621" s="94"/>
    </row>
    <row r="622" spans="1:19">
      <c r="A622">
        <v>35</v>
      </c>
      <c r="B622" t="s">
        <v>3</v>
      </c>
      <c r="C622" t="s">
        <v>6</v>
      </c>
      <c r="D622">
        <v>44</v>
      </c>
      <c r="E622">
        <v>1</v>
      </c>
      <c r="F622">
        <v>57.2</v>
      </c>
      <c r="H622" t="s">
        <v>6</v>
      </c>
      <c r="I622">
        <v>3</v>
      </c>
      <c r="J622">
        <v>1</v>
      </c>
      <c r="K622">
        <v>3</v>
      </c>
      <c r="L622">
        <v>4</v>
      </c>
      <c r="M622">
        <v>6</v>
      </c>
      <c r="N622">
        <v>6</v>
      </c>
      <c r="O622" s="84">
        <v>0.11</v>
      </c>
      <c r="P622">
        <v>3</v>
      </c>
      <c r="Q622">
        <v>2</v>
      </c>
      <c r="R622" s="102">
        <f t="shared" si="9"/>
        <v>1.8333333333333333E-2</v>
      </c>
      <c r="S622" s="94"/>
    </row>
    <row r="623" spans="1:19">
      <c r="A623">
        <v>36</v>
      </c>
      <c r="B623" t="s">
        <v>5</v>
      </c>
      <c r="C623" t="s">
        <v>6</v>
      </c>
      <c r="D623">
        <v>18</v>
      </c>
      <c r="E623">
        <v>2</v>
      </c>
      <c r="F623">
        <v>63.599999999999994</v>
      </c>
      <c r="H623" t="s">
        <v>4</v>
      </c>
      <c r="I623">
        <v>2</v>
      </c>
      <c r="J623">
        <v>4</v>
      </c>
      <c r="K623">
        <v>3</v>
      </c>
      <c r="L623">
        <v>4</v>
      </c>
      <c r="M623">
        <v>18</v>
      </c>
      <c r="N623">
        <v>18</v>
      </c>
      <c r="O623" s="84">
        <v>0.14000000000000001</v>
      </c>
      <c r="P623">
        <v>1</v>
      </c>
      <c r="Q623">
        <v>2</v>
      </c>
      <c r="R623" s="102">
        <f t="shared" si="9"/>
        <v>7.7777777777777784E-3</v>
      </c>
      <c r="S623" s="94"/>
    </row>
    <row r="624" spans="1:19">
      <c r="A624">
        <v>32</v>
      </c>
      <c r="B624" t="s">
        <v>5</v>
      </c>
      <c r="C624" t="s">
        <v>6</v>
      </c>
      <c r="D624">
        <v>30</v>
      </c>
      <c r="E624">
        <v>4</v>
      </c>
      <c r="F624">
        <v>76.5</v>
      </c>
      <c r="H624" t="s">
        <v>6</v>
      </c>
      <c r="I624">
        <v>2</v>
      </c>
      <c r="J624">
        <v>4</v>
      </c>
      <c r="K624">
        <v>3</v>
      </c>
      <c r="L624">
        <v>3</v>
      </c>
      <c r="M624">
        <v>5</v>
      </c>
      <c r="N624">
        <v>8</v>
      </c>
      <c r="O624" s="84">
        <v>0.11</v>
      </c>
      <c r="P624">
        <v>3</v>
      </c>
      <c r="Q624">
        <v>2</v>
      </c>
      <c r="R624" s="102">
        <f t="shared" si="9"/>
        <v>2.1999999999999999E-2</v>
      </c>
      <c r="S624" s="94"/>
    </row>
    <row r="625" spans="1:19">
      <c r="A625">
        <v>30</v>
      </c>
      <c r="B625" t="s">
        <v>5</v>
      </c>
      <c r="C625" t="s">
        <v>6</v>
      </c>
      <c r="D625">
        <v>22</v>
      </c>
      <c r="E625">
        <v>4</v>
      </c>
      <c r="F625">
        <v>78.5</v>
      </c>
      <c r="H625" t="s">
        <v>6</v>
      </c>
      <c r="I625">
        <v>2</v>
      </c>
      <c r="J625">
        <v>4</v>
      </c>
      <c r="K625">
        <v>3</v>
      </c>
      <c r="L625">
        <v>2</v>
      </c>
      <c r="M625">
        <v>5</v>
      </c>
      <c r="N625">
        <v>10</v>
      </c>
      <c r="O625" s="84">
        <v>0.12</v>
      </c>
      <c r="P625">
        <v>3</v>
      </c>
      <c r="Q625">
        <v>2</v>
      </c>
      <c r="R625" s="102">
        <f t="shared" si="9"/>
        <v>2.4E-2</v>
      </c>
      <c r="S625" s="94"/>
    </row>
    <row r="626" spans="1:19">
      <c r="A626">
        <v>53</v>
      </c>
      <c r="B626" t="s">
        <v>3</v>
      </c>
      <c r="C626" t="s">
        <v>6</v>
      </c>
      <c r="D626">
        <v>24</v>
      </c>
      <c r="E626">
        <v>2</v>
      </c>
      <c r="F626">
        <v>76.5</v>
      </c>
      <c r="H626" t="s">
        <v>4</v>
      </c>
      <c r="I626">
        <v>1</v>
      </c>
      <c r="J626">
        <v>4</v>
      </c>
      <c r="K626">
        <v>3</v>
      </c>
      <c r="L626">
        <v>4</v>
      </c>
      <c r="M626">
        <v>5</v>
      </c>
      <c r="N626">
        <v>35</v>
      </c>
      <c r="O626" s="84">
        <v>0.18</v>
      </c>
      <c r="P626">
        <v>3</v>
      </c>
      <c r="Q626">
        <v>3</v>
      </c>
      <c r="R626" s="102">
        <f t="shared" si="9"/>
        <v>3.5999999999999997E-2</v>
      </c>
      <c r="S626" s="94"/>
    </row>
    <row r="627" spans="1:19">
      <c r="A627">
        <v>45</v>
      </c>
      <c r="B627" t="s">
        <v>5</v>
      </c>
      <c r="C627" t="s">
        <v>6</v>
      </c>
      <c r="D627">
        <v>26</v>
      </c>
      <c r="E627">
        <v>3</v>
      </c>
      <c r="F627">
        <v>72.5</v>
      </c>
      <c r="H627" t="s">
        <v>4</v>
      </c>
      <c r="I627">
        <v>4</v>
      </c>
      <c r="J627">
        <v>1</v>
      </c>
      <c r="K627">
        <v>3</v>
      </c>
      <c r="L627">
        <v>3</v>
      </c>
      <c r="M627">
        <v>5</v>
      </c>
      <c r="N627">
        <v>18</v>
      </c>
      <c r="O627" s="84">
        <v>0.12</v>
      </c>
      <c r="P627">
        <v>2</v>
      </c>
      <c r="Q627">
        <v>3</v>
      </c>
      <c r="R627" s="102">
        <f t="shared" si="9"/>
        <v>2.4E-2</v>
      </c>
      <c r="S627" s="94"/>
    </row>
    <row r="628" spans="1:19">
      <c r="A628">
        <v>32</v>
      </c>
      <c r="B628" t="s">
        <v>3</v>
      </c>
      <c r="C628" t="s">
        <v>6</v>
      </c>
      <c r="D628">
        <v>25</v>
      </c>
      <c r="E628">
        <v>2</v>
      </c>
      <c r="F628">
        <v>94.5</v>
      </c>
      <c r="H628" t="s">
        <v>6</v>
      </c>
      <c r="I628">
        <v>3</v>
      </c>
      <c r="J628">
        <v>3</v>
      </c>
      <c r="K628">
        <v>3</v>
      </c>
      <c r="L628">
        <v>3</v>
      </c>
      <c r="M628">
        <v>5</v>
      </c>
      <c r="N628">
        <v>9</v>
      </c>
      <c r="O628" s="84">
        <v>0.12</v>
      </c>
      <c r="P628">
        <v>3</v>
      </c>
      <c r="Q628">
        <v>2</v>
      </c>
      <c r="R628" s="102">
        <f t="shared" si="9"/>
        <v>2.4E-2</v>
      </c>
      <c r="S628" s="94"/>
    </row>
    <row r="629" spans="1:19">
      <c r="A629">
        <v>52</v>
      </c>
      <c r="B629" t="s">
        <v>3</v>
      </c>
      <c r="C629" t="s">
        <v>6</v>
      </c>
      <c r="D629">
        <v>42</v>
      </c>
      <c r="E629">
        <v>4</v>
      </c>
      <c r="F629">
        <v>87.3</v>
      </c>
      <c r="H629" t="s">
        <v>6</v>
      </c>
      <c r="I629">
        <v>3</v>
      </c>
      <c r="J629">
        <v>4</v>
      </c>
      <c r="K629">
        <v>4</v>
      </c>
      <c r="L629">
        <v>3</v>
      </c>
      <c r="M629">
        <v>9</v>
      </c>
      <c r="N629">
        <v>31</v>
      </c>
      <c r="O629" s="84">
        <v>0.22</v>
      </c>
      <c r="P629">
        <v>3</v>
      </c>
      <c r="Q629">
        <v>3</v>
      </c>
      <c r="R629" s="102">
        <f t="shared" si="9"/>
        <v>2.4444444444444446E-2</v>
      </c>
      <c r="S629" s="94"/>
    </row>
    <row r="630" spans="1:19">
      <c r="A630">
        <v>37</v>
      </c>
      <c r="B630" t="s">
        <v>5</v>
      </c>
      <c r="C630" t="s">
        <v>6</v>
      </c>
      <c r="D630">
        <v>33</v>
      </c>
      <c r="E630">
        <v>4</v>
      </c>
      <c r="F630">
        <v>66.7</v>
      </c>
      <c r="H630" t="s">
        <v>6</v>
      </c>
      <c r="I630">
        <v>4</v>
      </c>
      <c r="J630">
        <v>3</v>
      </c>
      <c r="K630">
        <v>3</v>
      </c>
      <c r="L630">
        <v>4</v>
      </c>
      <c r="M630">
        <v>1</v>
      </c>
      <c r="N630">
        <v>9</v>
      </c>
      <c r="O630" s="84">
        <v>0.19</v>
      </c>
      <c r="P630">
        <v>2</v>
      </c>
      <c r="Q630">
        <v>3</v>
      </c>
      <c r="R630" s="102">
        <f t="shared" si="9"/>
        <v>0.19</v>
      </c>
      <c r="S630" s="94"/>
    </row>
    <row r="631" spans="1:19">
      <c r="A631">
        <v>28</v>
      </c>
      <c r="B631" t="s">
        <v>5</v>
      </c>
      <c r="C631" t="s">
        <v>6</v>
      </c>
      <c r="D631">
        <v>25</v>
      </c>
      <c r="E631">
        <v>2</v>
      </c>
      <c r="F631">
        <v>66.5</v>
      </c>
      <c r="H631" t="s">
        <v>6</v>
      </c>
      <c r="I631">
        <v>2</v>
      </c>
      <c r="J631">
        <v>4</v>
      </c>
      <c r="K631">
        <v>3</v>
      </c>
      <c r="L631">
        <v>4</v>
      </c>
      <c r="M631">
        <v>5</v>
      </c>
      <c r="N631">
        <v>6</v>
      </c>
      <c r="O631" s="84">
        <v>0.13</v>
      </c>
      <c r="P631">
        <v>6</v>
      </c>
      <c r="Q631">
        <v>3</v>
      </c>
      <c r="R631" s="102">
        <f t="shared" si="9"/>
        <v>2.6000000000000002E-2</v>
      </c>
      <c r="S631" s="94"/>
    </row>
    <row r="632" spans="1:19">
      <c r="A632">
        <v>22</v>
      </c>
      <c r="B632" t="s">
        <v>5</v>
      </c>
      <c r="C632" t="s">
        <v>6</v>
      </c>
      <c r="D632">
        <v>31</v>
      </c>
      <c r="E632">
        <v>2</v>
      </c>
      <c r="F632">
        <v>34.4</v>
      </c>
      <c r="H632" t="s">
        <v>6</v>
      </c>
      <c r="I632">
        <v>4</v>
      </c>
      <c r="J632">
        <v>4</v>
      </c>
      <c r="K632">
        <v>4</v>
      </c>
      <c r="L632">
        <v>1</v>
      </c>
      <c r="M632">
        <v>2</v>
      </c>
      <c r="N632">
        <v>4</v>
      </c>
      <c r="O632" s="84">
        <v>0.22</v>
      </c>
      <c r="P632">
        <v>2</v>
      </c>
      <c r="Q632">
        <v>1</v>
      </c>
      <c r="R632" s="102">
        <f t="shared" si="9"/>
        <v>0.11</v>
      </c>
      <c r="S632" s="94"/>
    </row>
    <row r="633" spans="1:19">
      <c r="A633">
        <v>44</v>
      </c>
      <c r="B633" t="s">
        <v>5</v>
      </c>
      <c r="C633" t="s">
        <v>6</v>
      </c>
      <c r="D633">
        <v>25</v>
      </c>
      <c r="E633">
        <v>4</v>
      </c>
      <c r="F633">
        <v>59.099999999999994</v>
      </c>
      <c r="H633" t="s">
        <v>4</v>
      </c>
      <c r="I633">
        <v>1</v>
      </c>
      <c r="J633">
        <v>4</v>
      </c>
      <c r="K633">
        <v>4</v>
      </c>
      <c r="L633">
        <v>3</v>
      </c>
      <c r="M633">
        <v>3</v>
      </c>
      <c r="N633">
        <v>10</v>
      </c>
      <c r="O633" s="84">
        <v>0.24</v>
      </c>
      <c r="P633">
        <v>2</v>
      </c>
      <c r="Q633">
        <v>2</v>
      </c>
      <c r="R633" s="102">
        <f t="shared" si="9"/>
        <v>0.08</v>
      </c>
      <c r="S633" s="94"/>
    </row>
    <row r="634" spans="1:19">
      <c r="A634">
        <v>42</v>
      </c>
      <c r="B634" t="s">
        <v>5</v>
      </c>
      <c r="C634" t="s">
        <v>6</v>
      </c>
      <c r="D634">
        <v>19</v>
      </c>
      <c r="E634">
        <v>1</v>
      </c>
      <c r="F634">
        <v>31.4</v>
      </c>
      <c r="H634" t="s">
        <v>4</v>
      </c>
      <c r="I634">
        <v>2</v>
      </c>
      <c r="J634">
        <v>4</v>
      </c>
      <c r="K634">
        <v>3</v>
      </c>
      <c r="L634">
        <v>4</v>
      </c>
      <c r="M634">
        <v>2</v>
      </c>
      <c r="N634">
        <v>8</v>
      </c>
      <c r="O634" s="84">
        <v>0.14000000000000001</v>
      </c>
      <c r="P634">
        <v>2</v>
      </c>
      <c r="Q634">
        <v>3</v>
      </c>
      <c r="R634" s="102">
        <f t="shared" si="9"/>
        <v>7.0000000000000007E-2</v>
      </c>
      <c r="S634" s="94"/>
    </row>
    <row r="635" spans="1:19">
      <c r="A635">
        <v>36</v>
      </c>
      <c r="B635" t="s">
        <v>5</v>
      </c>
      <c r="C635" t="s">
        <v>6</v>
      </c>
      <c r="D635">
        <v>25</v>
      </c>
      <c r="E635">
        <v>3</v>
      </c>
      <c r="F635">
        <v>80.5</v>
      </c>
      <c r="H635" t="s">
        <v>6</v>
      </c>
      <c r="I635">
        <v>1</v>
      </c>
      <c r="J635">
        <v>1</v>
      </c>
      <c r="K635">
        <v>4</v>
      </c>
      <c r="L635">
        <v>3</v>
      </c>
      <c r="M635">
        <v>5</v>
      </c>
      <c r="N635">
        <v>6</v>
      </c>
      <c r="O635" s="84">
        <v>0.21</v>
      </c>
      <c r="P635">
        <v>3</v>
      </c>
      <c r="Q635">
        <v>3</v>
      </c>
      <c r="R635" s="102">
        <f t="shared" si="9"/>
        <v>4.1999999999999996E-2</v>
      </c>
      <c r="S635" s="94"/>
    </row>
    <row r="636" spans="1:19">
      <c r="A636">
        <v>25</v>
      </c>
      <c r="B636" t="s">
        <v>5</v>
      </c>
      <c r="C636" t="s">
        <v>6</v>
      </c>
      <c r="D636">
        <v>20</v>
      </c>
      <c r="E636">
        <v>1</v>
      </c>
      <c r="F636">
        <v>96.5</v>
      </c>
      <c r="H636" t="s">
        <v>4</v>
      </c>
      <c r="I636">
        <v>3</v>
      </c>
      <c r="J636">
        <v>1</v>
      </c>
      <c r="K636">
        <v>3</v>
      </c>
      <c r="L636">
        <v>4</v>
      </c>
      <c r="M636">
        <v>5</v>
      </c>
      <c r="N636">
        <v>5</v>
      </c>
      <c r="O636" s="84">
        <v>0.18</v>
      </c>
      <c r="P636">
        <v>3</v>
      </c>
      <c r="Q636">
        <v>3</v>
      </c>
      <c r="R636" s="102">
        <f t="shared" si="9"/>
        <v>3.5999999999999997E-2</v>
      </c>
      <c r="S636" s="94"/>
    </row>
    <row r="637" spans="1:19">
      <c r="A637">
        <v>35</v>
      </c>
      <c r="B637" t="s">
        <v>3</v>
      </c>
      <c r="C637" t="s">
        <v>6</v>
      </c>
      <c r="D637">
        <v>26</v>
      </c>
      <c r="E637">
        <v>3</v>
      </c>
      <c r="F637">
        <v>72.900000000000006</v>
      </c>
      <c r="H637" t="s">
        <v>4</v>
      </c>
      <c r="I637">
        <v>4</v>
      </c>
      <c r="J637">
        <v>3</v>
      </c>
      <c r="K637">
        <v>4</v>
      </c>
      <c r="L637">
        <v>2</v>
      </c>
      <c r="M637">
        <v>17</v>
      </c>
      <c r="N637">
        <v>17</v>
      </c>
      <c r="O637" s="84">
        <v>0.2</v>
      </c>
      <c r="P637">
        <v>2</v>
      </c>
      <c r="Q637">
        <v>3</v>
      </c>
      <c r="R637" s="102">
        <f t="shared" si="9"/>
        <v>1.1764705882352941E-2</v>
      </c>
      <c r="S637" s="94"/>
    </row>
    <row r="638" spans="1:19">
      <c r="A638">
        <v>35</v>
      </c>
      <c r="B638" t="s">
        <v>3</v>
      </c>
      <c r="C638" t="s">
        <v>4</v>
      </c>
      <c r="D638">
        <v>72</v>
      </c>
      <c r="E638">
        <v>4</v>
      </c>
      <c r="F638">
        <v>98</v>
      </c>
      <c r="H638" t="s">
        <v>4</v>
      </c>
      <c r="I638">
        <v>4</v>
      </c>
      <c r="J638">
        <v>2</v>
      </c>
      <c r="K638">
        <v>3</v>
      </c>
      <c r="L638">
        <v>1</v>
      </c>
      <c r="M638">
        <v>10</v>
      </c>
      <c r="N638">
        <v>10</v>
      </c>
      <c r="O638" s="84">
        <v>0.19</v>
      </c>
      <c r="P638">
        <v>3</v>
      </c>
      <c r="Q638">
        <v>2</v>
      </c>
      <c r="R638" s="102">
        <f t="shared" si="9"/>
        <v>1.9E-2</v>
      </c>
      <c r="S638" s="94"/>
    </row>
    <row r="639" spans="1:19">
      <c r="A639">
        <v>32</v>
      </c>
      <c r="B639" t="s">
        <v>5</v>
      </c>
      <c r="C639" t="s">
        <v>6</v>
      </c>
      <c r="D639">
        <v>18</v>
      </c>
      <c r="E639">
        <v>3</v>
      </c>
      <c r="F639">
        <v>63.1</v>
      </c>
      <c r="H639" t="s">
        <v>6</v>
      </c>
      <c r="I639">
        <v>4</v>
      </c>
      <c r="J639">
        <v>4</v>
      </c>
      <c r="K639">
        <v>3</v>
      </c>
      <c r="L639">
        <v>2</v>
      </c>
      <c r="M639">
        <v>3</v>
      </c>
      <c r="N639">
        <v>4</v>
      </c>
      <c r="O639" s="84">
        <v>0.12</v>
      </c>
      <c r="P639">
        <v>2</v>
      </c>
      <c r="Q639">
        <v>3</v>
      </c>
      <c r="R639" s="102">
        <f t="shared" si="9"/>
        <v>0.04</v>
      </c>
      <c r="S639" s="94"/>
    </row>
    <row r="640" spans="1:19">
      <c r="A640">
        <v>25</v>
      </c>
      <c r="B640" t="s">
        <v>5</v>
      </c>
      <c r="C640" t="s">
        <v>6</v>
      </c>
      <c r="D640">
        <v>21</v>
      </c>
      <c r="E640">
        <v>1</v>
      </c>
      <c r="F640">
        <v>90.5</v>
      </c>
      <c r="H640" t="s">
        <v>6</v>
      </c>
      <c r="I640">
        <v>3</v>
      </c>
      <c r="J640">
        <v>1</v>
      </c>
      <c r="K640">
        <v>3</v>
      </c>
      <c r="L640">
        <v>1</v>
      </c>
      <c r="M640">
        <v>5</v>
      </c>
      <c r="N640">
        <v>5</v>
      </c>
      <c r="O640" s="84">
        <v>0.12</v>
      </c>
      <c r="P640">
        <v>1</v>
      </c>
      <c r="Q640">
        <v>4</v>
      </c>
      <c r="R640" s="102">
        <f t="shared" si="9"/>
        <v>2.4E-2</v>
      </c>
      <c r="S640" s="94"/>
    </row>
    <row r="641" spans="1:19">
      <c r="A641">
        <v>49</v>
      </c>
      <c r="B641" t="s">
        <v>3</v>
      </c>
      <c r="C641" t="s">
        <v>6</v>
      </c>
      <c r="D641">
        <v>18</v>
      </c>
      <c r="E641">
        <v>3</v>
      </c>
      <c r="F641">
        <v>38.799999999999997</v>
      </c>
      <c r="H641" t="s">
        <v>6</v>
      </c>
      <c r="I641">
        <v>3</v>
      </c>
      <c r="J641">
        <v>1</v>
      </c>
      <c r="K641">
        <v>3</v>
      </c>
      <c r="L641">
        <v>2</v>
      </c>
      <c r="M641">
        <v>4</v>
      </c>
      <c r="N641">
        <v>7</v>
      </c>
      <c r="O641" s="84">
        <v>0.16</v>
      </c>
      <c r="P641">
        <v>2</v>
      </c>
      <c r="Q641">
        <v>3</v>
      </c>
      <c r="R641" s="102">
        <f t="shared" si="9"/>
        <v>0.04</v>
      </c>
      <c r="S641" s="94"/>
    </row>
    <row r="642" spans="1:19">
      <c r="A642">
        <v>24</v>
      </c>
      <c r="B642" t="s">
        <v>5</v>
      </c>
      <c r="C642" t="s">
        <v>6</v>
      </c>
      <c r="D642">
        <v>21</v>
      </c>
      <c r="E642">
        <v>1</v>
      </c>
      <c r="F642">
        <v>49.5</v>
      </c>
      <c r="H642" t="s">
        <v>6</v>
      </c>
      <c r="I642">
        <v>1</v>
      </c>
      <c r="J642">
        <v>4</v>
      </c>
      <c r="K642">
        <v>3</v>
      </c>
      <c r="L642">
        <v>4</v>
      </c>
      <c r="M642">
        <v>5</v>
      </c>
      <c r="N642">
        <v>6</v>
      </c>
      <c r="O642" s="84">
        <v>0.17</v>
      </c>
      <c r="P642">
        <v>2</v>
      </c>
      <c r="Q642">
        <v>2</v>
      </c>
      <c r="R642" s="102">
        <f t="shared" si="9"/>
        <v>3.4000000000000002E-2</v>
      </c>
      <c r="S642" s="94"/>
    </row>
    <row r="643" spans="1:19">
      <c r="A643">
        <v>32</v>
      </c>
      <c r="B643" t="s">
        <v>5</v>
      </c>
      <c r="C643" t="s">
        <v>6</v>
      </c>
      <c r="D643">
        <v>22</v>
      </c>
      <c r="E643">
        <v>2</v>
      </c>
      <c r="F643">
        <v>55</v>
      </c>
      <c r="H643" t="s">
        <v>6</v>
      </c>
      <c r="I643">
        <v>2</v>
      </c>
      <c r="J643">
        <v>2</v>
      </c>
      <c r="K643">
        <v>3</v>
      </c>
      <c r="L643">
        <v>4</v>
      </c>
      <c r="M643">
        <v>10</v>
      </c>
      <c r="N643">
        <v>10</v>
      </c>
      <c r="O643" s="84">
        <v>0.14000000000000001</v>
      </c>
      <c r="P643">
        <v>3</v>
      </c>
      <c r="Q643">
        <v>3</v>
      </c>
      <c r="R643" s="102">
        <f t="shared" ref="R643:R706" si="10">O643/M643</f>
        <v>1.4000000000000002E-2</v>
      </c>
      <c r="S643" s="94"/>
    </row>
    <row r="644" spans="1:19">
      <c r="A644">
        <v>38</v>
      </c>
      <c r="B644" t="s">
        <v>5</v>
      </c>
      <c r="C644" t="s">
        <v>6</v>
      </c>
      <c r="D644">
        <v>26</v>
      </c>
      <c r="E644">
        <v>3</v>
      </c>
      <c r="F644">
        <v>99.4</v>
      </c>
      <c r="H644" t="s">
        <v>6</v>
      </c>
      <c r="I644">
        <v>2</v>
      </c>
      <c r="J644">
        <v>2</v>
      </c>
      <c r="K644">
        <v>3</v>
      </c>
      <c r="L644">
        <v>4</v>
      </c>
      <c r="M644">
        <v>2</v>
      </c>
      <c r="N644">
        <v>3</v>
      </c>
      <c r="O644" s="84">
        <v>0.19</v>
      </c>
      <c r="P644">
        <v>3</v>
      </c>
      <c r="Q644">
        <v>3</v>
      </c>
      <c r="R644" s="102">
        <f t="shared" si="10"/>
        <v>9.5000000000000001E-2</v>
      </c>
      <c r="S644" s="94"/>
    </row>
    <row r="645" spans="1:19">
      <c r="A645">
        <v>42</v>
      </c>
      <c r="B645" t="s">
        <v>3</v>
      </c>
      <c r="C645" t="s">
        <v>6</v>
      </c>
      <c r="D645">
        <v>20</v>
      </c>
      <c r="E645">
        <v>3</v>
      </c>
      <c r="F645">
        <v>93.5</v>
      </c>
      <c r="H645" t="s">
        <v>4</v>
      </c>
      <c r="I645">
        <v>3</v>
      </c>
      <c r="J645">
        <v>4</v>
      </c>
      <c r="K645">
        <v>3</v>
      </c>
      <c r="L645">
        <v>2</v>
      </c>
      <c r="M645">
        <v>5</v>
      </c>
      <c r="N645">
        <v>17</v>
      </c>
      <c r="O645" s="84">
        <v>0.13</v>
      </c>
      <c r="P645">
        <v>1</v>
      </c>
      <c r="Q645">
        <v>2</v>
      </c>
      <c r="R645" s="102">
        <f t="shared" si="10"/>
        <v>2.6000000000000002E-2</v>
      </c>
      <c r="S645" s="94"/>
    </row>
    <row r="646" spans="1:19">
      <c r="A646">
        <v>31</v>
      </c>
      <c r="B646" t="s">
        <v>5</v>
      </c>
      <c r="C646" t="s">
        <v>6</v>
      </c>
      <c r="D646">
        <v>28</v>
      </c>
      <c r="E646">
        <v>4</v>
      </c>
      <c r="F646">
        <v>47.2</v>
      </c>
      <c r="H646" t="s">
        <v>4</v>
      </c>
      <c r="I646">
        <v>4</v>
      </c>
      <c r="J646">
        <v>4</v>
      </c>
      <c r="K646">
        <v>3</v>
      </c>
      <c r="L646">
        <v>2</v>
      </c>
      <c r="M646">
        <v>6</v>
      </c>
      <c r="N646">
        <v>8</v>
      </c>
      <c r="O646" s="84">
        <v>0.19</v>
      </c>
      <c r="P646">
        <v>2</v>
      </c>
      <c r="Q646">
        <v>3</v>
      </c>
      <c r="R646" s="102">
        <f t="shared" si="10"/>
        <v>3.1666666666666669E-2</v>
      </c>
      <c r="S646" s="94"/>
    </row>
    <row r="647" spans="1:19">
      <c r="A647">
        <v>29</v>
      </c>
      <c r="B647" t="s">
        <v>3</v>
      </c>
      <c r="C647" t="s">
        <v>4</v>
      </c>
      <c r="D647">
        <v>23</v>
      </c>
      <c r="E647">
        <v>3</v>
      </c>
      <c r="F647">
        <v>45.1</v>
      </c>
      <c r="H647" t="s">
        <v>4</v>
      </c>
      <c r="I647">
        <v>2</v>
      </c>
      <c r="J647">
        <v>3</v>
      </c>
      <c r="K647">
        <v>3</v>
      </c>
      <c r="L647">
        <v>3</v>
      </c>
      <c r="M647">
        <v>3</v>
      </c>
      <c r="N647">
        <v>5</v>
      </c>
      <c r="O647" s="84">
        <v>0.19</v>
      </c>
      <c r="P647">
        <v>3</v>
      </c>
      <c r="Q647">
        <v>3</v>
      </c>
      <c r="R647" s="102">
        <f t="shared" si="10"/>
        <v>6.3333333333333339E-2</v>
      </c>
      <c r="S647" s="94"/>
    </row>
    <row r="648" spans="1:19">
      <c r="A648">
        <v>53</v>
      </c>
      <c r="B648" t="s">
        <v>5</v>
      </c>
      <c r="C648" t="s">
        <v>6</v>
      </c>
      <c r="D648">
        <v>25</v>
      </c>
      <c r="E648">
        <v>3</v>
      </c>
      <c r="F648">
        <v>74.400000000000006</v>
      </c>
      <c r="H648" t="s">
        <v>6</v>
      </c>
      <c r="I648">
        <v>1</v>
      </c>
      <c r="J648">
        <v>4</v>
      </c>
      <c r="K648">
        <v>3</v>
      </c>
      <c r="L648">
        <v>3</v>
      </c>
      <c r="M648">
        <v>2</v>
      </c>
      <c r="N648">
        <v>28</v>
      </c>
      <c r="O648" s="84">
        <v>0.14000000000000001</v>
      </c>
      <c r="P648">
        <v>3</v>
      </c>
      <c r="Q648">
        <v>3</v>
      </c>
      <c r="R648" s="102">
        <f t="shared" si="10"/>
        <v>7.0000000000000007E-2</v>
      </c>
      <c r="S648" s="94"/>
    </row>
    <row r="649" spans="1:19">
      <c r="A649">
        <v>35</v>
      </c>
      <c r="B649" t="s">
        <v>5</v>
      </c>
      <c r="C649" t="s">
        <v>6</v>
      </c>
      <c r="D649">
        <v>42</v>
      </c>
      <c r="E649">
        <v>3</v>
      </c>
      <c r="F649">
        <v>87.1</v>
      </c>
      <c r="H649" t="s">
        <v>6</v>
      </c>
      <c r="I649">
        <v>4</v>
      </c>
      <c r="J649">
        <v>2</v>
      </c>
      <c r="K649">
        <v>3</v>
      </c>
      <c r="L649">
        <v>1</v>
      </c>
      <c r="M649">
        <v>13</v>
      </c>
      <c r="N649">
        <v>16</v>
      </c>
      <c r="O649" s="84">
        <v>0.16</v>
      </c>
      <c r="P649">
        <v>2</v>
      </c>
      <c r="Q649">
        <v>3</v>
      </c>
      <c r="R649" s="102">
        <f t="shared" si="10"/>
        <v>1.2307692307692308E-2</v>
      </c>
      <c r="S649" s="94"/>
    </row>
    <row r="650" spans="1:19">
      <c r="A650">
        <v>37</v>
      </c>
      <c r="B650" t="s">
        <v>3</v>
      </c>
      <c r="C650" t="s">
        <v>6</v>
      </c>
      <c r="D650">
        <v>38</v>
      </c>
      <c r="E650">
        <v>2</v>
      </c>
      <c r="F650">
        <v>57.5</v>
      </c>
      <c r="H650" t="s">
        <v>6</v>
      </c>
      <c r="I650">
        <v>3</v>
      </c>
      <c r="J650">
        <v>4</v>
      </c>
      <c r="K650">
        <v>3</v>
      </c>
      <c r="L650">
        <v>2</v>
      </c>
      <c r="M650">
        <v>5</v>
      </c>
      <c r="N650">
        <v>10</v>
      </c>
      <c r="O650" s="84">
        <v>0.15</v>
      </c>
      <c r="P650">
        <v>3</v>
      </c>
      <c r="Q650">
        <v>3</v>
      </c>
      <c r="R650" s="102">
        <f t="shared" si="10"/>
        <v>0.03</v>
      </c>
      <c r="S650" s="94"/>
    </row>
    <row r="651" spans="1:19">
      <c r="A651">
        <v>53</v>
      </c>
      <c r="B651" t="s">
        <v>3</v>
      </c>
      <c r="C651" t="s">
        <v>6</v>
      </c>
      <c r="D651">
        <v>40</v>
      </c>
      <c r="E651">
        <v>4</v>
      </c>
      <c r="F651">
        <v>80.400000000000006</v>
      </c>
      <c r="H651" t="s">
        <v>6</v>
      </c>
      <c r="I651">
        <v>4</v>
      </c>
      <c r="J651">
        <v>4</v>
      </c>
      <c r="K651">
        <v>3</v>
      </c>
      <c r="L651">
        <v>3</v>
      </c>
      <c r="M651">
        <v>12</v>
      </c>
      <c r="N651">
        <v>33</v>
      </c>
      <c r="O651" s="84">
        <v>0.18</v>
      </c>
      <c r="P651">
        <v>0</v>
      </c>
      <c r="Q651">
        <v>3</v>
      </c>
      <c r="R651" s="102">
        <f t="shared" si="10"/>
        <v>1.4999999999999999E-2</v>
      </c>
      <c r="S651" s="94"/>
    </row>
    <row r="652" spans="1:19">
      <c r="A652">
        <v>43</v>
      </c>
      <c r="B652" t="s">
        <v>3</v>
      </c>
      <c r="C652" t="s">
        <v>6</v>
      </c>
      <c r="D652">
        <v>18</v>
      </c>
      <c r="E652">
        <v>3</v>
      </c>
      <c r="F652">
        <v>36.5</v>
      </c>
      <c r="H652" t="s">
        <v>6</v>
      </c>
      <c r="I652">
        <v>4</v>
      </c>
      <c r="J652">
        <v>4</v>
      </c>
      <c r="K652">
        <v>3</v>
      </c>
      <c r="L652">
        <v>2</v>
      </c>
      <c r="M652">
        <v>5</v>
      </c>
      <c r="N652">
        <v>12</v>
      </c>
      <c r="O652" s="84">
        <v>0.13</v>
      </c>
      <c r="P652">
        <v>2</v>
      </c>
      <c r="Q652">
        <v>2</v>
      </c>
      <c r="R652" s="102">
        <f t="shared" si="10"/>
        <v>2.6000000000000002E-2</v>
      </c>
      <c r="S652" s="94"/>
    </row>
    <row r="653" spans="1:19">
      <c r="A653">
        <v>47</v>
      </c>
      <c r="B653" t="s">
        <v>3</v>
      </c>
      <c r="C653" t="s">
        <v>6</v>
      </c>
      <c r="D653">
        <v>19</v>
      </c>
      <c r="E653">
        <v>2</v>
      </c>
      <c r="F653">
        <v>34.9</v>
      </c>
      <c r="H653" t="s">
        <v>4</v>
      </c>
      <c r="I653">
        <v>3</v>
      </c>
      <c r="J653">
        <v>4</v>
      </c>
      <c r="K653">
        <v>4</v>
      </c>
      <c r="L653">
        <v>1</v>
      </c>
      <c r="M653">
        <v>7</v>
      </c>
      <c r="N653">
        <v>8</v>
      </c>
      <c r="O653" s="84">
        <v>0.22</v>
      </c>
      <c r="P653">
        <v>2</v>
      </c>
      <c r="Q653">
        <v>3</v>
      </c>
      <c r="R653" s="102">
        <f t="shared" si="10"/>
        <v>3.1428571428571431E-2</v>
      </c>
      <c r="S653" s="94"/>
    </row>
    <row r="654" spans="1:19">
      <c r="A654">
        <v>37</v>
      </c>
      <c r="B654" t="s">
        <v>5</v>
      </c>
      <c r="C654" t="s">
        <v>6</v>
      </c>
      <c r="D654">
        <v>36</v>
      </c>
      <c r="E654">
        <v>2</v>
      </c>
      <c r="F654">
        <v>34</v>
      </c>
      <c r="H654" t="s">
        <v>4</v>
      </c>
      <c r="I654">
        <v>1</v>
      </c>
      <c r="J654">
        <v>2</v>
      </c>
      <c r="K654">
        <v>3</v>
      </c>
      <c r="L654">
        <v>4</v>
      </c>
      <c r="M654">
        <v>10</v>
      </c>
      <c r="N654">
        <v>10</v>
      </c>
      <c r="O654" s="84">
        <v>0.13</v>
      </c>
      <c r="P654">
        <v>2</v>
      </c>
      <c r="Q654">
        <v>3</v>
      </c>
      <c r="R654" s="102">
        <f t="shared" si="10"/>
        <v>1.3000000000000001E-2</v>
      </c>
      <c r="S654" s="94"/>
    </row>
    <row r="655" spans="1:19">
      <c r="A655">
        <v>50</v>
      </c>
      <c r="B655" t="s">
        <v>5</v>
      </c>
      <c r="C655" t="s">
        <v>6</v>
      </c>
      <c r="D655">
        <v>19</v>
      </c>
      <c r="E655">
        <v>4</v>
      </c>
      <c r="F655">
        <v>119.7</v>
      </c>
      <c r="H655" t="s">
        <v>6</v>
      </c>
      <c r="I655">
        <v>1</v>
      </c>
      <c r="J655">
        <v>1</v>
      </c>
      <c r="K655">
        <v>3</v>
      </c>
      <c r="L655">
        <v>4</v>
      </c>
      <c r="M655">
        <v>31</v>
      </c>
      <c r="N655">
        <v>31</v>
      </c>
      <c r="O655" s="84">
        <v>0.11</v>
      </c>
      <c r="P655">
        <v>3</v>
      </c>
      <c r="Q655">
        <v>3</v>
      </c>
      <c r="R655" s="102">
        <f t="shared" si="10"/>
        <v>3.5483870967741938E-3</v>
      </c>
      <c r="S655" s="94"/>
    </row>
    <row r="656" spans="1:19">
      <c r="A656">
        <v>39</v>
      </c>
      <c r="B656" t="s">
        <v>3</v>
      </c>
      <c r="C656" t="s">
        <v>6</v>
      </c>
      <c r="D656">
        <v>19</v>
      </c>
      <c r="E656">
        <v>3</v>
      </c>
      <c r="F656">
        <v>45.5</v>
      </c>
      <c r="H656" t="s">
        <v>6</v>
      </c>
      <c r="I656">
        <v>4</v>
      </c>
      <c r="J656">
        <v>4</v>
      </c>
      <c r="K656">
        <v>3</v>
      </c>
      <c r="L656">
        <v>3</v>
      </c>
      <c r="M656">
        <v>5</v>
      </c>
      <c r="N656">
        <v>13</v>
      </c>
      <c r="O656" s="84">
        <v>0.11</v>
      </c>
      <c r="P656">
        <v>2</v>
      </c>
      <c r="Q656">
        <v>3</v>
      </c>
      <c r="R656" s="102">
        <f t="shared" si="10"/>
        <v>2.1999999999999999E-2</v>
      </c>
      <c r="S656" s="94"/>
    </row>
    <row r="657" spans="1:19">
      <c r="A657">
        <v>33</v>
      </c>
      <c r="B657" t="s">
        <v>5</v>
      </c>
      <c r="C657" t="s">
        <v>6</v>
      </c>
      <c r="D657">
        <v>20</v>
      </c>
      <c r="E657">
        <v>2</v>
      </c>
      <c r="F657">
        <v>54.8</v>
      </c>
      <c r="H657" t="s">
        <v>4</v>
      </c>
      <c r="I657">
        <v>4</v>
      </c>
      <c r="J657">
        <v>2</v>
      </c>
      <c r="K657">
        <v>3</v>
      </c>
      <c r="L657">
        <v>3</v>
      </c>
      <c r="M657">
        <v>4</v>
      </c>
      <c r="N657">
        <v>7</v>
      </c>
      <c r="O657" s="84">
        <v>0.11</v>
      </c>
      <c r="P657">
        <v>4</v>
      </c>
      <c r="Q657">
        <v>4</v>
      </c>
      <c r="R657" s="102">
        <f t="shared" si="10"/>
        <v>2.75E-2</v>
      </c>
      <c r="S657" s="94"/>
    </row>
    <row r="658" spans="1:19">
      <c r="A658">
        <v>32</v>
      </c>
      <c r="B658" t="s">
        <v>5</v>
      </c>
      <c r="C658" t="s">
        <v>4</v>
      </c>
      <c r="D658">
        <v>60</v>
      </c>
      <c r="E658">
        <v>4</v>
      </c>
      <c r="F658">
        <v>82.7</v>
      </c>
      <c r="H658" t="s">
        <v>4</v>
      </c>
      <c r="I658">
        <v>1</v>
      </c>
      <c r="J658">
        <v>4</v>
      </c>
      <c r="K658">
        <v>4</v>
      </c>
      <c r="L658">
        <v>3</v>
      </c>
      <c r="M658">
        <v>1</v>
      </c>
      <c r="N658">
        <v>1</v>
      </c>
      <c r="O658" s="84">
        <v>0.24</v>
      </c>
      <c r="P658">
        <v>2</v>
      </c>
      <c r="Q658">
        <v>1</v>
      </c>
      <c r="R658" s="102">
        <f t="shared" si="10"/>
        <v>0.24</v>
      </c>
      <c r="S658" s="94"/>
    </row>
    <row r="659" spans="1:19">
      <c r="A659">
        <v>29</v>
      </c>
      <c r="B659" t="s">
        <v>3</v>
      </c>
      <c r="C659" t="s">
        <v>6</v>
      </c>
      <c r="D659">
        <v>24</v>
      </c>
      <c r="E659">
        <v>1</v>
      </c>
      <c r="F659">
        <v>64.8</v>
      </c>
      <c r="H659" t="s">
        <v>6</v>
      </c>
      <c r="I659">
        <v>1</v>
      </c>
      <c r="J659">
        <v>4</v>
      </c>
      <c r="K659">
        <v>3</v>
      </c>
      <c r="L659">
        <v>3</v>
      </c>
      <c r="M659">
        <v>4</v>
      </c>
      <c r="N659">
        <v>8</v>
      </c>
      <c r="O659" s="84">
        <v>0.14000000000000001</v>
      </c>
      <c r="P659">
        <v>5</v>
      </c>
      <c r="Q659">
        <v>3</v>
      </c>
      <c r="R659" s="102">
        <f t="shared" si="10"/>
        <v>3.5000000000000003E-2</v>
      </c>
      <c r="S659" s="94"/>
    </row>
    <row r="660" spans="1:19">
      <c r="A660">
        <v>44</v>
      </c>
      <c r="B660" t="s">
        <v>5</v>
      </c>
      <c r="C660" t="s">
        <v>6</v>
      </c>
      <c r="D660">
        <v>26</v>
      </c>
      <c r="E660">
        <v>2</v>
      </c>
      <c r="F660">
        <v>61.599999999999994</v>
      </c>
      <c r="H660" t="s">
        <v>4</v>
      </c>
      <c r="I660">
        <v>2</v>
      </c>
      <c r="J660">
        <v>1</v>
      </c>
      <c r="K660">
        <v>3</v>
      </c>
      <c r="L660">
        <v>4</v>
      </c>
      <c r="M660">
        <v>8</v>
      </c>
      <c r="N660">
        <v>8</v>
      </c>
      <c r="O660" s="84">
        <v>0.13</v>
      </c>
      <c r="P660">
        <v>0</v>
      </c>
      <c r="Q660">
        <v>3</v>
      </c>
      <c r="R660" s="102">
        <f t="shared" si="10"/>
        <v>1.6250000000000001E-2</v>
      </c>
      <c r="S660" s="94"/>
    </row>
    <row r="661" spans="1:19">
      <c r="A661">
        <v>28</v>
      </c>
      <c r="B661" t="s">
        <v>5</v>
      </c>
      <c r="C661" t="s">
        <v>6</v>
      </c>
      <c r="D661">
        <v>22</v>
      </c>
      <c r="E661">
        <v>4</v>
      </c>
      <c r="F661">
        <v>100.8</v>
      </c>
      <c r="H661" t="s">
        <v>6</v>
      </c>
      <c r="I661">
        <v>1</v>
      </c>
      <c r="J661">
        <v>4</v>
      </c>
      <c r="K661">
        <v>3</v>
      </c>
      <c r="L661">
        <v>2</v>
      </c>
      <c r="M661">
        <v>4</v>
      </c>
      <c r="N661">
        <v>4</v>
      </c>
      <c r="O661" s="84">
        <v>0.14000000000000001</v>
      </c>
      <c r="P661">
        <v>3</v>
      </c>
      <c r="Q661">
        <v>3</v>
      </c>
      <c r="R661" s="102">
        <f t="shared" si="10"/>
        <v>3.5000000000000003E-2</v>
      </c>
      <c r="S661" s="94"/>
    </row>
    <row r="662" spans="1:19">
      <c r="A662">
        <v>58</v>
      </c>
      <c r="B662" t="s">
        <v>5</v>
      </c>
      <c r="C662" t="s">
        <v>4</v>
      </c>
      <c r="D662">
        <v>34</v>
      </c>
      <c r="E662">
        <v>1</v>
      </c>
      <c r="F662">
        <v>52.7</v>
      </c>
      <c r="H662" t="s">
        <v>4</v>
      </c>
      <c r="I662">
        <v>4</v>
      </c>
      <c r="J662">
        <v>4</v>
      </c>
      <c r="K662">
        <v>3</v>
      </c>
      <c r="L662">
        <v>4</v>
      </c>
      <c r="M662">
        <v>1</v>
      </c>
      <c r="N662">
        <v>3</v>
      </c>
      <c r="O662" s="84">
        <v>0.14000000000000001</v>
      </c>
      <c r="P662">
        <v>3</v>
      </c>
      <c r="Q662">
        <v>2</v>
      </c>
      <c r="R662" s="102">
        <f t="shared" si="10"/>
        <v>0.14000000000000001</v>
      </c>
      <c r="S662" s="94"/>
    </row>
    <row r="663" spans="1:19">
      <c r="A663">
        <v>43</v>
      </c>
      <c r="B663" t="s">
        <v>3</v>
      </c>
      <c r="C663" t="s">
        <v>6</v>
      </c>
      <c r="D663">
        <v>25</v>
      </c>
      <c r="E663">
        <v>3</v>
      </c>
      <c r="F663">
        <v>55.7</v>
      </c>
      <c r="H663" t="s">
        <v>6</v>
      </c>
      <c r="I663">
        <v>1</v>
      </c>
      <c r="J663">
        <v>2</v>
      </c>
      <c r="K663">
        <v>4</v>
      </c>
      <c r="L663">
        <v>3</v>
      </c>
      <c r="M663">
        <v>1</v>
      </c>
      <c r="N663">
        <v>4</v>
      </c>
      <c r="O663" s="84">
        <v>0.21</v>
      </c>
      <c r="P663">
        <v>2</v>
      </c>
      <c r="Q663">
        <v>4</v>
      </c>
      <c r="R663" s="102">
        <f t="shared" si="10"/>
        <v>0.21</v>
      </c>
      <c r="S663" s="94"/>
    </row>
    <row r="664" spans="1:19">
      <c r="A664">
        <v>20</v>
      </c>
      <c r="B664" t="s">
        <v>3</v>
      </c>
      <c r="C664" t="s">
        <v>4</v>
      </c>
      <c r="D664">
        <v>21</v>
      </c>
      <c r="E664">
        <v>3</v>
      </c>
      <c r="F664">
        <v>50.4</v>
      </c>
      <c r="H664" t="s">
        <v>6</v>
      </c>
      <c r="I664">
        <v>3</v>
      </c>
      <c r="J664">
        <v>3</v>
      </c>
      <c r="K664">
        <v>3</v>
      </c>
      <c r="L664">
        <v>4</v>
      </c>
      <c r="M664">
        <v>2</v>
      </c>
      <c r="N664">
        <v>2</v>
      </c>
      <c r="O664" s="84">
        <v>0.13</v>
      </c>
      <c r="P664">
        <v>3</v>
      </c>
      <c r="Q664">
        <v>2</v>
      </c>
      <c r="R664" s="102">
        <f t="shared" si="10"/>
        <v>6.5000000000000002E-2</v>
      </c>
      <c r="S664" s="94"/>
    </row>
    <row r="665" spans="1:19">
      <c r="A665">
        <v>21</v>
      </c>
      <c r="B665" t="s">
        <v>3</v>
      </c>
      <c r="C665" t="s">
        <v>4</v>
      </c>
      <c r="D665">
        <v>38</v>
      </c>
      <c r="E665">
        <v>1</v>
      </c>
      <c r="F665">
        <v>65.7</v>
      </c>
      <c r="H665" t="s">
        <v>6</v>
      </c>
      <c r="I665">
        <v>4</v>
      </c>
      <c r="J665">
        <v>4</v>
      </c>
      <c r="K665">
        <v>3</v>
      </c>
      <c r="L665">
        <v>1</v>
      </c>
      <c r="M665">
        <v>1</v>
      </c>
      <c r="N665">
        <v>1</v>
      </c>
      <c r="O665" s="84">
        <v>0.19</v>
      </c>
      <c r="P665">
        <v>3</v>
      </c>
      <c r="Q665">
        <v>2</v>
      </c>
      <c r="R665" s="102">
        <f t="shared" si="10"/>
        <v>0.19</v>
      </c>
      <c r="S665" s="94"/>
    </row>
    <row r="666" spans="1:19">
      <c r="A666">
        <v>36</v>
      </c>
      <c r="B666" t="s">
        <v>5</v>
      </c>
      <c r="C666" t="s">
        <v>6</v>
      </c>
      <c r="D666">
        <v>31</v>
      </c>
      <c r="E666">
        <v>1</v>
      </c>
      <c r="F666">
        <v>74.2</v>
      </c>
      <c r="H666" t="s">
        <v>4</v>
      </c>
      <c r="I666">
        <v>3</v>
      </c>
      <c r="J666">
        <v>4</v>
      </c>
      <c r="K666">
        <v>3</v>
      </c>
      <c r="L666">
        <v>1</v>
      </c>
      <c r="M666">
        <v>16</v>
      </c>
      <c r="N666">
        <v>17</v>
      </c>
      <c r="O666" s="84">
        <v>0.17</v>
      </c>
      <c r="P666">
        <v>2</v>
      </c>
      <c r="Q666">
        <v>2</v>
      </c>
      <c r="R666" s="102">
        <f t="shared" si="10"/>
        <v>1.0625000000000001E-2</v>
      </c>
      <c r="S666" s="94"/>
    </row>
    <row r="667" spans="1:19">
      <c r="A667">
        <v>47</v>
      </c>
      <c r="B667" t="s">
        <v>3</v>
      </c>
      <c r="C667" t="s">
        <v>6</v>
      </c>
      <c r="D667">
        <v>19</v>
      </c>
      <c r="E667">
        <v>4</v>
      </c>
      <c r="F667">
        <v>62.099999999999994</v>
      </c>
      <c r="H667" t="s">
        <v>4</v>
      </c>
      <c r="I667">
        <v>4</v>
      </c>
      <c r="J667">
        <v>4</v>
      </c>
      <c r="K667">
        <v>3</v>
      </c>
      <c r="L667">
        <v>1</v>
      </c>
      <c r="M667">
        <v>3</v>
      </c>
      <c r="N667">
        <v>3</v>
      </c>
      <c r="O667" s="84">
        <v>0.18</v>
      </c>
      <c r="P667">
        <v>3</v>
      </c>
      <c r="Q667">
        <v>2</v>
      </c>
      <c r="R667" s="102">
        <f t="shared" si="10"/>
        <v>0.06</v>
      </c>
      <c r="S667" s="94"/>
    </row>
    <row r="668" spans="1:19">
      <c r="A668">
        <v>22</v>
      </c>
      <c r="B668" t="s">
        <v>3</v>
      </c>
      <c r="C668" t="s">
        <v>4</v>
      </c>
      <c r="D668">
        <v>24</v>
      </c>
      <c r="E668">
        <v>1</v>
      </c>
      <c r="F668">
        <v>31.1</v>
      </c>
      <c r="H668" t="s">
        <v>4</v>
      </c>
      <c r="I668">
        <v>2</v>
      </c>
      <c r="J668">
        <v>3</v>
      </c>
      <c r="K668">
        <v>3</v>
      </c>
      <c r="L668">
        <v>1</v>
      </c>
      <c r="M668">
        <v>3</v>
      </c>
      <c r="N668">
        <v>4</v>
      </c>
      <c r="O668" s="84">
        <v>0.19</v>
      </c>
      <c r="P668">
        <v>3</v>
      </c>
      <c r="Q668">
        <v>4</v>
      </c>
      <c r="R668" s="102">
        <f t="shared" si="10"/>
        <v>6.3333333333333339E-2</v>
      </c>
      <c r="S668" s="94"/>
    </row>
    <row r="669" spans="1:19">
      <c r="A669">
        <v>41</v>
      </c>
      <c r="B669" t="s">
        <v>3</v>
      </c>
      <c r="C669" t="s">
        <v>4</v>
      </c>
      <c r="D669">
        <v>35</v>
      </c>
      <c r="E669">
        <v>4</v>
      </c>
      <c r="F669">
        <v>56.9</v>
      </c>
      <c r="H669" t="s">
        <v>4</v>
      </c>
      <c r="I669">
        <v>2</v>
      </c>
      <c r="J669">
        <v>4</v>
      </c>
      <c r="K669">
        <v>3</v>
      </c>
      <c r="L669">
        <v>3</v>
      </c>
      <c r="M669">
        <v>7</v>
      </c>
      <c r="N669">
        <v>10</v>
      </c>
      <c r="O669" s="84">
        <v>0.13</v>
      </c>
      <c r="P669">
        <v>1</v>
      </c>
      <c r="Q669">
        <v>2</v>
      </c>
      <c r="R669" s="102">
        <f t="shared" si="10"/>
        <v>1.8571428571428572E-2</v>
      </c>
      <c r="S669" s="94"/>
    </row>
    <row r="670" spans="1:19">
      <c r="A670">
        <v>28</v>
      </c>
      <c r="B670" t="s">
        <v>3</v>
      </c>
      <c r="C670" t="s">
        <v>6</v>
      </c>
      <c r="D670">
        <v>26</v>
      </c>
      <c r="E670">
        <v>3</v>
      </c>
      <c r="F670">
        <v>78.400000000000006</v>
      </c>
      <c r="H670" t="s">
        <v>6</v>
      </c>
      <c r="I670">
        <v>3</v>
      </c>
      <c r="J670">
        <v>3</v>
      </c>
      <c r="K670">
        <v>3</v>
      </c>
      <c r="L670">
        <v>2</v>
      </c>
      <c r="M670">
        <v>2</v>
      </c>
      <c r="N670">
        <v>6</v>
      </c>
      <c r="O670" s="84">
        <v>0.18</v>
      </c>
      <c r="P670">
        <v>2</v>
      </c>
      <c r="Q670">
        <v>3</v>
      </c>
      <c r="R670" s="102">
        <f t="shared" si="10"/>
        <v>0.09</v>
      </c>
      <c r="S670" s="94"/>
    </row>
    <row r="671" spans="1:19">
      <c r="A671">
        <v>39</v>
      </c>
      <c r="B671" t="s">
        <v>5</v>
      </c>
      <c r="C671" t="s">
        <v>4</v>
      </c>
      <c r="D671">
        <v>41</v>
      </c>
      <c r="E671">
        <v>3</v>
      </c>
      <c r="F671">
        <v>66.400000000000006</v>
      </c>
      <c r="H671" t="s">
        <v>4</v>
      </c>
      <c r="I671">
        <v>4</v>
      </c>
      <c r="J671">
        <v>1</v>
      </c>
      <c r="K671">
        <v>4</v>
      </c>
      <c r="L671">
        <v>4</v>
      </c>
      <c r="M671">
        <v>2</v>
      </c>
      <c r="N671">
        <v>8</v>
      </c>
      <c r="O671" s="84">
        <v>0.21</v>
      </c>
      <c r="P671">
        <v>2</v>
      </c>
      <c r="Q671">
        <v>1</v>
      </c>
      <c r="R671" s="102">
        <f t="shared" si="10"/>
        <v>0.105</v>
      </c>
      <c r="S671" s="94"/>
    </row>
    <row r="672" spans="1:19">
      <c r="A672">
        <v>27</v>
      </c>
      <c r="B672" t="s">
        <v>3</v>
      </c>
      <c r="C672" t="s">
        <v>6</v>
      </c>
      <c r="D672">
        <v>21</v>
      </c>
      <c r="E672">
        <v>3</v>
      </c>
      <c r="F672">
        <v>76.7</v>
      </c>
      <c r="H672" t="s">
        <v>6</v>
      </c>
      <c r="I672">
        <v>2</v>
      </c>
      <c r="J672">
        <v>3</v>
      </c>
      <c r="K672">
        <v>3</v>
      </c>
      <c r="L672">
        <v>3</v>
      </c>
      <c r="M672">
        <v>1</v>
      </c>
      <c r="N672">
        <v>1</v>
      </c>
      <c r="O672" s="84">
        <v>0.19</v>
      </c>
      <c r="P672">
        <v>2</v>
      </c>
      <c r="Q672">
        <v>3</v>
      </c>
      <c r="R672" s="102">
        <f t="shared" si="10"/>
        <v>0.19</v>
      </c>
      <c r="S672" s="94"/>
    </row>
    <row r="673" spans="1:19">
      <c r="A673">
        <v>34</v>
      </c>
      <c r="B673" t="s">
        <v>5</v>
      </c>
      <c r="C673" t="s">
        <v>6</v>
      </c>
      <c r="D673">
        <v>27</v>
      </c>
      <c r="E673">
        <v>3</v>
      </c>
      <c r="F673">
        <v>83.7</v>
      </c>
      <c r="H673" t="s">
        <v>6</v>
      </c>
      <c r="I673">
        <v>2</v>
      </c>
      <c r="J673">
        <v>2</v>
      </c>
      <c r="K673">
        <v>3</v>
      </c>
      <c r="L673">
        <v>2</v>
      </c>
      <c r="M673">
        <v>1</v>
      </c>
      <c r="N673">
        <v>1</v>
      </c>
      <c r="O673" s="84">
        <v>0.14000000000000001</v>
      </c>
      <c r="P673">
        <v>3</v>
      </c>
      <c r="Q673">
        <v>3</v>
      </c>
      <c r="R673" s="102">
        <f t="shared" si="10"/>
        <v>0.14000000000000001</v>
      </c>
      <c r="S673" s="94"/>
    </row>
    <row r="674" spans="1:19">
      <c r="A674">
        <v>42</v>
      </c>
      <c r="B674" t="s">
        <v>3</v>
      </c>
      <c r="C674" t="s">
        <v>6</v>
      </c>
      <c r="D674">
        <v>31</v>
      </c>
      <c r="E674">
        <v>2</v>
      </c>
      <c r="F674">
        <v>71.5</v>
      </c>
      <c r="H674" t="s">
        <v>6</v>
      </c>
      <c r="I674">
        <v>3</v>
      </c>
      <c r="J674">
        <v>3</v>
      </c>
      <c r="K674">
        <v>3</v>
      </c>
      <c r="L674">
        <v>1</v>
      </c>
      <c r="M674">
        <v>5</v>
      </c>
      <c r="N674">
        <v>10</v>
      </c>
      <c r="O674" s="84">
        <v>0.17</v>
      </c>
      <c r="P674">
        <v>6</v>
      </c>
      <c r="Q674">
        <v>3</v>
      </c>
      <c r="R674" s="102">
        <f t="shared" si="10"/>
        <v>3.4000000000000002E-2</v>
      </c>
      <c r="S674" s="94"/>
    </row>
    <row r="675" spans="1:19">
      <c r="A675">
        <v>33</v>
      </c>
      <c r="B675" t="s">
        <v>5</v>
      </c>
      <c r="C675" t="s">
        <v>6</v>
      </c>
      <c r="D675">
        <v>18</v>
      </c>
      <c r="E675">
        <v>4</v>
      </c>
      <c r="F675">
        <v>97.1</v>
      </c>
      <c r="H675" t="s">
        <v>4</v>
      </c>
      <c r="I675">
        <v>3</v>
      </c>
      <c r="J675">
        <v>1</v>
      </c>
      <c r="K675">
        <v>3</v>
      </c>
      <c r="L675">
        <v>2</v>
      </c>
      <c r="M675">
        <v>3</v>
      </c>
      <c r="N675">
        <v>6</v>
      </c>
      <c r="O675" s="84">
        <v>0.11</v>
      </c>
      <c r="P675">
        <v>1</v>
      </c>
      <c r="Q675">
        <v>3</v>
      </c>
      <c r="R675" s="102">
        <f t="shared" si="10"/>
        <v>3.6666666666666667E-2</v>
      </c>
      <c r="S675" s="94"/>
    </row>
    <row r="676" spans="1:19">
      <c r="A676">
        <v>58</v>
      </c>
      <c r="B676" t="s">
        <v>3</v>
      </c>
      <c r="C676" t="s">
        <v>6</v>
      </c>
      <c r="D676">
        <v>22</v>
      </c>
      <c r="E676">
        <v>3</v>
      </c>
      <c r="F676">
        <v>36.200000000000003</v>
      </c>
      <c r="H676" t="s">
        <v>4</v>
      </c>
      <c r="I676">
        <v>3</v>
      </c>
      <c r="J676">
        <v>2</v>
      </c>
      <c r="K676">
        <v>3</v>
      </c>
      <c r="L676">
        <v>4</v>
      </c>
      <c r="M676">
        <v>6</v>
      </c>
      <c r="N676">
        <v>24</v>
      </c>
      <c r="O676" s="84">
        <v>0.13</v>
      </c>
      <c r="P676">
        <v>3</v>
      </c>
      <c r="Q676">
        <v>3</v>
      </c>
      <c r="R676" s="102">
        <f t="shared" si="10"/>
        <v>2.1666666666666667E-2</v>
      </c>
      <c r="S676" s="94"/>
    </row>
    <row r="677" spans="1:19">
      <c r="A677">
        <v>31</v>
      </c>
      <c r="B677" t="s">
        <v>5</v>
      </c>
      <c r="C677" t="s">
        <v>6</v>
      </c>
      <c r="D677">
        <v>24</v>
      </c>
      <c r="E677">
        <v>4</v>
      </c>
      <c r="F677">
        <v>45.9</v>
      </c>
      <c r="H677" t="s">
        <v>6</v>
      </c>
      <c r="I677">
        <v>2</v>
      </c>
      <c r="J677">
        <v>3</v>
      </c>
      <c r="K677">
        <v>3</v>
      </c>
      <c r="L677">
        <v>2</v>
      </c>
      <c r="M677">
        <v>7</v>
      </c>
      <c r="N677">
        <v>13</v>
      </c>
      <c r="O677" s="84">
        <v>0.15</v>
      </c>
      <c r="P677">
        <v>2</v>
      </c>
      <c r="Q677">
        <v>4</v>
      </c>
      <c r="R677" s="102">
        <f t="shared" si="10"/>
        <v>2.1428571428571429E-2</v>
      </c>
      <c r="S677" s="94"/>
    </row>
    <row r="678" spans="1:19">
      <c r="A678">
        <v>35</v>
      </c>
      <c r="B678" t="s">
        <v>3</v>
      </c>
      <c r="C678" t="s">
        <v>6</v>
      </c>
      <c r="D678">
        <v>51</v>
      </c>
      <c r="E678">
        <v>1</v>
      </c>
      <c r="F678">
        <v>53</v>
      </c>
      <c r="H678" t="s">
        <v>4</v>
      </c>
      <c r="I678">
        <v>4</v>
      </c>
      <c r="J678">
        <v>4</v>
      </c>
      <c r="K678">
        <v>4</v>
      </c>
      <c r="L678">
        <v>4</v>
      </c>
      <c r="M678">
        <v>10</v>
      </c>
      <c r="N678">
        <v>10</v>
      </c>
      <c r="O678" s="84">
        <v>0.25</v>
      </c>
      <c r="P678">
        <v>2</v>
      </c>
      <c r="Q678">
        <v>1</v>
      </c>
      <c r="R678" s="102">
        <f t="shared" si="10"/>
        <v>2.5000000000000001E-2</v>
      </c>
      <c r="S678" s="94"/>
    </row>
    <row r="679" spans="1:19">
      <c r="A679">
        <v>49</v>
      </c>
      <c r="B679" t="s">
        <v>3</v>
      </c>
      <c r="C679" t="s">
        <v>6</v>
      </c>
      <c r="D679">
        <v>25</v>
      </c>
      <c r="E679">
        <v>2</v>
      </c>
      <c r="F679">
        <v>69.2</v>
      </c>
      <c r="H679" t="s">
        <v>6</v>
      </c>
      <c r="I679">
        <v>1</v>
      </c>
      <c r="J679">
        <v>2</v>
      </c>
      <c r="K679">
        <v>3</v>
      </c>
      <c r="L679">
        <v>3</v>
      </c>
      <c r="M679">
        <v>26</v>
      </c>
      <c r="N679">
        <v>29</v>
      </c>
      <c r="O679" s="84">
        <v>0.11</v>
      </c>
      <c r="P679">
        <v>3</v>
      </c>
      <c r="Q679">
        <v>2</v>
      </c>
      <c r="R679" s="102">
        <f t="shared" si="10"/>
        <v>4.2307692307692307E-3</v>
      </c>
      <c r="S679" s="94"/>
    </row>
    <row r="680" spans="1:19">
      <c r="A680">
        <v>48</v>
      </c>
      <c r="B680" t="s">
        <v>5</v>
      </c>
      <c r="C680" t="s">
        <v>6</v>
      </c>
      <c r="D680">
        <v>37</v>
      </c>
      <c r="E680">
        <v>4</v>
      </c>
      <c r="F680">
        <v>51</v>
      </c>
      <c r="H680" t="s">
        <v>6</v>
      </c>
      <c r="I680">
        <v>4</v>
      </c>
      <c r="J680">
        <v>3</v>
      </c>
      <c r="K680">
        <v>3</v>
      </c>
      <c r="L680">
        <v>1</v>
      </c>
      <c r="M680">
        <v>0</v>
      </c>
      <c r="N680">
        <v>13</v>
      </c>
      <c r="O680" s="84">
        <v>0.17</v>
      </c>
      <c r="P680">
        <v>2</v>
      </c>
      <c r="Q680">
        <v>2</v>
      </c>
      <c r="R680" s="102" t="e">
        <f t="shared" si="10"/>
        <v>#DIV/0!</v>
      </c>
      <c r="S680" s="94"/>
    </row>
    <row r="681" spans="1:19">
      <c r="A681">
        <v>31</v>
      </c>
      <c r="B681" t="s">
        <v>3</v>
      </c>
      <c r="C681" t="s">
        <v>6</v>
      </c>
      <c r="D681">
        <v>37</v>
      </c>
      <c r="E681">
        <v>2</v>
      </c>
      <c r="F681">
        <v>51.3</v>
      </c>
      <c r="H681" t="s">
        <v>6</v>
      </c>
      <c r="I681">
        <v>4</v>
      </c>
      <c r="J681">
        <v>3</v>
      </c>
      <c r="K681">
        <v>3</v>
      </c>
      <c r="L681">
        <v>4</v>
      </c>
      <c r="M681">
        <v>9</v>
      </c>
      <c r="N681">
        <v>9</v>
      </c>
      <c r="O681" s="84">
        <v>0.13</v>
      </c>
      <c r="P681">
        <v>2</v>
      </c>
      <c r="Q681">
        <v>2</v>
      </c>
      <c r="R681" s="102">
        <f t="shared" si="10"/>
        <v>1.4444444444444446E-2</v>
      </c>
      <c r="S681" s="94"/>
    </row>
    <row r="682" spans="1:19">
      <c r="A682">
        <v>36</v>
      </c>
      <c r="B682" t="s">
        <v>5</v>
      </c>
      <c r="C682" t="s">
        <v>6</v>
      </c>
      <c r="D682">
        <v>24</v>
      </c>
      <c r="E682">
        <v>4</v>
      </c>
      <c r="F682">
        <v>69.2</v>
      </c>
      <c r="H682" t="s">
        <v>6</v>
      </c>
      <c r="I682">
        <v>2</v>
      </c>
      <c r="J682">
        <v>4</v>
      </c>
      <c r="K682">
        <v>3</v>
      </c>
      <c r="L682">
        <v>3</v>
      </c>
      <c r="M682">
        <v>6</v>
      </c>
      <c r="N682">
        <v>8</v>
      </c>
      <c r="O682" s="84">
        <v>0.18</v>
      </c>
      <c r="P682">
        <v>6</v>
      </c>
      <c r="Q682">
        <v>3</v>
      </c>
      <c r="R682" s="102">
        <f t="shared" si="10"/>
        <v>0.03</v>
      </c>
      <c r="S682" s="94"/>
    </row>
    <row r="683" spans="1:19">
      <c r="A683">
        <v>38</v>
      </c>
      <c r="B683" t="s">
        <v>3</v>
      </c>
      <c r="C683" t="s">
        <v>6</v>
      </c>
      <c r="D683">
        <v>18</v>
      </c>
      <c r="E683">
        <v>3</v>
      </c>
      <c r="F683">
        <v>90.5</v>
      </c>
      <c r="H683" t="s">
        <v>6</v>
      </c>
      <c r="I683">
        <v>4</v>
      </c>
      <c r="J683">
        <v>1</v>
      </c>
      <c r="K683">
        <v>3</v>
      </c>
      <c r="L683">
        <v>2</v>
      </c>
      <c r="M683">
        <v>15</v>
      </c>
      <c r="N683">
        <v>15</v>
      </c>
      <c r="O683" s="84">
        <v>0.13</v>
      </c>
      <c r="P683">
        <v>3</v>
      </c>
      <c r="Q683">
        <v>3</v>
      </c>
      <c r="R683" s="102">
        <f t="shared" si="10"/>
        <v>8.6666666666666663E-3</v>
      </c>
      <c r="S683" s="94"/>
    </row>
    <row r="684" spans="1:19">
      <c r="A684">
        <v>32</v>
      </c>
      <c r="B684" t="s">
        <v>3</v>
      </c>
      <c r="C684" t="s">
        <v>6</v>
      </c>
      <c r="D684">
        <v>18</v>
      </c>
      <c r="E684">
        <v>3</v>
      </c>
      <c r="F684">
        <v>72.099999999999994</v>
      </c>
      <c r="H684" t="s">
        <v>6</v>
      </c>
      <c r="I684">
        <v>3</v>
      </c>
      <c r="J684">
        <v>2</v>
      </c>
      <c r="K684">
        <v>4</v>
      </c>
      <c r="L684">
        <v>3</v>
      </c>
      <c r="M684">
        <v>3</v>
      </c>
      <c r="N684">
        <v>5</v>
      </c>
      <c r="O684" s="84">
        <v>0.2</v>
      </c>
      <c r="P684">
        <v>3</v>
      </c>
      <c r="Q684">
        <v>3</v>
      </c>
      <c r="R684" s="102">
        <f t="shared" si="10"/>
        <v>6.6666666666666666E-2</v>
      </c>
      <c r="S684" s="94"/>
    </row>
    <row r="685" spans="1:19">
      <c r="A685">
        <v>25</v>
      </c>
      <c r="B685" t="s">
        <v>5</v>
      </c>
      <c r="C685" t="s">
        <v>4</v>
      </c>
      <c r="D685">
        <v>57</v>
      </c>
      <c r="E685">
        <v>2</v>
      </c>
      <c r="F685">
        <v>31.700000000000003</v>
      </c>
      <c r="H685" t="s">
        <v>4</v>
      </c>
      <c r="I685">
        <v>3</v>
      </c>
      <c r="J685">
        <v>2</v>
      </c>
      <c r="K685">
        <v>3</v>
      </c>
      <c r="L685">
        <v>3</v>
      </c>
      <c r="M685">
        <v>1</v>
      </c>
      <c r="N685">
        <v>1</v>
      </c>
      <c r="O685" s="84">
        <v>0.18</v>
      </c>
      <c r="P685">
        <v>2</v>
      </c>
      <c r="Q685">
        <v>3</v>
      </c>
      <c r="R685" s="102">
        <f t="shared" si="10"/>
        <v>0.18</v>
      </c>
      <c r="S685" s="94"/>
    </row>
    <row r="686" spans="1:19">
      <c r="A686">
        <v>40</v>
      </c>
      <c r="B686" t="s">
        <v>5</v>
      </c>
      <c r="C686" t="s">
        <v>6</v>
      </c>
      <c r="D686">
        <v>27</v>
      </c>
      <c r="E686">
        <v>4</v>
      </c>
      <c r="F686">
        <v>67.7</v>
      </c>
      <c r="H686" t="s">
        <v>6</v>
      </c>
      <c r="I686">
        <v>1</v>
      </c>
      <c r="J686">
        <v>2</v>
      </c>
      <c r="K686">
        <v>3</v>
      </c>
      <c r="L686">
        <v>2</v>
      </c>
      <c r="M686">
        <v>1</v>
      </c>
      <c r="N686">
        <v>11</v>
      </c>
      <c r="O686" s="84">
        <v>0.12</v>
      </c>
      <c r="P686">
        <v>2</v>
      </c>
      <c r="Q686">
        <v>2</v>
      </c>
      <c r="R686" s="102">
        <f t="shared" si="10"/>
        <v>0.12</v>
      </c>
      <c r="S686" s="94"/>
    </row>
    <row r="687" spans="1:19">
      <c r="A687">
        <v>26</v>
      </c>
      <c r="B687" t="s">
        <v>5</v>
      </c>
      <c r="C687" t="s">
        <v>6</v>
      </c>
      <c r="D687">
        <v>18</v>
      </c>
      <c r="E687">
        <v>3</v>
      </c>
      <c r="F687">
        <v>56.9</v>
      </c>
      <c r="H687" t="s">
        <v>6</v>
      </c>
      <c r="I687">
        <v>3</v>
      </c>
      <c r="J687">
        <v>1</v>
      </c>
      <c r="K687">
        <v>3</v>
      </c>
      <c r="L687">
        <v>2</v>
      </c>
      <c r="M687">
        <v>7</v>
      </c>
      <c r="N687">
        <v>7</v>
      </c>
      <c r="O687" s="84">
        <v>0.12</v>
      </c>
      <c r="P687">
        <v>2</v>
      </c>
      <c r="Q687">
        <v>3</v>
      </c>
      <c r="R687" s="102">
        <f t="shared" si="10"/>
        <v>1.7142857142857144E-2</v>
      </c>
      <c r="S687" s="94"/>
    </row>
    <row r="688" spans="1:19">
      <c r="A688">
        <v>41</v>
      </c>
      <c r="B688" t="s">
        <v>5</v>
      </c>
      <c r="C688" t="s">
        <v>6</v>
      </c>
      <c r="D688">
        <v>23</v>
      </c>
      <c r="E688">
        <v>3</v>
      </c>
      <c r="F688">
        <v>66.599999999999994</v>
      </c>
      <c r="H688" t="s">
        <v>4</v>
      </c>
      <c r="I688">
        <v>4</v>
      </c>
      <c r="J688">
        <v>1</v>
      </c>
      <c r="K688">
        <v>3</v>
      </c>
      <c r="L688">
        <v>3</v>
      </c>
      <c r="M688">
        <v>18</v>
      </c>
      <c r="N688">
        <v>20</v>
      </c>
      <c r="O688" s="84">
        <v>0.13</v>
      </c>
      <c r="P688">
        <v>3</v>
      </c>
      <c r="Q688">
        <v>3</v>
      </c>
      <c r="R688" s="102">
        <f t="shared" si="10"/>
        <v>7.2222222222222228E-3</v>
      </c>
      <c r="S688" s="94"/>
    </row>
    <row r="689" spans="1:19">
      <c r="A689">
        <v>36</v>
      </c>
      <c r="B689" t="s">
        <v>5</v>
      </c>
      <c r="C689" t="s">
        <v>6</v>
      </c>
      <c r="D689">
        <v>19</v>
      </c>
      <c r="E689">
        <v>4</v>
      </c>
      <c r="F689">
        <v>86.7</v>
      </c>
      <c r="H689" t="s">
        <v>6</v>
      </c>
      <c r="I689">
        <v>3</v>
      </c>
      <c r="J689">
        <v>3</v>
      </c>
      <c r="K689">
        <v>4</v>
      </c>
      <c r="L689">
        <v>3</v>
      </c>
      <c r="M689">
        <v>11</v>
      </c>
      <c r="N689">
        <v>16</v>
      </c>
      <c r="O689" s="84">
        <v>0.21</v>
      </c>
      <c r="P689">
        <v>6</v>
      </c>
      <c r="Q689">
        <v>3</v>
      </c>
      <c r="R689" s="102">
        <f t="shared" si="10"/>
        <v>1.9090909090909089E-2</v>
      </c>
      <c r="S689" s="94"/>
    </row>
    <row r="690" spans="1:19">
      <c r="A690">
        <v>19</v>
      </c>
      <c r="B690" t="s">
        <v>5</v>
      </c>
      <c r="C690" t="s">
        <v>4</v>
      </c>
      <c r="D690">
        <v>71</v>
      </c>
      <c r="E690">
        <v>3</v>
      </c>
      <c r="F690">
        <v>32.700000000000003</v>
      </c>
      <c r="H690" t="s">
        <v>4</v>
      </c>
      <c r="I690">
        <v>4</v>
      </c>
      <c r="J690">
        <v>2</v>
      </c>
      <c r="K690">
        <v>3</v>
      </c>
      <c r="L690">
        <v>2</v>
      </c>
      <c r="M690">
        <v>1</v>
      </c>
      <c r="N690">
        <v>1</v>
      </c>
      <c r="O690" s="84">
        <v>0.13</v>
      </c>
      <c r="P690">
        <v>3</v>
      </c>
      <c r="Q690">
        <v>4</v>
      </c>
      <c r="R690" s="102">
        <f t="shared" si="10"/>
        <v>0.13</v>
      </c>
      <c r="S690" s="94"/>
    </row>
    <row r="691" spans="1:19">
      <c r="A691">
        <v>20</v>
      </c>
      <c r="B691" t="s">
        <v>5</v>
      </c>
      <c r="C691" t="s">
        <v>4</v>
      </c>
      <c r="D691">
        <v>29</v>
      </c>
      <c r="E691">
        <v>3</v>
      </c>
      <c r="F691">
        <v>84.7</v>
      </c>
      <c r="H691" t="s">
        <v>6</v>
      </c>
      <c r="I691">
        <v>1</v>
      </c>
      <c r="J691">
        <v>1</v>
      </c>
      <c r="K691">
        <v>3</v>
      </c>
      <c r="L691">
        <v>2</v>
      </c>
      <c r="M691">
        <v>1</v>
      </c>
      <c r="N691">
        <v>1</v>
      </c>
      <c r="O691" s="84">
        <v>0.19</v>
      </c>
      <c r="P691">
        <v>2</v>
      </c>
      <c r="Q691">
        <v>3</v>
      </c>
      <c r="R691" s="102">
        <f t="shared" si="10"/>
        <v>0.19</v>
      </c>
      <c r="S691" s="94"/>
    </row>
    <row r="692" spans="1:19">
      <c r="A692">
        <v>31</v>
      </c>
      <c r="B692" t="s">
        <v>3</v>
      </c>
      <c r="C692" t="s">
        <v>6</v>
      </c>
      <c r="D692">
        <v>42</v>
      </c>
      <c r="E692">
        <v>3</v>
      </c>
      <c r="F692">
        <v>42.3</v>
      </c>
      <c r="H692" t="s">
        <v>4</v>
      </c>
      <c r="I692">
        <v>4</v>
      </c>
      <c r="J692">
        <v>4</v>
      </c>
      <c r="K692">
        <v>3</v>
      </c>
      <c r="L692">
        <v>3</v>
      </c>
      <c r="M692">
        <v>9</v>
      </c>
      <c r="N692">
        <v>10</v>
      </c>
      <c r="O692" s="84">
        <v>0.11</v>
      </c>
      <c r="P692">
        <v>2</v>
      </c>
      <c r="Q692">
        <v>1</v>
      </c>
      <c r="R692" s="102">
        <f t="shared" si="10"/>
        <v>1.2222222222222223E-2</v>
      </c>
      <c r="S692" s="94"/>
    </row>
    <row r="693" spans="1:19">
      <c r="A693">
        <v>40</v>
      </c>
      <c r="B693" t="s">
        <v>5</v>
      </c>
      <c r="C693" t="s">
        <v>6</v>
      </c>
      <c r="D693">
        <v>26</v>
      </c>
      <c r="E693">
        <v>4</v>
      </c>
      <c r="F693">
        <v>30.700000000000003</v>
      </c>
      <c r="H693" t="s">
        <v>4</v>
      </c>
      <c r="I693">
        <v>4</v>
      </c>
      <c r="J693">
        <v>2</v>
      </c>
      <c r="K693">
        <v>3</v>
      </c>
      <c r="L693">
        <v>4</v>
      </c>
      <c r="M693">
        <v>1</v>
      </c>
      <c r="N693">
        <v>3</v>
      </c>
      <c r="O693" s="84">
        <v>0.14000000000000001</v>
      </c>
      <c r="P693">
        <v>2</v>
      </c>
      <c r="Q693">
        <v>3</v>
      </c>
      <c r="R693" s="102">
        <f t="shared" si="10"/>
        <v>0.14000000000000001</v>
      </c>
      <c r="S693" s="94"/>
    </row>
    <row r="694" spans="1:19">
      <c r="A694">
        <v>32</v>
      </c>
      <c r="B694" t="s">
        <v>3</v>
      </c>
      <c r="C694" t="s">
        <v>6</v>
      </c>
      <c r="D694">
        <v>20</v>
      </c>
      <c r="E694">
        <v>4</v>
      </c>
      <c r="F694">
        <v>98.6</v>
      </c>
      <c r="H694" t="s">
        <v>6</v>
      </c>
      <c r="I694">
        <v>3</v>
      </c>
      <c r="J694">
        <v>1</v>
      </c>
      <c r="K694">
        <v>3</v>
      </c>
      <c r="L694">
        <v>3</v>
      </c>
      <c r="M694">
        <v>8</v>
      </c>
      <c r="N694">
        <v>8</v>
      </c>
      <c r="O694" s="84">
        <v>0.12</v>
      </c>
      <c r="P694">
        <v>2</v>
      </c>
      <c r="Q694">
        <v>4</v>
      </c>
      <c r="R694" s="102">
        <f t="shared" si="10"/>
        <v>1.4999999999999999E-2</v>
      </c>
      <c r="S694" s="94"/>
    </row>
    <row r="695" spans="1:19">
      <c r="A695">
        <v>36</v>
      </c>
      <c r="B695" t="s">
        <v>5</v>
      </c>
      <c r="C695" t="s">
        <v>4</v>
      </c>
      <c r="D695">
        <v>22</v>
      </c>
      <c r="E695">
        <v>1</v>
      </c>
      <c r="F695">
        <v>57.2</v>
      </c>
      <c r="H695" t="s">
        <v>4</v>
      </c>
      <c r="I695">
        <v>3</v>
      </c>
      <c r="J695">
        <v>4</v>
      </c>
      <c r="K695">
        <v>3</v>
      </c>
      <c r="L695">
        <v>1</v>
      </c>
      <c r="M695">
        <v>16</v>
      </c>
      <c r="N695">
        <v>16</v>
      </c>
      <c r="O695" s="84">
        <v>0.11</v>
      </c>
      <c r="P695">
        <v>6</v>
      </c>
      <c r="Q695">
        <v>3</v>
      </c>
      <c r="R695" s="102">
        <f t="shared" si="10"/>
        <v>6.875E-3</v>
      </c>
      <c r="S695" s="94"/>
    </row>
    <row r="696" spans="1:19">
      <c r="A696">
        <v>33</v>
      </c>
      <c r="B696" t="s">
        <v>3</v>
      </c>
      <c r="C696" t="s">
        <v>6</v>
      </c>
      <c r="D696">
        <v>18</v>
      </c>
      <c r="E696">
        <v>3</v>
      </c>
      <c r="F696">
        <v>45.5</v>
      </c>
      <c r="H696" t="s">
        <v>6</v>
      </c>
      <c r="I696">
        <v>2</v>
      </c>
      <c r="J696">
        <v>4</v>
      </c>
      <c r="K696">
        <v>3</v>
      </c>
      <c r="L696">
        <v>1</v>
      </c>
      <c r="M696">
        <v>5</v>
      </c>
      <c r="N696">
        <v>6</v>
      </c>
      <c r="O696" s="84">
        <v>0.14000000000000001</v>
      </c>
      <c r="P696">
        <v>3</v>
      </c>
      <c r="Q696">
        <v>3</v>
      </c>
      <c r="R696" s="102">
        <f t="shared" si="10"/>
        <v>2.8000000000000004E-2</v>
      </c>
      <c r="S696" s="94"/>
    </row>
    <row r="697" spans="1:19">
      <c r="A697">
        <v>37</v>
      </c>
      <c r="B697" t="s">
        <v>5</v>
      </c>
      <c r="C697" t="s">
        <v>4</v>
      </c>
      <c r="D697">
        <v>38</v>
      </c>
      <c r="E697">
        <v>4</v>
      </c>
      <c r="F697">
        <v>55.8</v>
      </c>
      <c r="H697" t="s">
        <v>6</v>
      </c>
      <c r="I697">
        <v>1</v>
      </c>
      <c r="J697">
        <v>3</v>
      </c>
      <c r="K697">
        <v>3</v>
      </c>
      <c r="L697">
        <v>3</v>
      </c>
      <c r="M697">
        <v>14</v>
      </c>
      <c r="N697">
        <v>17</v>
      </c>
      <c r="O697" s="84">
        <v>0.11</v>
      </c>
      <c r="P697">
        <v>2</v>
      </c>
      <c r="Q697">
        <v>1</v>
      </c>
      <c r="R697" s="102">
        <f t="shared" si="10"/>
        <v>7.8571428571428577E-3</v>
      </c>
      <c r="S697" s="94"/>
    </row>
    <row r="698" spans="1:19">
      <c r="A698">
        <v>45</v>
      </c>
      <c r="B698" t="s">
        <v>5</v>
      </c>
      <c r="C698" t="s">
        <v>6</v>
      </c>
      <c r="D698">
        <v>21</v>
      </c>
      <c r="E698">
        <v>2</v>
      </c>
      <c r="F698">
        <v>63.3</v>
      </c>
      <c r="H698" t="s">
        <v>6</v>
      </c>
      <c r="I698">
        <v>3</v>
      </c>
      <c r="J698">
        <v>2</v>
      </c>
      <c r="K698">
        <v>3</v>
      </c>
      <c r="L698">
        <v>2</v>
      </c>
      <c r="M698">
        <v>9</v>
      </c>
      <c r="N698">
        <v>9</v>
      </c>
      <c r="O698" s="84">
        <v>0.12</v>
      </c>
      <c r="P698">
        <v>5</v>
      </c>
      <c r="Q698">
        <v>2</v>
      </c>
      <c r="R698" s="102">
        <f t="shared" si="10"/>
        <v>1.3333333333333332E-2</v>
      </c>
      <c r="S698" s="94"/>
    </row>
    <row r="699" spans="1:19">
      <c r="A699">
        <v>29</v>
      </c>
      <c r="B699" t="s">
        <v>3</v>
      </c>
      <c r="C699" t="s">
        <v>6</v>
      </c>
      <c r="D699">
        <v>37</v>
      </c>
      <c r="E699">
        <v>3</v>
      </c>
      <c r="F699">
        <v>86.1</v>
      </c>
      <c r="H699" t="s">
        <v>6</v>
      </c>
      <c r="I699">
        <v>3</v>
      </c>
      <c r="J699">
        <v>4</v>
      </c>
      <c r="K699">
        <v>3</v>
      </c>
      <c r="L699">
        <v>2</v>
      </c>
      <c r="M699">
        <v>3</v>
      </c>
      <c r="N699">
        <v>3</v>
      </c>
      <c r="O699" s="84">
        <v>0.15</v>
      </c>
      <c r="P699">
        <v>5</v>
      </c>
      <c r="Q699">
        <v>3</v>
      </c>
      <c r="R699" s="102">
        <f t="shared" si="10"/>
        <v>4.9999999999999996E-2</v>
      </c>
      <c r="S699" s="94"/>
    </row>
    <row r="700" spans="1:19">
      <c r="A700">
        <v>35</v>
      </c>
      <c r="B700" t="s">
        <v>3</v>
      </c>
      <c r="C700" t="s">
        <v>6</v>
      </c>
      <c r="D700">
        <v>35</v>
      </c>
      <c r="E700">
        <v>3</v>
      </c>
      <c r="F700">
        <v>89.5</v>
      </c>
      <c r="H700" t="s">
        <v>6</v>
      </c>
      <c r="I700">
        <v>3</v>
      </c>
      <c r="J700">
        <v>3</v>
      </c>
      <c r="K700">
        <v>3</v>
      </c>
      <c r="L700">
        <v>2</v>
      </c>
      <c r="M700">
        <v>5</v>
      </c>
      <c r="N700">
        <v>5</v>
      </c>
      <c r="O700" s="84">
        <v>0.16</v>
      </c>
      <c r="P700">
        <v>3</v>
      </c>
      <c r="Q700">
        <v>3</v>
      </c>
      <c r="R700" s="102">
        <f t="shared" si="10"/>
        <v>3.2000000000000001E-2</v>
      </c>
      <c r="S700" s="94"/>
    </row>
    <row r="701" spans="1:19">
      <c r="A701">
        <v>52</v>
      </c>
      <c r="B701" t="s">
        <v>5</v>
      </c>
      <c r="C701" t="s">
        <v>6</v>
      </c>
      <c r="D701">
        <v>18</v>
      </c>
      <c r="E701">
        <v>2</v>
      </c>
      <c r="F701">
        <v>76.3</v>
      </c>
      <c r="H701" t="s">
        <v>6</v>
      </c>
      <c r="I701">
        <v>4</v>
      </c>
      <c r="J701">
        <v>4</v>
      </c>
      <c r="K701">
        <v>3</v>
      </c>
      <c r="L701">
        <v>2</v>
      </c>
      <c r="M701">
        <v>9</v>
      </c>
      <c r="N701">
        <v>26</v>
      </c>
      <c r="O701" s="84">
        <v>0.15</v>
      </c>
      <c r="P701">
        <v>2</v>
      </c>
      <c r="Q701">
        <v>2</v>
      </c>
      <c r="R701" s="102">
        <f t="shared" si="10"/>
        <v>1.6666666666666666E-2</v>
      </c>
      <c r="S701" s="94"/>
    </row>
    <row r="702" spans="1:19">
      <c r="A702">
        <v>58</v>
      </c>
      <c r="B702" t="s">
        <v>5</v>
      </c>
      <c r="C702" t="s">
        <v>4</v>
      </c>
      <c r="D702">
        <v>20</v>
      </c>
      <c r="E702">
        <v>3</v>
      </c>
      <c r="F702">
        <v>51.7</v>
      </c>
      <c r="H702" t="s">
        <v>6</v>
      </c>
      <c r="I702">
        <v>4</v>
      </c>
      <c r="J702">
        <v>3</v>
      </c>
      <c r="K702">
        <v>4</v>
      </c>
      <c r="L702">
        <v>1</v>
      </c>
      <c r="M702">
        <v>1</v>
      </c>
      <c r="N702">
        <v>7</v>
      </c>
      <c r="O702" s="84">
        <v>0.24</v>
      </c>
      <c r="P702">
        <v>4</v>
      </c>
      <c r="Q702">
        <v>3</v>
      </c>
      <c r="R702" s="102">
        <f t="shared" si="10"/>
        <v>0.24</v>
      </c>
      <c r="S702" s="94"/>
    </row>
    <row r="703" spans="1:19">
      <c r="A703">
        <v>53</v>
      </c>
      <c r="B703" t="s">
        <v>5</v>
      </c>
      <c r="C703" t="s">
        <v>6</v>
      </c>
      <c r="D703">
        <v>19</v>
      </c>
      <c r="E703">
        <v>2</v>
      </c>
      <c r="F703">
        <v>56.9</v>
      </c>
      <c r="H703" t="s">
        <v>6</v>
      </c>
      <c r="I703">
        <v>3</v>
      </c>
      <c r="J703">
        <v>3</v>
      </c>
      <c r="K703">
        <v>3</v>
      </c>
      <c r="L703">
        <v>3</v>
      </c>
      <c r="M703">
        <v>17</v>
      </c>
      <c r="N703">
        <v>22</v>
      </c>
      <c r="O703" s="84">
        <v>0.13</v>
      </c>
      <c r="P703">
        <v>3</v>
      </c>
      <c r="Q703">
        <v>4</v>
      </c>
      <c r="R703" s="102">
        <f t="shared" si="10"/>
        <v>7.6470588235294122E-3</v>
      </c>
      <c r="S703" s="94"/>
    </row>
    <row r="704" spans="1:19">
      <c r="A704">
        <v>30</v>
      </c>
      <c r="B704" t="s">
        <v>5</v>
      </c>
      <c r="C704" t="s">
        <v>6</v>
      </c>
      <c r="D704">
        <v>25</v>
      </c>
      <c r="E704">
        <v>2</v>
      </c>
      <c r="F704">
        <v>67.599999999999994</v>
      </c>
      <c r="H704" t="s">
        <v>6</v>
      </c>
      <c r="I704">
        <v>3</v>
      </c>
      <c r="J704">
        <v>3</v>
      </c>
      <c r="K704">
        <v>3</v>
      </c>
      <c r="L704">
        <v>1</v>
      </c>
      <c r="M704">
        <v>8</v>
      </c>
      <c r="N704">
        <v>10</v>
      </c>
      <c r="O704" s="84">
        <v>0.11</v>
      </c>
      <c r="P704">
        <v>2</v>
      </c>
      <c r="Q704">
        <v>4</v>
      </c>
      <c r="R704" s="102">
        <f t="shared" si="10"/>
        <v>1.375E-2</v>
      </c>
      <c r="S704" s="94"/>
    </row>
    <row r="705" spans="1:19">
      <c r="A705">
        <v>38</v>
      </c>
      <c r="B705" t="s">
        <v>3</v>
      </c>
      <c r="C705" t="s">
        <v>6</v>
      </c>
      <c r="D705">
        <v>27</v>
      </c>
      <c r="E705">
        <v>3</v>
      </c>
      <c r="F705">
        <v>83.5</v>
      </c>
      <c r="H705" t="s">
        <v>4</v>
      </c>
      <c r="I705">
        <v>3</v>
      </c>
      <c r="J705">
        <v>4</v>
      </c>
      <c r="K705">
        <v>3</v>
      </c>
      <c r="L705">
        <v>2</v>
      </c>
      <c r="M705">
        <v>5</v>
      </c>
      <c r="N705">
        <v>6</v>
      </c>
      <c r="O705" s="84">
        <v>0.13</v>
      </c>
      <c r="P705">
        <v>1</v>
      </c>
      <c r="Q705">
        <v>3</v>
      </c>
      <c r="R705" s="102">
        <f t="shared" si="10"/>
        <v>2.6000000000000002E-2</v>
      </c>
      <c r="S705" s="94"/>
    </row>
    <row r="706" spans="1:19">
      <c r="A706">
        <v>35</v>
      </c>
      <c r="B706" t="s">
        <v>5</v>
      </c>
      <c r="C706" t="s">
        <v>6</v>
      </c>
      <c r="D706">
        <v>20</v>
      </c>
      <c r="E706">
        <v>4</v>
      </c>
      <c r="F706">
        <v>99</v>
      </c>
      <c r="H706" t="s">
        <v>6</v>
      </c>
      <c r="I706">
        <v>4</v>
      </c>
      <c r="J706">
        <v>4</v>
      </c>
      <c r="K706">
        <v>3</v>
      </c>
      <c r="L706">
        <v>2</v>
      </c>
      <c r="M706">
        <v>10</v>
      </c>
      <c r="N706">
        <v>12</v>
      </c>
      <c r="O706" s="84">
        <v>0.13</v>
      </c>
      <c r="P706">
        <v>2</v>
      </c>
      <c r="Q706">
        <v>3</v>
      </c>
      <c r="R706" s="102">
        <f t="shared" si="10"/>
        <v>1.3000000000000001E-2</v>
      </c>
      <c r="S706" s="94"/>
    </row>
    <row r="707" spans="1:19">
      <c r="A707">
        <v>39</v>
      </c>
      <c r="B707" t="s">
        <v>5</v>
      </c>
      <c r="C707" t="s">
        <v>6</v>
      </c>
      <c r="D707">
        <v>19</v>
      </c>
      <c r="E707">
        <v>5</v>
      </c>
      <c r="F707">
        <v>46.6</v>
      </c>
      <c r="H707" t="s">
        <v>6</v>
      </c>
      <c r="I707">
        <v>1</v>
      </c>
      <c r="J707">
        <v>3</v>
      </c>
      <c r="K707">
        <v>3</v>
      </c>
      <c r="L707">
        <v>4</v>
      </c>
      <c r="M707">
        <v>8</v>
      </c>
      <c r="N707">
        <v>9</v>
      </c>
      <c r="O707" s="84">
        <v>0.18</v>
      </c>
      <c r="P707">
        <v>3</v>
      </c>
      <c r="Q707">
        <v>3</v>
      </c>
      <c r="R707" s="102">
        <f t="shared" ref="R707:R770" si="11">O707/M707</f>
        <v>2.2499999999999999E-2</v>
      </c>
      <c r="S707" s="94"/>
    </row>
    <row r="708" spans="1:19">
      <c r="A708">
        <v>40</v>
      </c>
      <c r="B708" t="s">
        <v>3</v>
      </c>
      <c r="C708" t="s">
        <v>4</v>
      </c>
      <c r="D708">
        <v>72</v>
      </c>
      <c r="E708">
        <v>3</v>
      </c>
      <c r="F708">
        <v>95.7</v>
      </c>
      <c r="H708" t="s">
        <v>4</v>
      </c>
      <c r="I708">
        <v>2</v>
      </c>
      <c r="J708">
        <v>2</v>
      </c>
      <c r="K708">
        <v>3</v>
      </c>
      <c r="L708">
        <v>4</v>
      </c>
      <c r="M708">
        <v>1</v>
      </c>
      <c r="N708">
        <v>22</v>
      </c>
      <c r="O708" s="84">
        <v>0.16</v>
      </c>
      <c r="P708">
        <v>2</v>
      </c>
      <c r="Q708">
        <v>2</v>
      </c>
      <c r="R708" s="102">
        <f t="shared" si="11"/>
        <v>0.16</v>
      </c>
      <c r="S708" s="94"/>
    </row>
    <row r="709" spans="1:19">
      <c r="A709">
        <v>47</v>
      </c>
      <c r="B709" t="s">
        <v>5</v>
      </c>
      <c r="C709" t="s">
        <v>6</v>
      </c>
      <c r="D709">
        <v>33</v>
      </c>
      <c r="E709">
        <v>4</v>
      </c>
      <c r="F709">
        <v>72.3</v>
      </c>
      <c r="H709" t="s">
        <v>4</v>
      </c>
      <c r="I709">
        <v>3</v>
      </c>
      <c r="J709">
        <v>3</v>
      </c>
      <c r="K709">
        <v>3</v>
      </c>
      <c r="L709">
        <v>3</v>
      </c>
      <c r="M709">
        <v>19</v>
      </c>
      <c r="N709">
        <v>20</v>
      </c>
      <c r="O709" s="84">
        <v>0.19</v>
      </c>
      <c r="P709">
        <v>3</v>
      </c>
      <c r="Q709">
        <v>4</v>
      </c>
      <c r="R709" s="102">
        <f t="shared" si="11"/>
        <v>0.01</v>
      </c>
      <c r="S709" s="94"/>
    </row>
    <row r="710" spans="1:19">
      <c r="A710">
        <v>36</v>
      </c>
      <c r="B710" t="s">
        <v>5</v>
      </c>
      <c r="C710" t="s">
        <v>6</v>
      </c>
      <c r="D710">
        <v>25</v>
      </c>
      <c r="E710">
        <v>4</v>
      </c>
      <c r="F710">
        <v>88.9</v>
      </c>
      <c r="H710" t="s">
        <v>6</v>
      </c>
      <c r="I710">
        <v>1</v>
      </c>
      <c r="J710">
        <v>4</v>
      </c>
      <c r="K710">
        <v>3</v>
      </c>
      <c r="L710">
        <v>4</v>
      </c>
      <c r="M710">
        <v>7</v>
      </c>
      <c r="N710">
        <v>12</v>
      </c>
      <c r="O710" s="84">
        <v>0.13</v>
      </c>
      <c r="P710">
        <v>3</v>
      </c>
      <c r="Q710">
        <v>3</v>
      </c>
      <c r="R710" s="102">
        <f t="shared" si="11"/>
        <v>1.8571428571428572E-2</v>
      </c>
      <c r="S710" s="94"/>
    </row>
    <row r="711" spans="1:19">
      <c r="A711">
        <v>31</v>
      </c>
      <c r="B711" t="s">
        <v>5</v>
      </c>
      <c r="C711" t="s">
        <v>4</v>
      </c>
      <c r="D711">
        <v>36</v>
      </c>
      <c r="E711">
        <v>2</v>
      </c>
      <c r="F711">
        <v>43.1</v>
      </c>
      <c r="H711" t="s">
        <v>4</v>
      </c>
      <c r="I711">
        <v>3</v>
      </c>
      <c r="J711">
        <v>1</v>
      </c>
      <c r="K711">
        <v>4</v>
      </c>
      <c r="L711">
        <v>1</v>
      </c>
      <c r="M711">
        <v>3</v>
      </c>
      <c r="N711">
        <v>4</v>
      </c>
      <c r="O711" s="84">
        <v>0.22</v>
      </c>
      <c r="P711">
        <v>0</v>
      </c>
      <c r="Q711">
        <v>3</v>
      </c>
      <c r="R711" s="102">
        <f t="shared" si="11"/>
        <v>7.3333333333333334E-2</v>
      </c>
      <c r="S711" s="94"/>
    </row>
    <row r="712" spans="1:19">
      <c r="A712">
        <v>33</v>
      </c>
      <c r="B712" t="s">
        <v>5</v>
      </c>
      <c r="C712" t="s">
        <v>6</v>
      </c>
      <c r="D712">
        <v>34</v>
      </c>
      <c r="E712">
        <v>3</v>
      </c>
      <c r="F712">
        <v>45</v>
      </c>
      <c r="H712" t="s">
        <v>6</v>
      </c>
      <c r="I712">
        <v>4</v>
      </c>
      <c r="J712">
        <v>3</v>
      </c>
      <c r="K712">
        <v>3</v>
      </c>
      <c r="L712">
        <v>4</v>
      </c>
      <c r="M712">
        <v>10</v>
      </c>
      <c r="N712">
        <v>10</v>
      </c>
      <c r="O712" s="84">
        <v>0.11</v>
      </c>
      <c r="P712">
        <v>2</v>
      </c>
      <c r="Q712">
        <v>3</v>
      </c>
      <c r="R712" s="102">
        <f t="shared" si="11"/>
        <v>1.0999999999999999E-2</v>
      </c>
      <c r="S712" s="94"/>
    </row>
    <row r="713" spans="1:19">
      <c r="A713">
        <v>29</v>
      </c>
      <c r="B713" t="s">
        <v>3</v>
      </c>
      <c r="C713" t="s">
        <v>4</v>
      </c>
      <c r="D713">
        <v>32</v>
      </c>
      <c r="E713">
        <v>3</v>
      </c>
      <c r="F713">
        <v>87</v>
      </c>
      <c r="H713" t="s">
        <v>4</v>
      </c>
      <c r="I713">
        <v>4</v>
      </c>
      <c r="J713">
        <v>1</v>
      </c>
      <c r="K713">
        <v>4</v>
      </c>
      <c r="L713">
        <v>3</v>
      </c>
      <c r="M713">
        <v>0</v>
      </c>
      <c r="N713">
        <v>3</v>
      </c>
      <c r="O713" s="84">
        <v>0.2</v>
      </c>
      <c r="P713">
        <v>5</v>
      </c>
      <c r="Q713">
        <v>3</v>
      </c>
      <c r="R713" s="102" t="e">
        <f t="shared" si="11"/>
        <v>#DIV/0!</v>
      </c>
      <c r="S713" s="94"/>
    </row>
    <row r="714" spans="1:19">
      <c r="A714">
        <v>33</v>
      </c>
      <c r="B714" t="s">
        <v>3</v>
      </c>
      <c r="C714" t="s">
        <v>6</v>
      </c>
      <c r="D714">
        <v>30</v>
      </c>
      <c r="E714">
        <v>1</v>
      </c>
      <c r="F714">
        <v>55.1</v>
      </c>
      <c r="H714" t="s">
        <v>6</v>
      </c>
      <c r="I714">
        <v>2</v>
      </c>
      <c r="J714">
        <v>4</v>
      </c>
      <c r="K714">
        <v>3</v>
      </c>
      <c r="L714">
        <v>1</v>
      </c>
      <c r="M714">
        <v>3</v>
      </c>
      <c r="N714">
        <v>5</v>
      </c>
      <c r="O714" s="84">
        <v>0.18</v>
      </c>
      <c r="P714">
        <v>4</v>
      </c>
      <c r="Q714">
        <v>3</v>
      </c>
      <c r="R714" s="102">
        <f t="shared" si="11"/>
        <v>0.06</v>
      </c>
      <c r="S714" s="94"/>
    </row>
    <row r="715" spans="1:19">
      <c r="A715">
        <v>45</v>
      </c>
      <c r="B715" t="s">
        <v>3</v>
      </c>
      <c r="C715" t="s">
        <v>6</v>
      </c>
      <c r="D715">
        <v>18</v>
      </c>
      <c r="E715">
        <v>4</v>
      </c>
      <c r="F715">
        <v>94.5</v>
      </c>
      <c r="H715" t="s">
        <v>6</v>
      </c>
      <c r="I715">
        <v>4</v>
      </c>
      <c r="J715">
        <v>4</v>
      </c>
      <c r="K715">
        <v>3</v>
      </c>
      <c r="L715">
        <v>4</v>
      </c>
      <c r="M715">
        <v>5</v>
      </c>
      <c r="N715">
        <v>8</v>
      </c>
      <c r="O715" s="84">
        <v>0.14000000000000001</v>
      </c>
      <c r="P715">
        <v>2</v>
      </c>
      <c r="Q715">
        <v>3</v>
      </c>
      <c r="R715" s="102">
        <f t="shared" si="11"/>
        <v>2.8000000000000004E-2</v>
      </c>
      <c r="S715" s="94"/>
    </row>
    <row r="716" spans="1:19">
      <c r="A716">
        <v>50</v>
      </c>
      <c r="B716" t="s">
        <v>5</v>
      </c>
      <c r="C716" t="s">
        <v>6</v>
      </c>
      <c r="D716">
        <v>18</v>
      </c>
      <c r="E716">
        <v>2</v>
      </c>
      <c r="F716">
        <v>69.5</v>
      </c>
      <c r="H716" t="s">
        <v>6</v>
      </c>
      <c r="I716">
        <v>4</v>
      </c>
      <c r="J716">
        <v>4</v>
      </c>
      <c r="K716">
        <v>4</v>
      </c>
      <c r="L716">
        <v>3</v>
      </c>
      <c r="M716">
        <v>5</v>
      </c>
      <c r="N716">
        <v>32</v>
      </c>
      <c r="O716" s="84">
        <v>0.22</v>
      </c>
      <c r="P716">
        <v>1</v>
      </c>
      <c r="Q716">
        <v>2</v>
      </c>
      <c r="R716" s="102">
        <f t="shared" si="11"/>
        <v>4.3999999999999997E-2</v>
      </c>
      <c r="S716" s="94"/>
    </row>
    <row r="717" spans="1:19">
      <c r="A717">
        <v>33</v>
      </c>
      <c r="B717" t="s">
        <v>3</v>
      </c>
      <c r="C717" t="s">
        <v>6</v>
      </c>
      <c r="D717">
        <v>18</v>
      </c>
      <c r="E717">
        <v>4</v>
      </c>
      <c r="F717">
        <v>83.2</v>
      </c>
      <c r="H717" t="s">
        <v>4</v>
      </c>
      <c r="I717">
        <v>3</v>
      </c>
      <c r="J717">
        <v>2</v>
      </c>
      <c r="K717">
        <v>3</v>
      </c>
      <c r="L717">
        <v>1</v>
      </c>
      <c r="M717">
        <v>6</v>
      </c>
      <c r="N717">
        <v>6</v>
      </c>
      <c r="O717" s="84">
        <v>0.13</v>
      </c>
      <c r="P717">
        <v>2</v>
      </c>
      <c r="Q717">
        <v>3</v>
      </c>
      <c r="R717" s="102">
        <f t="shared" si="11"/>
        <v>2.1666666666666667E-2</v>
      </c>
      <c r="S717" s="94"/>
    </row>
    <row r="718" spans="1:19">
      <c r="A718">
        <v>41</v>
      </c>
      <c r="B718" t="s">
        <v>5</v>
      </c>
      <c r="C718" t="s">
        <v>6</v>
      </c>
      <c r="D718">
        <v>26</v>
      </c>
      <c r="E718">
        <v>3</v>
      </c>
      <c r="F718">
        <v>76.599999999999994</v>
      </c>
      <c r="H718" t="s">
        <v>6</v>
      </c>
      <c r="I718">
        <v>1</v>
      </c>
      <c r="J718">
        <v>3</v>
      </c>
      <c r="K718">
        <v>3</v>
      </c>
      <c r="L718">
        <v>2</v>
      </c>
      <c r="M718">
        <v>18</v>
      </c>
      <c r="N718">
        <v>21</v>
      </c>
      <c r="O718" s="84">
        <v>0.17</v>
      </c>
      <c r="P718">
        <v>2</v>
      </c>
      <c r="Q718">
        <v>4</v>
      </c>
      <c r="R718" s="102">
        <f t="shared" si="11"/>
        <v>9.4444444444444445E-3</v>
      </c>
      <c r="S718" s="94"/>
    </row>
    <row r="719" spans="1:19">
      <c r="A719">
        <v>27</v>
      </c>
      <c r="B719" t="s">
        <v>3</v>
      </c>
      <c r="C719" t="s">
        <v>6</v>
      </c>
      <c r="D719">
        <v>33</v>
      </c>
      <c r="E719">
        <v>4</v>
      </c>
      <c r="F719">
        <v>38.4</v>
      </c>
      <c r="H719" t="s">
        <v>6</v>
      </c>
      <c r="I719">
        <v>3</v>
      </c>
      <c r="J719">
        <v>2</v>
      </c>
      <c r="K719">
        <v>3</v>
      </c>
      <c r="L719">
        <v>2</v>
      </c>
      <c r="M719">
        <v>2</v>
      </c>
      <c r="N719">
        <v>4</v>
      </c>
      <c r="O719" s="84">
        <v>0.14000000000000001</v>
      </c>
      <c r="P719">
        <v>2</v>
      </c>
      <c r="Q719">
        <v>3</v>
      </c>
      <c r="R719" s="102">
        <f t="shared" si="11"/>
        <v>7.0000000000000007E-2</v>
      </c>
      <c r="S719" s="94"/>
    </row>
    <row r="720" spans="1:19">
      <c r="A720">
        <v>45</v>
      </c>
      <c r="B720" t="s">
        <v>5</v>
      </c>
      <c r="C720" t="s">
        <v>6</v>
      </c>
      <c r="D720">
        <v>40</v>
      </c>
      <c r="E720">
        <v>2</v>
      </c>
      <c r="F720">
        <v>43.3</v>
      </c>
      <c r="H720" t="s">
        <v>4</v>
      </c>
      <c r="I720">
        <v>4</v>
      </c>
      <c r="J720">
        <v>1</v>
      </c>
      <c r="K720">
        <v>3</v>
      </c>
      <c r="L720">
        <v>3</v>
      </c>
      <c r="M720">
        <v>9</v>
      </c>
      <c r="N720">
        <v>9</v>
      </c>
      <c r="O720" s="84">
        <v>0.15</v>
      </c>
      <c r="P720">
        <v>2</v>
      </c>
      <c r="Q720">
        <v>3</v>
      </c>
      <c r="R720" s="102">
        <f t="shared" si="11"/>
        <v>1.6666666666666666E-2</v>
      </c>
      <c r="S720" s="94"/>
    </row>
    <row r="721" spans="1:19">
      <c r="A721">
        <v>47</v>
      </c>
      <c r="B721" t="s">
        <v>3</v>
      </c>
      <c r="C721" t="s">
        <v>6</v>
      </c>
      <c r="D721">
        <v>21</v>
      </c>
      <c r="E721">
        <v>2</v>
      </c>
      <c r="F721">
        <v>84.3</v>
      </c>
      <c r="H721" t="s">
        <v>4</v>
      </c>
      <c r="I721">
        <v>4</v>
      </c>
      <c r="J721">
        <v>4</v>
      </c>
      <c r="K721">
        <v>3</v>
      </c>
      <c r="L721">
        <v>3</v>
      </c>
      <c r="M721">
        <v>9</v>
      </c>
      <c r="N721">
        <v>9</v>
      </c>
      <c r="O721" s="84">
        <v>0.17</v>
      </c>
      <c r="P721">
        <v>0</v>
      </c>
      <c r="Q721">
        <v>3</v>
      </c>
      <c r="R721" s="102">
        <f t="shared" si="11"/>
        <v>1.8888888888888889E-2</v>
      </c>
      <c r="S721" s="94"/>
    </row>
    <row r="722" spans="1:19">
      <c r="A722">
        <v>30</v>
      </c>
      <c r="B722" t="s">
        <v>3</v>
      </c>
      <c r="C722" t="s">
        <v>4</v>
      </c>
      <c r="D722">
        <v>71</v>
      </c>
      <c r="E722">
        <v>3</v>
      </c>
      <c r="F722">
        <v>46.5</v>
      </c>
      <c r="H722" t="s">
        <v>4</v>
      </c>
      <c r="I722">
        <v>1</v>
      </c>
      <c r="J722">
        <v>3</v>
      </c>
      <c r="K722">
        <v>3</v>
      </c>
      <c r="L722">
        <v>2</v>
      </c>
      <c r="M722">
        <v>5</v>
      </c>
      <c r="N722">
        <v>7</v>
      </c>
      <c r="O722" s="84">
        <v>0.11</v>
      </c>
      <c r="P722">
        <v>2</v>
      </c>
      <c r="Q722">
        <v>3</v>
      </c>
      <c r="R722" s="102">
        <f t="shared" si="11"/>
        <v>2.1999999999999999E-2</v>
      </c>
      <c r="S722" s="94"/>
    </row>
    <row r="723" spans="1:19">
      <c r="A723">
        <v>50</v>
      </c>
      <c r="B723" t="s">
        <v>5</v>
      </c>
      <c r="C723" t="s">
        <v>6</v>
      </c>
      <c r="D723">
        <v>41</v>
      </c>
      <c r="E723">
        <v>3</v>
      </c>
      <c r="F723">
        <v>98.4</v>
      </c>
      <c r="H723" t="s">
        <v>4</v>
      </c>
      <c r="I723">
        <v>4</v>
      </c>
      <c r="J723">
        <v>3</v>
      </c>
      <c r="K723">
        <v>3</v>
      </c>
      <c r="L723">
        <v>4</v>
      </c>
      <c r="M723">
        <v>12</v>
      </c>
      <c r="N723">
        <v>22</v>
      </c>
      <c r="O723" s="84">
        <v>0.18</v>
      </c>
      <c r="P723">
        <v>2</v>
      </c>
      <c r="Q723">
        <v>3</v>
      </c>
      <c r="R723" s="102">
        <f t="shared" si="11"/>
        <v>1.4999999999999999E-2</v>
      </c>
      <c r="S723" s="94"/>
    </row>
    <row r="724" spans="1:19">
      <c r="A724">
        <v>38</v>
      </c>
      <c r="B724" t="s">
        <v>5</v>
      </c>
      <c r="C724" t="s">
        <v>6</v>
      </c>
      <c r="D724">
        <v>27</v>
      </c>
      <c r="E724">
        <v>1</v>
      </c>
      <c r="F724">
        <v>67.400000000000006</v>
      </c>
      <c r="H724" t="s">
        <v>6</v>
      </c>
      <c r="I724">
        <v>3</v>
      </c>
      <c r="J724">
        <v>3</v>
      </c>
      <c r="K724">
        <v>3</v>
      </c>
      <c r="L724">
        <v>2</v>
      </c>
      <c r="M724">
        <v>2</v>
      </c>
      <c r="N724">
        <v>3</v>
      </c>
      <c r="O724" s="84">
        <v>0.17</v>
      </c>
      <c r="P724">
        <v>0</v>
      </c>
      <c r="Q724">
        <v>2</v>
      </c>
      <c r="R724" s="102">
        <f t="shared" si="11"/>
        <v>8.5000000000000006E-2</v>
      </c>
      <c r="S724" s="94"/>
    </row>
    <row r="725" spans="1:19">
      <c r="A725">
        <v>46</v>
      </c>
      <c r="B725" t="s">
        <v>5</v>
      </c>
      <c r="C725" t="s">
        <v>6</v>
      </c>
      <c r="D725">
        <v>24</v>
      </c>
      <c r="E725">
        <v>2</v>
      </c>
      <c r="F725">
        <v>80.599999999999994</v>
      </c>
      <c r="H725" t="s">
        <v>6</v>
      </c>
      <c r="I725">
        <v>4</v>
      </c>
      <c r="J725">
        <v>3</v>
      </c>
      <c r="K725">
        <v>3</v>
      </c>
      <c r="L725">
        <v>2</v>
      </c>
      <c r="M725">
        <v>8</v>
      </c>
      <c r="N725">
        <v>13</v>
      </c>
      <c r="O725" s="84">
        <v>0.13</v>
      </c>
      <c r="P725">
        <v>3</v>
      </c>
      <c r="Q725">
        <v>3</v>
      </c>
      <c r="R725" s="102">
        <f t="shared" si="11"/>
        <v>1.6250000000000001E-2</v>
      </c>
      <c r="S725" s="94"/>
    </row>
    <row r="726" spans="1:19">
      <c r="A726">
        <v>24</v>
      </c>
      <c r="B726" t="s">
        <v>3</v>
      </c>
      <c r="C726" t="s">
        <v>6</v>
      </c>
      <c r="D726">
        <v>34</v>
      </c>
      <c r="E726">
        <v>1</v>
      </c>
      <c r="F726">
        <v>43.8</v>
      </c>
      <c r="H726" t="s">
        <v>6</v>
      </c>
      <c r="I726">
        <v>4</v>
      </c>
      <c r="J726">
        <v>3</v>
      </c>
      <c r="K726">
        <v>3</v>
      </c>
      <c r="L726">
        <v>2</v>
      </c>
      <c r="M726">
        <v>4</v>
      </c>
      <c r="N726">
        <v>5</v>
      </c>
      <c r="O726" s="84">
        <v>0.15</v>
      </c>
      <c r="P726">
        <v>6</v>
      </c>
      <c r="Q726">
        <v>3</v>
      </c>
      <c r="R726" s="102">
        <f t="shared" si="11"/>
        <v>3.7499999999999999E-2</v>
      </c>
      <c r="S726" s="94"/>
    </row>
    <row r="727" spans="1:19">
      <c r="A727">
        <v>35</v>
      </c>
      <c r="B727" t="s">
        <v>5</v>
      </c>
      <c r="C727" t="s">
        <v>4</v>
      </c>
      <c r="D727">
        <v>56</v>
      </c>
      <c r="E727">
        <v>4</v>
      </c>
      <c r="F727">
        <v>36.799999999999997</v>
      </c>
      <c r="H727" t="s">
        <v>4</v>
      </c>
      <c r="I727">
        <v>3</v>
      </c>
      <c r="J727">
        <v>2</v>
      </c>
      <c r="K727">
        <v>4</v>
      </c>
      <c r="L727">
        <v>4</v>
      </c>
      <c r="M727">
        <v>4</v>
      </c>
      <c r="N727">
        <v>5</v>
      </c>
      <c r="O727" s="84">
        <v>0.24</v>
      </c>
      <c r="P727">
        <v>2</v>
      </c>
      <c r="Q727">
        <v>1</v>
      </c>
      <c r="R727" s="102">
        <f t="shared" si="11"/>
        <v>0.06</v>
      </c>
      <c r="S727" s="94"/>
    </row>
    <row r="728" spans="1:19">
      <c r="A728">
        <v>31</v>
      </c>
      <c r="B728" t="s">
        <v>3</v>
      </c>
      <c r="C728" t="s">
        <v>6</v>
      </c>
      <c r="D728">
        <v>18</v>
      </c>
      <c r="E728">
        <v>1</v>
      </c>
      <c r="F728">
        <v>98.8</v>
      </c>
      <c r="H728" t="s">
        <v>6</v>
      </c>
      <c r="I728">
        <v>3</v>
      </c>
      <c r="J728">
        <v>1</v>
      </c>
      <c r="K728">
        <v>3</v>
      </c>
      <c r="L728">
        <v>3</v>
      </c>
      <c r="M728">
        <v>4</v>
      </c>
      <c r="N728">
        <v>4</v>
      </c>
      <c r="O728" s="84">
        <v>0.12</v>
      </c>
      <c r="P728">
        <v>1</v>
      </c>
      <c r="Q728">
        <v>3</v>
      </c>
      <c r="R728" s="102">
        <f t="shared" si="11"/>
        <v>0.03</v>
      </c>
      <c r="S728" s="94"/>
    </row>
    <row r="729" spans="1:19">
      <c r="A729">
        <v>18</v>
      </c>
      <c r="B729" t="s">
        <v>5</v>
      </c>
      <c r="C729" t="s">
        <v>6</v>
      </c>
      <c r="D729">
        <v>22</v>
      </c>
      <c r="E729">
        <v>2</v>
      </c>
      <c r="F729">
        <v>73</v>
      </c>
      <c r="H729" t="s">
        <v>6</v>
      </c>
      <c r="I729">
        <v>2</v>
      </c>
      <c r="J729">
        <v>4</v>
      </c>
      <c r="K729">
        <v>3</v>
      </c>
      <c r="L729">
        <v>4</v>
      </c>
      <c r="M729">
        <v>0</v>
      </c>
      <c r="N729">
        <v>0</v>
      </c>
      <c r="O729" s="84">
        <v>0.15</v>
      </c>
      <c r="P729">
        <v>2</v>
      </c>
      <c r="Q729">
        <v>3</v>
      </c>
      <c r="R729" s="102" t="e">
        <f t="shared" si="11"/>
        <v>#DIV/0!</v>
      </c>
      <c r="S729" s="94"/>
    </row>
    <row r="730" spans="1:19">
      <c r="A730">
        <v>54</v>
      </c>
      <c r="B730" t="s">
        <v>3</v>
      </c>
      <c r="C730" t="s">
        <v>6</v>
      </c>
      <c r="D730">
        <v>34</v>
      </c>
      <c r="E730">
        <v>3</v>
      </c>
      <c r="F730">
        <v>63</v>
      </c>
      <c r="H730" t="s">
        <v>6</v>
      </c>
      <c r="I730">
        <v>3</v>
      </c>
      <c r="J730">
        <v>3</v>
      </c>
      <c r="K730">
        <v>3</v>
      </c>
      <c r="L730">
        <v>3</v>
      </c>
      <c r="M730">
        <v>10</v>
      </c>
      <c r="N730">
        <v>22</v>
      </c>
      <c r="O730" s="84">
        <v>0.11</v>
      </c>
      <c r="P730">
        <v>2</v>
      </c>
      <c r="Q730">
        <v>3</v>
      </c>
      <c r="R730" s="102">
        <f t="shared" si="11"/>
        <v>1.0999999999999999E-2</v>
      </c>
      <c r="S730" s="94"/>
    </row>
    <row r="731" spans="1:19">
      <c r="A731">
        <v>35</v>
      </c>
      <c r="B731" t="s">
        <v>3</v>
      </c>
      <c r="C731" t="s">
        <v>6</v>
      </c>
      <c r="D731">
        <v>42</v>
      </c>
      <c r="E731">
        <v>4</v>
      </c>
      <c r="F731">
        <v>63.2</v>
      </c>
      <c r="H731" t="s">
        <v>4</v>
      </c>
      <c r="I731">
        <v>3</v>
      </c>
      <c r="J731">
        <v>3</v>
      </c>
      <c r="K731">
        <v>3</v>
      </c>
      <c r="L731">
        <v>3</v>
      </c>
      <c r="M731">
        <v>16</v>
      </c>
      <c r="N731">
        <v>16</v>
      </c>
      <c r="O731" s="84">
        <v>0.11</v>
      </c>
      <c r="P731">
        <v>3</v>
      </c>
      <c r="Q731">
        <v>2</v>
      </c>
      <c r="R731" s="102">
        <f t="shared" si="11"/>
        <v>6.875E-3</v>
      </c>
      <c r="S731" s="94"/>
    </row>
    <row r="732" spans="1:19">
      <c r="A732">
        <v>30</v>
      </c>
      <c r="B732" t="s">
        <v>3</v>
      </c>
      <c r="C732" t="s">
        <v>6</v>
      </c>
      <c r="D732">
        <v>25</v>
      </c>
      <c r="E732">
        <v>2</v>
      </c>
      <c r="F732">
        <v>73.599999999999994</v>
      </c>
      <c r="H732" t="s">
        <v>4</v>
      </c>
      <c r="I732">
        <v>2</v>
      </c>
      <c r="J732">
        <v>1</v>
      </c>
      <c r="K732">
        <v>3</v>
      </c>
      <c r="L732">
        <v>3</v>
      </c>
      <c r="M732">
        <v>8</v>
      </c>
      <c r="N732">
        <v>9</v>
      </c>
      <c r="O732" s="84">
        <v>0.12</v>
      </c>
      <c r="P732">
        <v>4</v>
      </c>
      <c r="Q732">
        <v>2</v>
      </c>
      <c r="R732" s="102">
        <f t="shared" si="11"/>
        <v>1.4999999999999999E-2</v>
      </c>
      <c r="S732" s="94"/>
    </row>
    <row r="733" spans="1:19">
      <c r="A733">
        <v>20</v>
      </c>
      <c r="B733" t="s">
        <v>3</v>
      </c>
      <c r="C733" t="s">
        <v>4</v>
      </c>
      <c r="D733">
        <v>35</v>
      </c>
      <c r="E733">
        <v>3</v>
      </c>
      <c r="F733">
        <v>93.7</v>
      </c>
      <c r="H733" t="s">
        <v>4</v>
      </c>
      <c r="I733">
        <v>4</v>
      </c>
      <c r="J733">
        <v>1</v>
      </c>
      <c r="K733">
        <v>3</v>
      </c>
      <c r="L733">
        <v>1</v>
      </c>
      <c r="M733">
        <v>1</v>
      </c>
      <c r="N733">
        <v>1</v>
      </c>
      <c r="O733" s="84">
        <v>0.15</v>
      </c>
      <c r="P733">
        <v>2</v>
      </c>
      <c r="Q733">
        <v>3</v>
      </c>
      <c r="R733" s="102">
        <f t="shared" si="11"/>
        <v>0.15</v>
      </c>
      <c r="S733" s="94"/>
    </row>
    <row r="734" spans="1:19">
      <c r="A734">
        <v>30</v>
      </c>
      <c r="B734" t="s">
        <v>3</v>
      </c>
      <c r="C734" t="s">
        <v>4</v>
      </c>
      <c r="D734">
        <v>26</v>
      </c>
      <c r="E734">
        <v>3</v>
      </c>
      <c r="F734">
        <v>62.1</v>
      </c>
      <c r="H734" t="s">
        <v>6</v>
      </c>
      <c r="I734">
        <v>2</v>
      </c>
      <c r="J734">
        <v>2</v>
      </c>
      <c r="K734">
        <v>3</v>
      </c>
      <c r="L734">
        <v>1</v>
      </c>
      <c r="M734">
        <v>3</v>
      </c>
      <c r="N734">
        <v>4</v>
      </c>
      <c r="O734" s="84">
        <v>0.17</v>
      </c>
      <c r="P734">
        <v>3</v>
      </c>
      <c r="Q734">
        <v>3</v>
      </c>
      <c r="R734" s="102">
        <f t="shared" si="11"/>
        <v>5.6666666666666671E-2</v>
      </c>
      <c r="S734" s="94"/>
    </row>
    <row r="735" spans="1:19">
      <c r="A735">
        <v>26</v>
      </c>
      <c r="B735" t="s">
        <v>5</v>
      </c>
      <c r="C735" t="s">
        <v>6</v>
      </c>
      <c r="D735">
        <v>19</v>
      </c>
      <c r="E735">
        <v>2</v>
      </c>
      <c r="F735">
        <v>37.6</v>
      </c>
      <c r="H735" t="s">
        <v>6</v>
      </c>
      <c r="I735">
        <v>4</v>
      </c>
      <c r="J735">
        <v>4</v>
      </c>
      <c r="K735">
        <v>3</v>
      </c>
      <c r="L735">
        <v>2</v>
      </c>
      <c r="M735">
        <v>8</v>
      </c>
      <c r="N735">
        <v>8</v>
      </c>
      <c r="O735" s="84">
        <v>0.12</v>
      </c>
      <c r="P735">
        <v>2</v>
      </c>
      <c r="Q735">
        <v>3</v>
      </c>
      <c r="R735" s="102">
        <f t="shared" si="11"/>
        <v>1.4999999999999999E-2</v>
      </c>
      <c r="S735" s="94"/>
    </row>
    <row r="736" spans="1:19">
      <c r="A736">
        <v>22</v>
      </c>
      <c r="B736" t="s">
        <v>5</v>
      </c>
      <c r="C736" t="s">
        <v>6</v>
      </c>
      <c r="D736">
        <v>25</v>
      </c>
      <c r="E736">
        <v>1</v>
      </c>
      <c r="F736">
        <v>96.8</v>
      </c>
      <c r="H736" t="s">
        <v>6</v>
      </c>
      <c r="I736">
        <v>2</v>
      </c>
      <c r="J736">
        <v>1</v>
      </c>
      <c r="K736">
        <v>3</v>
      </c>
      <c r="L736">
        <v>1</v>
      </c>
      <c r="M736">
        <v>4</v>
      </c>
      <c r="N736">
        <v>4</v>
      </c>
      <c r="O736" s="84">
        <v>0.15</v>
      </c>
      <c r="P736">
        <v>3</v>
      </c>
      <c r="Q736">
        <v>2</v>
      </c>
      <c r="R736" s="102">
        <f t="shared" si="11"/>
        <v>3.7499999999999999E-2</v>
      </c>
      <c r="S736" s="94"/>
    </row>
    <row r="737" spans="1:19">
      <c r="A737">
        <v>48</v>
      </c>
      <c r="B737" t="s">
        <v>5</v>
      </c>
      <c r="C737" t="s">
        <v>6</v>
      </c>
      <c r="D737">
        <v>23</v>
      </c>
      <c r="E737">
        <v>3</v>
      </c>
      <c r="F737">
        <v>98.4</v>
      </c>
      <c r="H737" t="s">
        <v>6</v>
      </c>
      <c r="I737">
        <v>1</v>
      </c>
      <c r="J737">
        <v>3</v>
      </c>
      <c r="K737">
        <v>3</v>
      </c>
      <c r="L737">
        <v>4</v>
      </c>
      <c r="M737">
        <v>2</v>
      </c>
      <c r="N737">
        <v>19</v>
      </c>
      <c r="O737" s="84">
        <v>0.13</v>
      </c>
      <c r="P737">
        <v>0</v>
      </c>
      <c r="Q737">
        <v>3</v>
      </c>
      <c r="R737" s="102">
        <f t="shared" si="11"/>
        <v>6.5000000000000002E-2</v>
      </c>
      <c r="S737" s="94"/>
    </row>
    <row r="738" spans="1:19">
      <c r="A738">
        <v>48</v>
      </c>
      <c r="B738" t="s">
        <v>5</v>
      </c>
      <c r="C738" t="s">
        <v>6</v>
      </c>
      <c r="D738">
        <v>21</v>
      </c>
      <c r="E738">
        <v>4</v>
      </c>
      <c r="F738">
        <v>88.5</v>
      </c>
      <c r="H738" t="s">
        <v>6</v>
      </c>
      <c r="I738">
        <v>3</v>
      </c>
      <c r="J738">
        <v>3</v>
      </c>
      <c r="K738">
        <v>3</v>
      </c>
      <c r="L738">
        <v>2</v>
      </c>
      <c r="M738">
        <v>15</v>
      </c>
      <c r="N738">
        <v>27</v>
      </c>
      <c r="O738" s="84">
        <v>0.14000000000000001</v>
      </c>
      <c r="P738">
        <v>3</v>
      </c>
      <c r="Q738">
        <v>3</v>
      </c>
      <c r="R738" s="102">
        <f t="shared" si="11"/>
        <v>9.3333333333333341E-3</v>
      </c>
      <c r="S738" s="94"/>
    </row>
    <row r="739" spans="1:19">
      <c r="A739">
        <v>41</v>
      </c>
      <c r="B739" t="s">
        <v>3</v>
      </c>
      <c r="C739" t="s">
        <v>6</v>
      </c>
      <c r="D739">
        <v>24</v>
      </c>
      <c r="E739">
        <v>2</v>
      </c>
      <c r="F739">
        <v>43.4</v>
      </c>
      <c r="H739" t="s">
        <v>6</v>
      </c>
      <c r="I739">
        <v>4</v>
      </c>
      <c r="J739">
        <v>3</v>
      </c>
      <c r="K739">
        <v>3</v>
      </c>
      <c r="L739">
        <v>2</v>
      </c>
      <c r="M739">
        <v>2</v>
      </c>
      <c r="N739">
        <v>8</v>
      </c>
      <c r="O739" s="84">
        <v>0.14000000000000001</v>
      </c>
      <c r="P739">
        <v>6</v>
      </c>
      <c r="Q739">
        <v>3</v>
      </c>
      <c r="R739" s="102">
        <f t="shared" si="11"/>
        <v>7.0000000000000007E-2</v>
      </c>
      <c r="S739" s="94"/>
    </row>
    <row r="740" spans="1:19">
      <c r="A740">
        <v>39</v>
      </c>
      <c r="B740" t="s">
        <v>3</v>
      </c>
      <c r="C740" t="s">
        <v>6</v>
      </c>
      <c r="D740">
        <v>18</v>
      </c>
      <c r="E740">
        <v>1</v>
      </c>
      <c r="F740">
        <v>79.7</v>
      </c>
      <c r="H740" t="s">
        <v>6</v>
      </c>
      <c r="I740">
        <v>4</v>
      </c>
      <c r="J740">
        <v>4</v>
      </c>
      <c r="K740">
        <v>3</v>
      </c>
      <c r="L740">
        <v>3</v>
      </c>
      <c r="M740">
        <v>21</v>
      </c>
      <c r="N740">
        <v>21</v>
      </c>
      <c r="O740" s="84">
        <v>0.16</v>
      </c>
      <c r="P740">
        <v>3</v>
      </c>
      <c r="Q740">
        <v>3</v>
      </c>
      <c r="R740" s="102">
        <f t="shared" si="11"/>
        <v>7.619047619047619E-3</v>
      </c>
      <c r="S740" s="94"/>
    </row>
    <row r="741" spans="1:19">
      <c r="A741">
        <v>27</v>
      </c>
      <c r="B741" t="s">
        <v>3</v>
      </c>
      <c r="C741" t="s">
        <v>6</v>
      </c>
      <c r="D741">
        <v>19</v>
      </c>
      <c r="E741">
        <v>4</v>
      </c>
      <c r="F741">
        <v>49.1</v>
      </c>
      <c r="H741" t="s">
        <v>6</v>
      </c>
      <c r="I741">
        <v>1</v>
      </c>
      <c r="J741">
        <v>4</v>
      </c>
      <c r="K741">
        <v>3</v>
      </c>
      <c r="L741">
        <v>2</v>
      </c>
      <c r="M741">
        <v>3</v>
      </c>
      <c r="N741">
        <v>4</v>
      </c>
      <c r="O741" s="84">
        <v>0.18</v>
      </c>
      <c r="P741">
        <v>2</v>
      </c>
      <c r="Q741">
        <v>3</v>
      </c>
      <c r="R741" s="102">
        <f t="shared" si="11"/>
        <v>0.06</v>
      </c>
      <c r="S741" s="94"/>
    </row>
    <row r="742" spans="1:19">
      <c r="A742">
        <v>35</v>
      </c>
      <c r="B742" t="s">
        <v>5</v>
      </c>
      <c r="C742" t="s">
        <v>6</v>
      </c>
      <c r="D742">
        <v>27</v>
      </c>
      <c r="E742">
        <v>3</v>
      </c>
      <c r="F742">
        <v>47.1</v>
      </c>
      <c r="H742" t="s">
        <v>6</v>
      </c>
      <c r="I742">
        <v>2</v>
      </c>
      <c r="J742">
        <v>4</v>
      </c>
      <c r="K742">
        <v>4</v>
      </c>
      <c r="L742">
        <v>1</v>
      </c>
      <c r="M742">
        <v>3</v>
      </c>
      <c r="N742">
        <v>3</v>
      </c>
      <c r="O742" s="84">
        <v>0.2</v>
      </c>
      <c r="P742">
        <v>4</v>
      </c>
      <c r="Q742">
        <v>2</v>
      </c>
      <c r="R742" s="102">
        <f t="shared" si="11"/>
        <v>6.6666666666666666E-2</v>
      </c>
      <c r="S742" s="94"/>
    </row>
    <row r="743" spans="1:19">
      <c r="A743">
        <v>42</v>
      </c>
      <c r="B743" t="s">
        <v>5</v>
      </c>
      <c r="C743" t="s">
        <v>6</v>
      </c>
      <c r="D743">
        <v>22</v>
      </c>
      <c r="E743">
        <v>2</v>
      </c>
      <c r="F743">
        <v>90.7</v>
      </c>
      <c r="H743" t="s">
        <v>6</v>
      </c>
      <c r="I743">
        <v>4</v>
      </c>
      <c r="J743">
        <v>3</v>
      </c>
      <c r="K743">
        <v>3</v>
      </c>
      <c r="L743">
        <v>2</v>
      </c>
      <c r="M743">
        <v>1</v>
      </c>
      <c r="N743">
        <v>21</v>
      </c>
      <c r="O743" s="84">
        <v>0.13</v>
      </c>
      <c r="P743">
        <v>3</v>
      </c>
      <c r="Q743">
        <v>4</v>
      </c>
      <c r="R743" s="102">
        <f t="shared" si="11"/>
        <v>0.13</v>
      </c>
      <c r="S743" s="94"/>
    </row>
    <row r="744" spans="1:19">
      <c r="A744">
        <v>50</v>
      </c>
      <c r="B744" t="s">
        <v>5</v>
      </c>
      <c r="C744" t="s">
        <v>6</v>
      </c>
      <c r="D744">
        <v>26</v>
      </c>
      <c r="E744">
        <v>3</v>
      </c>
      <c r="F744">
        <v>64.7</v>
      </c>
      <c r="H744" t="s">
        <v>6</v>
      </c>
      <c r="I744">
        <v>1</v>
      </c>
      <c r="J744">
        <v>4</v>
      </c>
      <c r="K744">
        <v>3</v>
      </c>
      <c r="L744">
        <v>2</v>
      </c>
      <c r="M744">
        <v>1</v>
      </c>
      <c r="N744">
        <v>8</v>
      </c>
      <c r="O744" s="84">
        <v>0.18</v>
      </c>
      <c r="P744">
        <v>5</v>
      </c>
      <c r="Q744">
        <v>3</v>
      </c>
      <c r="R744" s="102">
        <f t="shared" si="11"/>
        <v>0.18</v>
      </c>
      <c r="S744" s="94"/>
    </row>
    <row r="745" spans="1:19">
      <c r="A745">
        <v>59</v>
      </c>
      <c r="B745" t="s">
        <v>3</v>
      </c>
      <c r="C745" t="s">
        <v>6</v>
      </c>
      <c r="D745">
        <v>19</v>
      </c>
      <c r="E745">
        <v>3</v>
      </c>
      <c r="F745">
        <v>67.5</v>
      </c>
      <c r="H745" t="s">
        <v>4</v>
      </c>
      <c r="I745">
        <v>3</v>
      </c>
      <c r="J745">
        <v>4</v>
      </c>
      <c r="K745">
        <v>3</v>
      </c>
      <c r="L745">
        <v>1</v>
      </c>
      <c r="M745">
        <v>5</v>
      </c>
      <c r="N745">
        <v>30</v>
      </c>
      <c r="O745" s="84">
        <v>0.13</v>
      </c>
      <c r="P745">
        <v>4</v>
      </c>
      <c r="Q745">
        <v>3</v>
      </c>
      <c r="R745" s="102">
        <f t="shared" si="11"/>
        <v>2.6000000000000002E-2</v>
      </c>
      <c r="S745" s="94"/>
    </row>
    <row r="746" spans="1:19">
      <c r="A746">
        <v>37</v>
      </c>
      <c r="B746" t="s">
        <v>3</v>
      </c>
      <c r="C746" t="s">
        <v>4</v>
      </c>
      <c r="D746">
        <v>46</v>
      </c>
      <c r="E746">
        <v>2</v>
      </c>
      <c r="F746">
        <v>61.7</v>
      </c>
      <c r="H746" t="s">
        <v>6</v>
      </c>
      <c r="I746">
        <v>1</v>
      </c>
      <c r="J746">
        <v>2</v>
      </c>
      <c r="K746">
        <v>3</v>
      </c>
      <c r="L746">
        <v>1</v>
      </c>
      <c r="M746">
        <v>1</v>
      </c>
      <c r="N746">
        <v>15</v>
      </c>
      <c r="O746" s="84">
        <v>0.15</v>
      </c>
      <c r="P746">
        <v>2</v>
      </c>
      <c r="Q746">
        <v>1</v>
      </c>
      <c r="R746" s="102">
        <f t="shared" si="11"/>
        <v>0.15</v>
      </c>
      <c r="S746" s="94"/>
    </row>
    <row r="747" spans="1:19">
      <c r="A747">
        <v>55</v>
      </c>
      <c r="B747" t="s">
        <v>5</v>
      </c>
      <c r="C747" t="s">
        <v>6</v>
      </c>
      <c r="D747">
        <v>35</v>
      </c>
      <c r="E747">
        <v>4</v>
      </c>
      <c r="F747">
        <v>62.599999999999994</v>
      </c>
      <c r="H747" t="s">
        <v>4</v>
      </c>
      <c r="I747">
        <v>3</v>
      </c>
      <c r="J747">
        <v>2</v>
      </c>
      <c r="K747">
        <v>3</v>
      </c>
      <c r="L747">
        <v>4</v>
      </c>
      <c r="M747">
        <v>8</v>
      </c>
      <c r="N747">
        <v>17</v>
      </c>
      <c r="O747" s="84">
        <v>0.14000000000000001</v>
      </c>
      <c r="P747">
        <v>3</v>
      </c>
      <c r="Q747">
        <v>3</v>
      </c>
      <c r="R747" s="102">
        <f t="shared" si="11"/>
        <v>1.7500000000000002E-2</v>
      </c>
      <c r="S747" s="94"/>
    </row>
    <row r="748" spans="1:19">
      <c r="A748">
        <v>41</v>
      </c>
      <c r="B748" t="s">
        <v>3</v>
      </c>
      <c r="C748" t="s">
        <v>6</v>
      </c>
      <c r="D748">
        <v>24</v>
      </c>
      <c r="E748">
        <v>1</v>
      </c>
      <c r="F748">
        <v>69.7</v>
      </c>
      <c r="H748" t="s">
        <v>6</v>
      </c>
      <c r="I748">
        <v>2</v>
      </c>
      <c r="J748">
        <v>3</v>
      </c>
      <c r="K748">
        <v>4</v>
      </c>
      <c r="L748">
        <v>2</v>
      </c>
      <c r="M748">
        <v>21</v>
      </c>
      <c r="N748">
        <v>21</v>
      </c>
      <c r="O748" s="84">
        <v>0.22</v>
      </c>
      <c r="P748">
        <v>3</v>
      </c>
      <c r="Q748">
        <v>3</v>
      </c>
      <c r="R748" s="102">
        <f t="shared" si="11"/>
        <v>1.0476190476190476E-2</v>
      </c>
      <c r="S748" s="94"/>
    </row>
    <row r="749" spans="1:19">
      <c r="A749">
        <v>38</v>
      </c>
      <c r="B749" t="s">
        <v>5</v>
      </c>
      <c r="C749" t="s">
        <v>6</v>
      </c>
      <c r="D749">
        <v>20</v>
      </c>
      <c r="E749">
        <v>4</v>
      </c>
      <c r="F749">
        <v>37.700000000000003</v>
      </c>
      <c r="H749" t="s">
        <v>4</v>
      </c>
      <c r="I749">
        <v>2</v>
      </c>
      <c r="J749">
        <v>4</v>
      </c>
      <c r="K749">
        <v>3</v>
      </c>
      <c r="L749">
        <v>3</v>
      </c>
      <c r="M749">
        <v>1</v>
      </c>
      <c r="N749">
        <v>19</v>
      </c>
      <c r="O749" s="84">
        <v>0.12</v>
      </c>
      <c r="P749">
        <v>1</v>
      </c>
      <c r="Q749">
        <v>3</v>
      </c>
      <c r="R749" s="102">
        <f t="shared" si="11"/>
        <v>0.12</v>
      </c>
      <c r="S749" s="94"/>
    </row>
    <row r="750" spans="1:19">
      <c r="A750">
        <v>26</v>
      </c>
      <c r="B750" t="s">
        <v>5</v>
      </c>
      <c r="C750" t="s">
        <v>4</v>
      </c>
      <c r="D750">
        <v>55</v>
      </c>
      <c r="E750">
        <v>2</v>
      </c>
      <c r="F750">
        <v>80.400000000000006</v>
      </c>
      <c r="H750" t="s">
        <v>6</v>
      </c>
      <c r="I750">
        <v>2</v>
      </c>
      <c r="J750">
        <v>1</v>
      </c>
      <c r="K750">
        <v>3</v>
      </c>
      <c r="L750">
        <v>4</v>
      </c>
      <c r="M750">
        <v>2</v>
      </c>
      <c r="N750">
        <v>7</v>
      </c>
      <c r="O750" s="84">
        <v>0.18</v>
      </c>
      <c r="P750">
        <v>6</v>
      </c>
      <c r="Q750">
        <v>3</v>
      </c>
      <c r="R750" s="102">
        <f t="shared" si="11"/>
        <v>0.09</v>
      </c>
      <c r="S750" s="94"/>
    </row>
    <row r="751" spans="1:19">
      <c r="A751">
        <v>52</v>
      </c>
      <c r="B751" t="s">
        <v>3</v>
      </c>
      <c r="C751" t="s">
        <v>4</v>
      </c>
      <c r="D751">
        <v>33</v>
      </c>
      <c r="E751">
        <v>1</v>
      </c>
      <c r="F751">
        <v>79.400000000000006</v>
      </c>
      <c r="H751" t="s">
        <v>6</v>
      </c>
      <c r="I751">
        <v>1</v>
      </c>
      <c r="J751">
        <v>4</v>
      </c>
      <c r="K751">
        <v>3</v>
      </c>
      <c r="L751">
        <v>4</v>
      </c>
      <c r="M751">
        <v>32</v>
      </c>
      <c r="N751">
        <v>33</v>
      </c>
      <c r="O751" s="84">
        <v>0.15</v>
      </c>
      <c r="P751">
        <v>3</v>
      </c>
      <c r="Q751">
        <v>3</v>
      </c>
      <c r="R751" s="102">
        <f t="shared" si="11"/>
        <v>4.6874999999999998E-3</v>
      </c>
      <c r="S751" s="94"/>
    </row>
    <row r="752" spans="1:19">
      <c r="A752">
        <v>44</v>
      </c>
      <c r="B752" t="s">
        <v>3</v>
      </c>
      <c r="C752" t="s">
        <v>6</v>
      </c>
      <c r="D752">
        <v>45</v>
      </c>
      <c r="E752">
        <v>3</v>
      </c>
      <c r="F752">
        <v>56.4</v>
      </c>
      <c r="H752" t="s">
        <v>4</v>
      </c>
      <c r="I752">
        <v>4</v>
      </c>
      <c r="J752">
        <v>4</v>
      </c>
      <c r="K752">
        <v>3</v>
      </c>
      <c r="L752">
        <v>3</v>
      </c>
      <c r="M752">
        <v>12</v>
      </c>
      <c r="N752">
        <v>23</v>
      </c>
      <c r="O752" s="84">
        <v>0.18</v>
      </c>
      <c r="P752">
        <v>2</v>
      </c>
      <c r="Q752">
        <v>3</v>
      </c>
      <c r="R752" s="102">
        <f t="shared" si="11"/>
        <v>1.4999999999999999E-2</v>
      </c>
      <c r="S752" s="94"/>
    </row>
    <row r="753" spans="1:19">
      <c r="A753">
        <v>50</v>
      </c>
      <c r="B753" t="s">
        <v>3</v>
      </c>
      <c r="C753" t="s">
        <v>6</v>
      </c>
      <c r="D753">
        <v>18</v>
      </c>
      <c r="E753">
        <v>3</v>
      </c>
      <c r="F753">
        <v>107.6</v>
      </c>
      <c r="H753" t="s">
        <v>6</v>
      </c>
      <c r="I753">
        <v>4</v>
      </c>
      <c r="J753">
        <v>3</v>
      </c>
      <c r="K753">
        <v>3</v>
      </c>
      <c r="L753">
        <v>1</v>
      </c>
      <c r="M753">
        <v>18</v>
      </c>
      <c r="N753">
        <v>19</v>
      </c>
      <c r="O753" s="84">
        <v>0.12</v>
      </c>
      <c r="P753">
        <v>3</v>
      </c>
      <c r="Q753">
        <v>3</v>
      </c>
      <c r="R753" s="102">
        <f t="shared" si="11"/>
        <v>6.6666666666666662E-3</v>
      </c>
      <c r="S753" s="94"/>
    </row>
    <row r="754" spans="1:19">
      <c r="A754">
        <v>36</v>
      </c>
      <c r="B754" t="s">
        <v>3</v>
      </c>
      <c r="C754" t="s">
        <v>4</v>
      </c>
      <c r="D754">
        <v>40</v>
      </c>
      <c r="E754">
        <v>4</v>
      </c>
      <c r="F754">
        <v>54.9</v>
      </c>
      <c r="H754" t="s">
        <v>6</v>
      </c>
      <c r="I754">
        <v>3</v>
      </c>
      <c r="J754">
        <v>1</v>
      </c>
      <c r="K754">
        <v>3</v>
      </c>
      <c r="L754">
        <v>3</v>
      </c>
      <c r="M754">
        <v>17</v>
      </c>
      <c r="N754">
        <v>18</v>
      </c>
      <c r="O754" s="84">
        <v>0.16</v>
      </c>
      <c r="P754">
        <v>1</v>
      </c>
      <c r="Q754">
        <v>3</v>
      </c>
      <c r="R754" s="102">
        <f t="shared" si="11"/>
        <v>9.4117647058823539E-3</v>
      </c>
      <c r="S754" s="94"/>
    </row>
    <row r="755" spans="1:19">
      <c r="A755">
        <v>39</v>
      </c>
      <c r="B755" t="s">
        <v>3</v>
      </c>
      <c r="C755" t="s">
        <v>6</v>
      </c>
      <c r="D755">
        <v>39</v>
      </c>
      <c r="E755">
        <v>3</v>
      </c>
      <c r="F755">
        <v>91.7</v>
      </c>
      <c r="H755" t="s">
        <v>4</v>
      </c>
      <c r="I755">
        <v>4</v>
      </c>
      <c r="J755">
        <v>1</v>
      </c>
      <c r="K755">
        <v>3</v>
      </c>
      <c r="L755">
        <v>3</v>
      </c>
      <c r="M755">
        <v>21</v>
      </c>
      <c r="N755">
        <v>21</v>
      </c>
      <c r="O755" s="84">
        <v>0.13</v>
      </c>
      <c r="P755">
        <v>2</v>
      </c>
      <c r="Q755">
        <v>3</v>
      </c>
      <c r="R755" s="102">
        <f t="shared" si="11"/>
        <v>6.1904761904761907E-3</v>
      </c>
      <c r="S755" s="94"/>
    </row>
    <row r="756" spans="1:19">
      <c r="A756">
        <v>33</v>
      </c>
      <c r="B756" t="s">
        <v>3</v>
      </c>
      <c r="C756" t="s">
        <v>6</v>
      </c>
      <c r="D756">
        <v>25</v>
      </c>
      <c r="E756">
        <v>1</v>
      </c>
      <c r="F756">
        <v>89.4</v>
      </c>
      <c r="H756" t="s">
        <v>6</v>
      </c>
      <c r="I756">
        <v>2</v>
      </c>
      <c r="J756">
        <v>4</v>
      </c>
      <c r="K756">
        <v>3</v>
      </c>
      <c r="L756">
        <v>4</v>
      </c>
      <c r="M756">
        <v>2</v>
      </c>
      <c r="N756">
        <v>3</v>
      </c>
      <c r="O756" s="84">
        <v>0.19</v>
      </c>
      <c r="P756">
        <v>2</v>
      </c>
      <c r="Q756">
        <v>2</v>
      </c>
      <c r="R756" s="102">
        <f t="shared" si="11"/>
        <v>9.5000000000000001E-2</v>
      </c>
      <c r="S756" s="94"/>
    </row>
    <row r="757" spans="1:19">
      <c r="A757">
        <v>45</v>
      </c>
      <c r="B757" t="s">
        <v>3</v>
      </c>
      <c r="C757" t="s">
        <v>6</v>
      </c>
      <c r="D757">
        <v>28</v>
      </c>
      <c r="E757">
        <v>2</v>
      </c>
      <c r="F757">
        <v>96.3</v>
      </c>
      <c r="H757" t="s">
        <v>6</v>
      </c>
      <c r="I757">
        <v>4</v>
      </c>
      <c r="J757">
        <v>4</v>
      </c>
      <c r="K757">
        <v>3</v>
      </c>
      <c r="L757">
        <v>2</v>
      </c>
      <c r="M757">
        <v>9</v>
      </c>
      <c r="N757">
        <v>26</v>
      </c>
      <c r="O757" s="84">
        <v>0.13</v>
      </c>
      <c r="P757">
        <v>4</v>
      </c>
      <c r="Q757">
        <v>4</v>
      </c>
      <c r="R757" s="102">
        <f t="shared" si="11"/>
        <v>1.4444444444444446E-2</v>
      </c>
      <c r="S757" s="94"/>
    </row>
    <row r="758" spans="1:19">
      <c r="A758">
        <v>32</v>
      </c>
      <c r="B758" t="s">
        <v>3</v>
      </c>
      <c r="C758" t="s">
        <v>6</v>
      </c>
      <c r="D758">
        <v>46</v>
      </c>
      <c r="E758">
        <v>4</v>
      </c>
      <c r="F758">
        <v>74.599999999999994</v>
      </c>
      <c r="H758" t="s">
        <v>6</v>
      </c>
      <c r="I758">
        <v>4</v>
      </c>
      <c r="J758">
        <v>3</v>
      </c>
      <c r="K758">
        <v>3</v>
      </c>
      <c r="L758">
        <v>2</v>
      </c>
      <c r="M758">
        <v>8</v>
      </c>
      <c r="N758">
        <v>10</v>
      </c>
      <c r="O758" s="84">
        <v>0.12</v>
      </c>
      <c r="P758">
        <v>2</v>
      </c>
      <c r="Q758">
        <v>3</v>
      </c>
      <c r="R758" s="102">
        <f t="shared" si="11"/>
        <v>1.4999999999999999E-2</v>
      </c>
      <c r="S758" s="94"/>
    </row>
    <row r="759" spans="1:19">
      <c r="A759">
        <v>34</v>
      </c>
      <c r="B759" t="s">
        <v>5</v>
      </c>
      <c r="C759" t="s">
        <v>6</v>
      </c>
      <c r="D759">
        <v>18</v>
      </c>
      <c r="E759">
        <v>4</v>
      </c>
      <c r="F759">
        <v>85.5</v>
      </c>
      <c r="H759" t="s">
        <v>6</v>
      </c>
      <c r="I759">
        <v>2</v>
      </c>
      <c r="J759">
        <v>4</v>
      </c>
      <c r="K759">
        <v>3</v>
      </c>
      <c r="L759">
        <v>4</v>
      </c>
      <c r="M759">
        <v>15</v>
      </c>
      <c r="N759">
        <v>16</v>
      </c>
      <c r="O759" s="84">
        <v>0.11</v>
      </c>
      <c r="P759">
        <v>2</v>
      </c>
      <c r="Q759">
        <v>2</v>
      </c>
      <c r="R759" s="102">
        <f t="shared" si="11"/>
        <v>7.3333333333333332E-3</v>
      </c>
      <c r="S759" s="94"/>
    </row>
    <row r="760" spans="1:19">
      <c r="A760">
        <v>59</v>
      </c>
      <c r="B760" t="s">
        <v>5</v>
      </c>
      <c r="C760" t="s">
        <v>6</v>
      </c>
      <c r="D760">
        <v>31</v>
      </c>
      <c r="E760">
        <v>2</v>
      </c>
      <c r="F760">
        <v>65.2</v>
      </c>
      <c r="H760" t="s">
        <v>4</v>
      </c>
      <c r="I760">
        <v>2</v>
      </c>
      <c r="J760">
        <v>4</v>
      </c>
      <c r="K760">
        <v>3</v>
      </c>
      <c r="L760">
        <v>3</v>
      </c>
      <c r="M760">
        <v>6</v>
      </c>
      <c r="N760">
        <v>14</v>
      </c>
      <c r="O760" s="84">
        <v>0.14000000000000001</v>
      </c>
      <c r="P760">
        <v>1</v>
      </c>
      <c r="Q760">
        <v>1</v>
      </c>
      <c r="R760" s="102">
        <f t="shared" si="11"/>
        <v>2.3333333333333334E-2</v>
      </c>
      <c r="S760" s="94"/>
    </row>
    <row r="761" spans="1:19">
      <c r="A761">
        <v>45</v>
      </c>
      <c r="B761" t="s">
        <v>5</v>
      </c>
      <c r="C761" t="s">
        <v>6</v>
      </c>
      <c r="D761">
        <v>41</v>
      </c>
      <c r="E761">
        <v>4</v>
      </c>
      <c r="F761">
        <v>40.200000000000003</v>
      </c>
      <c r="H761" t="s">
        <v>6</v>
      </c>
      <c r="I761">
        <v>2</v>
      </c>
      <c r="J761">
        <v>2</v>
      </c>
      <c r="K761">
        <v>3</v>
      </c>
      <c r="L761">
        <v>1</v>
      </c>
      <c r="M761">
        <v>6</v>
      </c>
      <c r="N761">
        <v>6</v>
      </c>
      <c r="O761" s="84">
        <v>0.16</v>
      </c>
      <c r="P761">
        <v>3</v>
      </c>
      <c r="Q761">
        <v>3</v>
      </c>
      <c r="R761" s="102">
        <f t="shared" si="11"/>
        <v>2.6666666666666668E-2</v>
      </c>
      <c r="S761" s="94"/>
    </row>
    <row r="762" spans="1:19">
      <c r="A762">
        <v>53</v>
      </c>
      <c r="B762" t="s">
        <v>3</v>
      </c>
      <c r="C762" t="s">
        <v>6</v>
      </c>
      <c r="D762">
        <v>19</v>
      </c>
      <c r="E762">
        <v>3</v>
      </c>
      <c r="F762">
        <v>48.5</v>
      </c>
      <c r="H762" t="s">
        <v>6</v>
      </c>
      <c r="I762">
        <v>3</v>
      </c>
      <c r="J762">
        <v>2</v>
      </c>
      <c r="K762">
        <v>3</v>
      </c>
      <c r="L762">
        <v>1</v>
      </c>
      <c r="M762">
        <v>15</v>
      </c>
      <c r="N762">
        <v>30</v>
      </c>
      <c r="O762" s="84">
        <v>0.12</v>
      </c>
      <c r="P762">
        <v>2</v>
      </c>
      <c r="Q762">
        <v>3</v>
      </c>
      <c r="R762" s="102">
        <f t="shared" si="11"/>
        <v>8.0000000000000002E-3</v>
      </c>
      <c r="S762" s="94"/>
    </row>
    <row r="763" spans="1:19">
      <c r="A763">
        <v>36</v>
      </c>
      <c r="B763" t="s">
        <v>5</v>
      </c>
      <c r="C763" t="s">
        <v>4</v>
      </c>
      <c r="D763">
        <v>60</v>
      </c>
      <c r="E763">
        <v>3</v>
      </c>
      <c r="F763">
        <v>81.7</v>
      </c>
      <c r="H763" t="s">
        <v>6</v>
      </c>
      <c r="I763">
        <v>1</v>
      </c>
      <c r="J763">
        <v>3</v>
      </c>
      <c r="K763">
        <v>3</v>
      </c>
      <c r="L763">
        <v>2</v>
      </c>
      <c r="M763">
        <v>1</v>
      </c>
      <c r="N763">
        <v>9</v>
      </c>
      <c r="O763" s="84">
        <v>0.14000000000000001</v>
      </c>
      <c r="P763">
        <v>3</v>
      </c>
      <c r="Q763">
        <v>2</v>
      </c>
      <c r="R763" s="102">
        <f t="shared" si="11"/>
        <v>0.14000000000000001</v>
      </c>
      <c r="S763" s="94"/>
    </row>
    <row r="764" spans="1:19">
      <c r="A764">
        <v>26</v>
      </c>
      <c r="B764" t="s">
        <v>5</v>
      </c>
      <c r="C764" t="s">
        <v>4</v>
      </c>
      <c r="D764">
        <v>27</v>
      </c>
      <c r="E764">
        <v>3</v>
      </c>
      <c r="F764">
        <v>54.1</v>
      </c>
      <c r="H764" t="s">
        <v>4</v>
      </c>
      <c r="I764">
        <v>1</v>
      </c>
      <c r="J764">
        <v>1</v>
      </c>
      <c r="K764">
        <v>3</v>
      </c>
      <c r="L764">
        <v>2</v>
      </c>
      <c r="M764">
        <v>3</v>
      </c>
      <c r="N764">
        <v>6</v>
      </c>
      <c r="O764" s="84">
        <v>0.14000000000000001</v>
      </c>
      <c r="P764">
        <v>2</v>
      </c>
      <c r="Q764">
        <v>3</v>
      </c>
      <c r="R764" s="102">
        <f t="shared" si="11"/>
        <v>4.6666666666666669E-2</v>
      </c>
      <c r="S764" s="94"/>
    </row>
    <row r="765" spans="1:19">
      <c r="A765">
        <v>34</v>
      </c>
      <c r="B765" t="s">
        <v>3</v>
      </c>
      <c r="C765" t="s">
        <v>6</v>
      </c>
      <c r="D765">
        <v>27</v>
      </c>
      <c r="E765">
        <v>4</v>
      </c>
      <c r="F765">
        <v>82.7</v>
      </c>
      <c r="H765" t="s">
        <v>4</v>
      </c>
      <c r="I765">
        <v>3</v>
      </c>
      <c r="J765">
        <v>3</v>
      </c>
      <c r="K765">
        <v>3</v>
      </c>
      <c r="L765">
        <v>4</v>
      </c>
      <c r="M765">
        <v>1</v>
      </c>
      <c r="N765">
        <v>1</v>
      </c>
      <c r="O765" s="84">
        <v>0.19</v>
      </c>
      <c r="P765">
        <v>2</v>
      </c>
      <c r="Q765">
        <v>3</v>
      </c>
      <c r="R765" s="102">
        <f t="shared" si="11"/>
        <v>0.19</v>
      </c>
      <c r="S765" s="94"/>
    </row>
    <row r="766" spans="1:19">
      <c r="A766">
        <v>28</v>
      </c>
      <c r="B766" t="s">
        <v>5</v>
      </c>
      <c r="C766" t="s">
        <v>6</v>
      </c>
      <c r="D766">
        <v>27</v>
      </c>
      <c r="E766">
        <v>1</v>
      </c>
      <c r="F766">
        <v>74.7</v>
      </c>
      <c r="H766" t="s">
        <v>6</v>
      </c>
      <c r="I766">
        <v>4</v>
      </c>
      <c r="J766">
        <v>2</v>
      </c>
      <c r="K766">
        <v>4</v>
      </c>
      <c r="L766">
        <v>2</v>
      </c>
      <c r="M766">
        <v>1</v>
      </c>
      <c r="N766">
        <v>1</v>
      </c>
      <c r="O766" s="84">
        <v>0.22</v>
      </c>
      <c r="P766">
        <v>5</v>
      </c>
      <c r="Q766">
        <v>3</v>
      </c>
      <c r="R766" s="102">
        <f t="shared" si="11"/>
        <v>0.22</v>
      </c>
      <c r="S766" s="94"/>
    </row>
    <row r="767" spans="1:19">
      <c r="A767">
        <v>38</v>
      </c>
      <c r="B767" t="s">
        <v>5</v>
      </c>
      <c r="C767" t="s">
        <v>6</v>
      </c>
      <c r="D767">
        <v>20</v>
      </c>
      <c r="E767">
        <v>4</v>
      </c>
      <c r="F767">
        <v>45.4</v>
      </c>
      <c r="H767" t="s">
        <v>6</v>
      </c>
      <c r="I767">
        <v>3</v>
      </c>
      <c r="J767">
        <v>3</v>
      </c>
      <c r="K767">
        <v>3</v>
      </c>
      <c r="L767">
        <v>1</v>
      </c>
      <c r="M767">
        <v>2</v>
      </c>
      <c r="N767">
        <v>8</v>
      </c>
      <c r="O767" s="84">
        <v>0.16</v>
      </c>
      <c r="P767">
        <v>2</v>
      </c>
      <c r="Q767">
        <v>3</v>
      </c>
      <c r="R767" s="102">
        <f t="shared" si="11"/>
        <v>0.08</v>
      </c>
      <c r="S767" s="94"/>
    </row>
    <row r="768" spans="1:19">
      <c r="A768">
        <v>50</v>
      </c>
      <c r="B768" t="s">
        <v>5</v>
      </c>
      <c r="C768" t="s">
        <v>6</v>
      </c>
      <c r="D768">
        <v>19</v>
      </c>
      <c r="E768">
        <v>4</v>
      </c>
      <c r="F768">
        <v>62.599999999999994</v>
      </c>
      <c r="H768" t="s">
        <v>4</v>
      </c>
      <c r="I768">
        <v>2</v>
      </c>
      <c r="J768">
        <v>3</v>
      </c>
      <c r="K768">
        <v>3</v>
      </c>
      <c r="L768">
        <v>4</v>
      </c>
      <c r="M768">
        <v>8</v>
      </c>
      <c r="N768">
        <v>29</v>
      </c>
      <c r="O768" s="84">
        <v>0.11</v>
      </c>
      <c r="P768">
        <v>2</v>
      </c>
      <c r="Q768">
        <v>2</v>
      </c>
      <c r="R768" s="102">
        <f t="shared" si="11"/>
        <v>1.375E-2</v>
      </c>
      <c r="S768" s="94"/>
    </row>
    <row r="769" spans="1:19">
      <c r="A769">
        <v>37</v>
      </c>
      <c r="B769" t="s">
        <v>3</v>
      </c>
      <c r="C769" t="s">
        <v>6</v>
      </c>
      <c r="D769">
        <v>20</v>
      </c>
      <c r="E769">
        <v>3</v>
      </c>
      <c r="F769">
        <v>37.799999999999997</v>
      </c>
      <c r="H769" t="s">
        <v>6</v>
      </c>
      <c r="I769">
        <v>4</v>
      </c>
      <c r="J769">
        <v>2</v>
      </c>
      <c r="K769">
        <v>3</v>
      </c>
      <c r="L769">
        <v>1</v>
      </c>
      <c r="M769">
        <v>4</v>
      </c>
      <c r="N769">
        <v>8</v>
      </c>
      <c r="O769" s="84">
        <v>0.15</v>
      </c>
      <c r="P769">
        <v>3</v>
      </c>
      <c r="Q769">
        <v>2</v>
      </c>
      <c r="R769" s="102">
        <f t="shared" si="11"/>
        <v>3.7499999999999999E-2</v>
      </c>
      <c r="S769" s="94"/>
    </row>
    <row r="770" spans="1:19">
      <c r="A770">
        <v>40</v>
      </c>
      <c r="B770" t="s">
        <v>5</v>
      </c>
      <c r="C770" t="s">
        <v>6</v>
      </c>
      <c r="D770">
        <v>43</v>
      </c>
      <c r="E770">
        <v>3</v>
      </c>
      <c r="F770">
        <v>78.900000000000006</v>
      </c>
      <c r="H770" t="s">
        <v>6</v>
      </c>
      <c r="I770">
        <v>3</v>
      </c>
      <c r="J770">
        <v>1</v>
      </c>
      <c r="K770">
        <v>3</v>
      </c>
      <c r="L770">
        <v>2</v>
      </c>
      <c r="M770">
        <v>7</v>
      </c>
      <c r="N770">
        <v>8</v>
      </c>
      <c r="O770" s="84">
        <v>0.14000000000000001</v>
      </c>
      <c r="P770">
        <v>3</v>
      </c>
      <c r="Q770">
        <v>2</v>
      </c>
      <c r="R770" s="102">
        <f t="shared" si="11"/>
        <v>0.02</v>
      </c>
      <c r="S770" s="94"/>
    </row>
    <row r="771" spans="1:19">
      <c r="A771">
        <v>26</v>
      </c>
      <c r="B771" t="s">
        <v>3</v>
      </c>
      <c r="C771" t="s">
        <v>6</v>
      </c>
      <c r="D771">
        <v>18</v>
      </c>
      <c r="E771">
        <v>1</v>
      </c>
      <c r="F771">
        <v>69.5</v>
      </c>
      <c r="H771" t="s">
        <v>6</v>
      </c>
      <c r="I771">
        <v>1</v>
      </c>
      <c r="J771">
        <v>3</v>
      </c>
      <c r="K771">
        <v>3</v>
      </c>
      <c r="L771">
        <v>3</v>
      </c>
      <c r="M771">
        <v>5</v>
      </c>
      <c r="N771">
        <v>5</v>
      </c>
      <c r="O771" s="84">
        <v>0.13</v>
      </c>
      <c r="P771">
        <v>5</v>
      </c>
      <c r="Q771">
        <v>3</v>
      </c>
      <c r="R771" s="102">
        <f t="shared" ref="R771:R834" si="12">O771/M771</f>
        <v>2.6000000000000002E-2</v>
      </c>
      <c r="S771" s="94"/>
    </row>
    <row r="772" spans="1:19">
      <c r="A772">
        <v>46</v>
      </c>
      <c r="B772" t="s">
        <v>5</v>
      </c>
      <c r="C772" t="s">
        <v>6</v>
      </c>
      <c r="D772">
        <v>18</v>
      </c>
      <c r="E772">
        <v>4</v>
      </c>
      <c r="F772">
        <v>41.4</v>
      </c>
      <c r="H772" t="s">
        <v>6</v>
      </c>
      <c r="I772">
        <v>4</v>
      </c>
      <c r="J772">
        <v>4</v>
      </c>
      <c r="K772">
        <v>3</v>
      </c>
      <c r="L772">
        <v>4</v>
      </c>
      <c r="M772">
        <v>2</v>
      </c>
      <c r="N772">
        <v>23</v>
      </c>
      <c r="O772" s="84">
        <v>0.17</v>
      </c>
      <c r="P772">
        <v>0</v>
      </c>
      <c r="Q772">
        <v>3</v>
      </c>
      <c r="R772" s="102">
        <f t="shared" si="12"/>
        <v>8.5000000000000006E-2</v>
      </c>
      <c r="S772" s="94"/>
    </row>
    <row r="773" spans="1:19">
      <c r="A773">
        <v>54</v>
      </c>
      <c r="B773" t="s">
        <v>3</v>
      </c>
      <c r="C773" t="s">
        <v>6</v>
      </c>
      <c r="D773">
        <v>19</v>
      </c>
      <c r="E773">
        <v>4</v>
      </c>
      <c r="F773">
        <v>47.3</v>
      </c>
      <c r="H773" t="s">
        <v>6</v>
      </c>
      <c r="I773">
        <v>3</v>
      </c>
      <c r="J773">
        <v>3</v>
      </c>
      <c r="K773">
        <v>3</v>
      </c>
      <c r="L773">
        <v>2</v>
      </c>
      <c r="M773">
        <v>9</v>
      </c>
      <c r="N773">
        <v>13</v>
      </c>
      <c r="O773" s="84">
        <v>0.11</v>
      </c>
      <c r="P773">
        <v>4</v>
      </c>
      <c r="Q773">
        <v>3</v>
      </c>
      <c r="R773" s="102">
        <f t="shared" si="12"/>
        <v>1.2222222222222223E-2</v>
      </c>
      <c r="S773" s="94"/>
    </row>
    <row r="774" spans="1:19">
      <c r="A774">
        <v>56</v>
      </c>
      <c r="B774" t="s">
        <v>3</v>
      </c>
      <c r="C774" t="s">
        <v>6</v>
      </c>
      <c r="D774">
        <v>26</v>
      </c>
      <c r="E774">
        <v>3</v>
      </c>
      <c r="F774">
        <v>66.5</v>
      </c>
      <c r="H774" t="s">
        <v>6</v>
      </c>
      <c r="I774">
        <v>1</v>
      </c>
      <c r="J774">
        <v>3</v>
      </c>
      <c r="K774">
        <v>3</v>
      </c>
      <c r="L774">
        <v>2</v>
      </c>
      <c r="M774">
        <v>5</v>
      </c>
      <c r="N774">
        <v>18</v>
      </c>
      <c r="O774" s="84">
        <v>0.19</v>
      </c>
      <c r="P774">
        <v>4</v>
      </c>
      <c r="Q774">
        <v>3</v>
      </c>
      <c r="R774" s="102">
        <f t="shared" si="12"/>
        <v>3.7999999999999999E-2</v>
      </c>
      <c r="S774" s="94"/>
    </row>
    <row r="775" spans="1:19">
      <c r="A775">
        <v>36</v>
      </c>
      <c r="B775" t="s">
        <v>3</v>
      </c>
      <c r="C775" t="s">
        <v>6</v>
      </c>
      <c r="D775">
        <v>29</v>
      </c>
      <c r="E775">
        <v>5</v>
      </c>
      <c r="F775">
        <v>60.8</v>
      </c>
      <c r="H775" t="s">
        <v>6</v>
      </c>
      <c r="I775">
        <v>4</v>
      </c>
      <c r="J775">
        <v>4</v>
      </c>
      <c r="K775">
        <v>3</v>
      </c>
      <c r="L775">
        <v>2</v>
      </c>
      <c r="M775">
        <v>14</v>
      </c>
      <c r="N775">
        <v>15</v>
      </c>
      <c r="O775" s="84">
        <v>0.11</v>
      </c>
      <c r="P775">
        <v>2</v>
      </c>
      <c r="Q775">
        <v>2</v>
      </c>
      <c r="R775" s="102">
        <f t="shared" si="12"/>
        <v>7.8571428571428577E-3</v>
      </c>
      <c r="S775" s="94"/>
    </row>
    <row r="776" spans="1:19">
      <c r="A776">
        <v>55</v>
      </c>
      <c r="B776" t="s">
        <v>5</v>
      </c>
      <c r="C776" t="s">
        <v>6</v>
      </c>
      <c r="D776">
        <v>19</v>
      </c>
      <c r="E776">
        <v>1</v>
      </c>
      <c r="F776">
        <v>46.3</v>
      </c>
      <c r="H776" t="s">
        <v>6</v>
      </c>
      <c r="I776">
        <v>3</v>
      </c>
      <c r="J776">
        <v>1</v>
      </c>
      <c r="K776">
        <v>3</v>
      </c>
      <c r="L776">
        <v>2</v>
      </c>
      <c r="M776">
        <v>9</v>
      </c>
      <c r="N776">
        <v>31</v>
      </c>
      <c r="O776" s="84">
        <v>0.15</v>
      </c>
      <c r="P776">
        <v>3</v>
      </c>
      <c r="Q776">
        <v>4</v>
      </c>
      <c r="R776" s="102">
        <f t="shared" si="12"/>
        <v>1.6666666666666666E-2</v>
      </c>
      <c r="S776" s="94"/>
    </row>
    <row r="777" spans="1:19">
      <c r="A777">
        <v>43</v>
      </c>
      <c r="B777" t="s">
        <v>5</v>
      </c>
      <c r="C777" t="s">
        <v>6</v>
      </c>
      <c r="D777">
        <v>42</v>
      </c>
      <c r="E777">
        <v>3</v>
      </c>
      <c r="F777">
        <v>79.7</v>
      </c>
      <c r="H777" t="s">
        <v>6</v>
      </c>
      <c r="I777">
        <v>3</v>
      </c>
      <c r="J777">
        <v>4</v>
      </c>
      <c r="K777">
        <v>3</v>
      </c>
      <c r="L777">
        <v>3</v>
      </c>
      <c r="M777">
        <v>1</v>
      </c>
      <c r="N777">
        <v>18</v>
      </c>
      <c r="O777" s="84">
        <v>0.13</v>
      </c>
      <c r="P777">
        <v>5</v>
      </c>
      <c r="Q777">
        <v>3</v>
      </c>
      <c r="R777" s="102">
        <f t="shared" si="12"/>
        <v>0.13</v>
      </c>
      <c r="S777" s="94"/>
    </row>
    <row r="778" spans="1:19">
      <c r="A778">
        <v>20</v>
      </c>
      <c r="B778" t="s">
        <v>3</v>
      </c>
      <c r="C778" t="s">
        <v>4</v>
      </c>
      <c r="D778">
        <v>49</v>
      </c>
      <c r="E778">
        <v>3</v>
      </c>
      <c r="F778">
        <v>50.4</v>
      </c>
      <c r="H778" t="s">
        <v>4</v>
      </c>
      <c r="I778">
        <v>4</v>
      </c>
      <c r="J778">
        <v>4</v>
      </c>
      <c r="K778">
        <v>3</v>
      </c>
      <c r="L778">
        <v>2</v>
      </c>
      <c r="M778">
        <v>2</v>
      </c>
      <c r="N778">
        <v>2</v>
      </c>
      <c r="O778" s="84">
        <v>0.14000000000000001</v>
      </c>
      <c r="P778">
        <v>3</v>
      </c>
      <c r="Q778">
        <v>3</v>
      </c>
      <c r="R778" s="102">
        <f t="shared" si="12"/>
        <v>7.0000000000000007E-2</v>
      </c>
      <c r="S778" s="94"/>
    </row>
    <row r="779" spans="1:19">
      <c r="A779">
        <v>21</v>
      </c>
      <c r="B779" t="s">
        <v>3</v>
      </c>
      <c r="C779" t="s">
        <v>4</v>
      </c>
      <c r="D779">
        <v>35</v>
      </c>
      <c r="E779">
        <v>3</v>
      </c>
      <c r="F779">
        <v>36.700000000000003</v>
      </c>
      <c r="H779" t="s">
        <v>6</v>
      </c>
      <c r="I779">
        <v>3</v>
      </c>
      <c r="J779">
        <v>1</v>
      </c>
      <c r="K779">
        <v>3</v>
      </c>
      <c r="L779">
        <v>1</v>
      </c>
      <c r="M779">
        <v>1</v>
      </c>
      <c r="N779">
        <v>1</v>
      </c>
      <c r="O779" s="84">
        <v>0.13</v>
      </c>
      <c r="P779">
        <v>6</v>
      </c>
      <c r="Q779">
        <v>2</v>
      </c>
      <c r="R779" s="102">
        <f t="shared" si="12"/>
        <v>0.13</v>
      </c>
      <c r="S779" s="94"/>
    </row>
    <row r="780" spans="1:19">
      <c r="A780">
        <v>46</v>
      </c>
      <c r="B780" t="s">
        <v>3</v>
      </c>
      <c r="C780" t="s">
        <v>6</v>
      </c>
      <c r="D780">
        <v>25</v>
      </c>
      <c r="E780">
        <v>4</v>
      </c>
      <c r="F780">
        <v>80.2</v>
      </c>
      <c r="H780" t="s">
        <v>4</v>
      </c>
      <c r="I780">
        <v>4</v>
      </c>
      <c r="J780">
        <v>1</v>
      </c>
      <c r="K780">
        <v>4</v>
      </c>
      <c r="L780">
        <v>1</v>
      </c>
      <c r="M780">
        <v>16</v>
      </c>
      <c r="N780">
        <v>19</v>
      </c>
      <c r="O780" s="84">
        <v>0.23</v>
      </c>
      <c r="P780">
        <v>2</v>
      </c>
      <c r="Q780">
        <v>3</v>
      </c>
      <c r="R780" s="102">
        <f t="shared" si="12"/>
        <v>1.4375000000000001E-2</v>
      </c>
      <c r="S780" s="94"/>
    </row>
    <row r="781" spans="1:19">
      <c r="A781">
        <v>51</v>
      </c>
      <c r="B781" t="s">
        <v>5</v>
      </c>
      <c r="C781" t="s">
        <v>4</v>
      </c>
      <c r="D781">
        <v>27</v>
      </c>
      <c r="E781">
        <v>4</v>
      </c>
      <c r="F781">
        <v>36</v>
      </c>
      <c r="H781" t="s">
        <v>4</v>
      </c>
      <c r="I781">
        <v>1</v>
      </c>
      <c r="J781">
        <v>3</v>
      </c>
      <c r="K781">
        <v>3</v>
      </c>
      <c r="L781">
        <v>3</v>
      </c>
      <c r="M781">
        <v>10</v>
      </c>
      <c r="N781">
        <v>18</v>
      </c>
      <c r="O781" s="84">
        <v>0.12</v>
      </c>
      <c r="P781">
        <v>2</v>
      </c>
      <c r="Q781">
        <v>4</v>
      </c>
      <c r="R781" s="102">
        <f t="shared" si="12"/>
        <v>1.2E-2</v>
      </c>
      <c r="S781" s="94"/>
    </row>
    <row r="782" spans="1:19">
      <c r="A782">
        <v>28</v>
      </c>
      <c r="B782" t="s">
        <v>5</v>
      </c>
      <c r="C782" t="s">
        <v>4</v>
      </c>
      <c r="D782">
        <v>65</v>
      </c>
      <c r="E782">
        <v>2</v>
      </c>
      <c r="F782">
        <v>79</v>
      </c>
      <c r="H782" t="s">
        <v>6</v>
      </c>
      <c r="I782">
        <v>2</v>
      </c>
      <c r="J782">
        <v>1</v>
      </c>
      <c r="K782">
        <v>3</v>
      </c>
      <c r="L782">
        <v>1</v>
      </c>
      <c r="M782">
        <v>10</v>
      </c>
      <c r="N782">
        <v>10</v>
      </c>
      <c r="O782" s="84">
        <v>0.12</v>
      </c>
      <c r="P782">
        <v>2</v>
      </c>
      <c r="Q782">
        <v>2</v>
      </c>
      <c r="R782" s="102">
        <f t="shared" si="12"/>
        <v>1.2E-2</v>
      </c>
      <c r="S782" s="94"/>
    </row>
    <row r="783" spans="1:19">
      <c r="A783">
        <v>26</v>
      </c>
      <c r="B783" t="s">
        <v>5</v>
      </c>
      <c r="C783" t="s">
        <v>6</v>
      </c>
      <c r="D783">
        <v>18</v>
      </c>
      <c r="E783">
        <v>2</v>
      </c>
      <c r="F783">
        <v>62.5</v>
      </c>
      <c r="H783" t="s">
        <v>6</v>
      </c>
      <c r="I783">
        <v>1</v>
      </c>
      <c r="J783">
        <v>1</v>
      </c>
      <c r="K783">
        <v>3</v>
      </c>
      <c r="L783">
        <v>1</v>
      </c>
      <c r="M783">
        <v>5</v>
      </c>
      <c r="N783">
        <v>6</v>
      </c>
      <c r="O783" s="84">
        <v>0.16</v>
      </c>
      <c r="P783">
        <v>2</v>
      </c>
      <c r="Q783">
        <v>3</v>
      </c>
      <c r="R783" s="102">
        <f t="shared" si="12"/>
        <v>3.2000000000000001E-2</v>
      </c>
      <c r="S783" s="94"/>
    </row>
    <row r="784" spans="1:19">
      <c r="A784">
        <v>30</v>
      </c>
      <c r="B784" t="s">
        <v>5</v>
      </c>
      <c r="C784" t="s">
        <v>6</v>
      </c>
      <c r="D784">
        <v>37</v>
      </c>
      <c r="E784">
        <v>3</v>
      </c>
      <c r="F784">
        <v>89.2</v>
      </c>
      <c r="H784" t="s">
        <v>6</v>
      </c>
      <c r="I784">
        <v>3</v>
      </c>
      <c r="J784">
        <v>1</v>
      </c>
      <c r="K784">
        <v>3</v>
      </c>
      <c r="L784">
        <v>3</v>
      </c>
      <c r="M784">
        <v>6</v>
      </c>
      <c r="N784">
        <v>7</v>
      </c>
      <c r="O784" s="84">
        <v>0.15</v>
      </c>
      <c r="P784">
        <v>1</v>
      </c>
      <c r="Q784">
        <v>2</v>
      </c>
      <c r="R784" s="102">
        <f t="shared" si="12"/>
        <v>2.4999999999999998E-2</v>
      </c>
      <c r="S784" s="94"/>
    </row>
    <row r="785" spans="1:19">
      <c r="A785">
        <v>41</v>
      </c>
      <c r="B785" t="s">
        <v>3</v>
      </c>
      <c r="C785" t="s">
        <v>6</v>
      </c>
      <c r="D785">
        <v>24</v>
      </c>
      <c r="E785">
        <v>2</v>
      </c>
      <c r="F785">
        <v>50</v>
      </c>
      <c r="H785" t="s">
        <v>6</v>
      </c>
      <c r="I785">
        <v>2</v>
      </c>
      <c r="J785">
        <v>3</v>
      </c>
      <c r="K785">
        <v>3</v>
      </c>
      <c r="L785">
        <v>3</v>
      </c>
      <c r="M785">
        <v>10</v>
      </c>
      <c r="N785">
        <v>10</v>
      </c>
      <c r="O785" s="84">
        <v>0.13</v>
      </c>
      <c r="P785">
        <v>3</v>
      </c>
      <c r="Q785">
        <v>3</v>
      </c>
      <c r="R785" s="102">
        <f t="shared" si="12"/>
        <v>1.3000000000000001E-2</v>
      </c>
      <c r="S785" s="94"/>
    </row>
    <row r="786" spans="1:19">
      <c r="A786">
        <v>38</v>
      </c>
      <c r="B786" t="s">
        <v>3</v>
      </c>
      <c r="C786" t="s">
        <v>6</v>
      </c>
      <c r="D786">
        <v>34</v>
      </c>
      <c r="E786">
        <v>1</v>
      </c>
      <c r="F786">
        <v>78.3</v>
      </c>
      <c r="H786" t="s">
        <v>6</v>
      </c>
      <c r="I786">
        <v>3</v>
      </c>
      <c r="J786">
        <v>3</v>
      </c>
      <c r="K786">
        <v>3</v>
      </c>
      <c r="L786">
        <v>1</v>
      </c>
      <c r="M786">
        <v>19</v>
      </c>
      <c r="N786">
        <v>20</v>
      </c>
      <c r="O786" s="84">
        <v>0.18</v>
      </c>
      <c r="P786">
        <v>4</v>
      </c>
      <c r="Q786">
        <v>2</v>
      </c>
      <c r="R786" s="102">
        <f t="shared" si="12"/>
        <v>9.4736842105263147E-3</v>
      </c>
      <c r="S786" s="94"/>
    </row>
    <row r="787" spans="1:19">
      <c r="A787">
        <v>40</v>
      </c>
      <c r="B787" t="s">
        <v>5</v>
      </c>
      <c r="C787" t="s">
        <v>6</v>
      </c>
      <c r="D787">
        <v>37</v>
      </c>
      <c r="E787">
        <v>4</v>
      </c>
      <c r="F787">
        <v>68.7</v>
      </c>
      <c r="H787" t="s">
        <v>6</v>
      </c>
      <c r="I787">
        <v>1</v>
      </c>
      <c r="J787">
        <v>4</v>
      </c>
      <c r="K787">
        <v>4</v>
      </c>
      <c r="L787">
        <v>4</v>
      </c>
      <c r="M787">
        <v>11</v>
      </c>
      <c r="N787">
        <v>14</v>
      </c>
      <c r="O787" s="84">
        <v>0.2</v>
      </c>
      <c r="P787">
        <v>6</v>
      </c>
      <c r="Q787">
        <v>3</v>
      </c>
      <c r="R787" s="102">
        <f t="shared" si="12"/>
        <v>1.8181818181818184E-2</v>
      </c>
      <c r="S787" s="94"/>
    </row>
    <row r="788" spans="1:19">
      <c r="A788">
        <v>27</v>
      </c>
      <c r="B788" t="s">
        <v>5</v>
      </c>
      <c r="C788" t="s">
        <v>6</v>
      </c>
      <c r="D788">
        <v>25</v>
      </c>
      <c r="E788">
        <v>5</v>
      </c>
      <c r="F788">
        <v>89.1</v>
      </c>
      <c r="H788" t="s">
        <v>6</v>
      </c>
      <c r="I788">
        <v>1</v>
      </c>
      <c r="J788">
        <v>3</v>
      </c>
      <c r="K788">
        <v>3</v>
      </c>
      <c r="L788">
        <v>4</v>
      </c>
      <c r="M788">
        <v>3</v>
      </c>
      <c r="N788">
        <v>3</v>
      </c>
      <c r="O788" s="84">
        <v>0.19</v>
      </c>
      <c r="P788">
        <v>4</v>
      </c>
      <c r="Q788">
        <v>3</v>
      </c>
      <c r="R788" s="102">
        <f t="shared" si="12"/>
        <v>6.3333333333333339E-2</v>
      </c>
      <c r="S788" s="94"/>
    </row>
    <row r="789" spans="1:19">
      <c r="A789">
        <v>55</v>
      </c>
      <c r="B789" t="s">
        <v>5</v>
      </c>
      <c r="C789" t="s">
        <v>6</v>
      </c>
      <c r="D789">
        <v>19</v>
      </c>
      <c r="E789">
        <v>1</v>
      </c>
      <c r="F789">
        <v>67.099999999999994</v>
      </c>
      <c r="H789" t="s">
        <v>6</v>
      </c>
      <c r="I789">
        <v>4</v>
      </c>
      <c r="J789">
        <v>2</v>
      </c>
      <c r="K789">
        <v>3</v>
      </c>
      <c r="L789">
        <v>2</v>
      </c>
      <c r="M789">
        <v>3</v>
      </c>
      <c r="N789">
        <v>23</v>
      </c>
      <c r="O789" s="84">
        <v>0.18</v>
      </c>
      <c r="P789">
        <v>4</v>
      </c>
      <c r="Q789">
        <v>3</v>
      </c>
      <c r="R789" s="102">
        <f t="shared" si="12"/>
        <v>0.06</v>
      </c>
      <c r="S789" s="94"/>
    </row>
    <row r="790" spans="1:19">
      <c r="A790">
        <v>28</v>
      </c>
      <c r="B790" t="s">
        <v>3</v>
      </c>
      <c r="C790" t="s">
        <v>6</v>
      </c>
      <c r="D790">
        <v>27</v>
      </c>
      <c r="E790">
        <v>3</v>
      </c>
      <c r="F790">
        <v>64.599999999999994</v>
      </c>
      <c r="H790" t="s">
        <v>6</v>
      </c>
      <c r="I790">
        <v>3</v>
      </c>
      <c r="J790">
        <v>3</v>
      </c>
      <c r="K790">
        <v>3</v>
      </c>
      <c r="L790">
        <v>4</v>
      </c>
      <c r="M790">
        <v>8</v>
      </c>
      <c r="N790">
        <v>10</v>
      </c>
      <c r="O790" s="84">
        <v>0.13</v>
      </c>
      <c r="P790">
        <v>4</v>
      </c>
      <c r="Q790">
        <v>4</v>
      </c>
      <c r="R790" s="102">
        <f t="shared" si="12"/>
        <v>1.6250000000000001E-2</v>
      </c>
      <c r="S790" s="94"/>
    </row>
    <row r="791" spans="1:19">
      <c r="A791">
        <v>44</v>
      </c>
      <c r="B791" t="s">
        <v>5</v>
      </c>
      <c r="C791" t="s">
        <v>4</v>
      </c>
      <c r="D791">
        <v>24</v>
      </c>
      <c r="E791">
        <v>2</v>
      </c>
      <c r="F791">
        <v>105</v>
      </c>
      <c r="H791" t="s">
        <v>6</v>
      </c>
      <c r="I791">
        <v>2</v>
      </c>
      <c r="J791">
        <v>1</v>
      </c>
      <c r="K791">
        <v>3</v>
      </c>
      <c r="L791">
        <v>4</v>
      </c>
      <c r="M791">
        <v>20</v>
      </c>
      <c r="N791">
        <v>24</v>
      </c>
      <c r="O791" s="84">
        <v>0.14000000000000001</v>
      </c>
      <c r="P791">
        <v>1</v>
      </c>
      <c r="Q791">
        <v>3</v>
      </c>
      <c r="R791" s="102">
        <f t="shared" si="12"/>
        <v>7.000000000000001E-3</v>
      </c>
      <c r="S791" s="94"/>
    </row>
    <row r="792" spans="1:19">
      <c r="A792">
        <v>33</v>
      </c>
      <c r="B792" t="s">
        <v>5</v>
      </c>
      <c r="C792" t="s">
        <v>6</v>
      </c>
      <c r="D792">
        <v>22</v>
      </c>
      <c r="E792">
        <v>3</v>
      </c>
      <c r="F792">
        <v>36.1</v>
      </c>
      <c r="H792" t="s">
        <v>6</v>
      </c>
      <c r="I792">
        <v>4</v>
      </c>
      <c r="J792">
        <v>4</v>
      </c>
      <c r="K792">
        <v>3</v>
      </c>
      <c r="L792">
        <v>3</v>
      </c>
      <c r="M792">
        <v>3</v>
      </c>
      <c r="N792">
        <v>9</v>
      </c>
      <c r="O792" s="84">
        <v>0.15</v>
      </c>
      <c r="P792">
        <v>2</v>
      </c>
      <c r="Q792">
        <v>3</v>
      </c>
      <c r="R792" s="102">
        <f t="shared" si="12"/>
        <v>4.9999999999999996E-2</v>
      </c>
      <c r="S792" s="94"/>
    </row>
    <row r="793" spans="1:19">
      <c r="A793">
        <v>35</v>
      </c>
      <c r="B793" t="s">
        <v>5</v>
      </c>
      <c r="C793" t="s">
        <v>4</v>
      </c>
      <c r="D793">
        <v>32</v>
      </c>
      <c r="E793">
        <v>3</v>
      </c>
      <c r="F793">
        <v>86.6</v>
      </c>
      <c r="H793" t="s">
        <v>4</v>
      </c>
      <c r="I793">
        <v>4</v>
      </c>
      <c r="J793">
        <v>1</v>
      </c>
      <c r="K793">
        <v>4</v>
      </c>
      <c r="L793">
        <v>1</v>
      </c>
      <c r="M793">
        <v>8</v>
      </c>
      <c r="N793">
        <v>9</v>
      </c>
      <c r="O793" s="84">
        <v>0.22</v>
      </c>
      <c r="P793">
        <v>2</v>
      </c>
      <c r="Q793">
        <v>3</v>
      </c>
      <c r="R793" s="102">
        <f t="shared" si="12"/>
        <v>2.75E-2</v>
      </c>
      <c r="S793" s="94"/>
    </row>
    <row r="794" spans="1:19">
      <c r="A794">
        <v>33</v>
      </c>
      <c r="B794" t="s">
        <v>3</v>
      </c>
      <c r="C794" t="s">
        <v>4</v>
      </c>
      <c r="D794">
        <v>52</v>
      </c>
      <c r="E794">
        <v>4</v>
      </c>
      <c r="F794">
        <v>63.1</v>
      </c>
      <c r="H794" t="s">
        <v>6</v>
      </c>
      <c r="I794">
        <v>1</v>
      </c>
      <c r="J794">
        <v>3</v>
      </c>
      <c r="K794">
        <v>4</v>
      </c>
      <c r="L794">
        <v>2</v>
      </c>
      <c r="M794">
        <v>13</v>
      </c>
      <c r="N794">
        <v>14</v>
      </c>
      <c r="O794" s="84">
        <v>0.22</v>
      </c>
      <c r="P794">
        <v>4</v>
      </c>
      <c r="Q794">
        <v>3</v>
      </c>
      <c r="R794" s="102">
        <f t="shared" si="12"/>
        <v>1.6923076923076923E-2</v>
      </c>
      <c r="S794" s="94"/>
    </row>
    <row r="795" spans="1:19">
      <c r="A795">
        <v>28</v>
      </c>
      <c r="B795" t="s">
        <v>5</v>
      </c>
      <c r="C795" t="s">
        <v>6</v>
      </c>
      <c r="D795">
        <v>32</v>
      </c>
      <c r="E795">
        <v>2</v>
      </c>
      <c r="F795">
        <v>52.8</v>
      </c>
      <c r="H795" t="s">
        <v>6</v>
      </c>
      <c r="I795">
        <v>1</v>
      </c>
      <c r="J795">
        <v>3</v>
      </c>
      <c r="K795">
        <v>3</v>
      </c>
      <c r="L795">
        <v>4</v>
      </c>
      <c r="M795">
        <v>4</v>
      </c>
      <c r="N795">
        <v>4</v>
      </c>
      <c r="O795" s="84">
        <v>0.16</v>
      </c>
      <c r="P795">
        <v>5</v>
      </c>
      <c r="Q795">
        <v>2</v>
      </c>
      <c r="R795" s="102">
        <f t="shared" si="12"/>
        <v>0.04</v>
      </c>
      <c r="S795" s="94"/>
    </row>
    <row r="796" spans="1:19">
      <c r="A796">
        <v>34</v>
      </c>
      <c r="B796" t="s">
        <v>5</v>
      </c>
      <c r="C796" t="s">
        <v>6</v>
      </c>
      <c r="D796">
        <v>20</v>
      </c>
      <c r="E796">
        <v>1</v>
      </c>
      <c r="F796">
        <v>49.2</v>
      </c>
      <c r="H796" t="s">
        <v>6</v>
      </c>
      <c r="I796">
        <v>1</v>
      </c>
      <c r="J796">
        <v>4</v>
      </c>
      <c r="K796">
        <v>3</v>
      </c>
      <c r="L796">
        <v>3</v>
      </c>
      <c r="M796">
        <v>6</v>
      </c>
      <c r="N796">
        <v>7</v>
      </c>
      <c r="O796" s="84">
        <v>0.17</v>
      </c>
      <c r="P796">
        <v>1</v>
      </c>
      <c r="Q796">
        <v>2</v>
      </c>
      <c r="R796" s="102">
        <f t="shared" si="12"/>
        <v>2.8333333333333335E-2</v>
      </c>
      <c r="S796" s="94"/>
    </row>
    <row r="797" spans="1:19">
      <c r="A797">
        <v>37</v>
      </c>
      <c r="B797" t="s">
        <v>3</v>
      </c>
      <c r="C797" t="s">
        <v>6</v>
      </c>
      <c r="D797">
        <v>27</v>
      </c>
      <c r="E797">
        <v>4</v>
      </c>
      <c r="F797">
        <v>83.7</v>
      </c>
      <c r="H797" t="s">
        <v>4</v>
      </c>
      <c r="I797">
        <v>4</v>
      </c>
      <c r="J797">
        <v>4</v>
      </c>
      <c r="K797">
        <v>3</v>
      </c>
      <c r="L797">
        <v>3</v>
      </c>
      <c r="M797">
        <v>1</v>
      </c>
      <c r="N797">
        <v>8</v>
      </c>
      <c r="O797" s="84">
        <v>0.14000000000000001</v>
      </c>
      <c r="P797">
        <v>5</v>
      </c>
      <c r="Q797">
        <v>3</v>
      </c>
      <c r="R797" s="102">
        <f t="shared" si="12"/>
        <v>0.14000000000000001</v>
      </c>
      <c r="S797" s="94"/>
    </row>
    <row r="798" spans="1:19">
      <c r="A798">
        <v>25</v>
      </c>
      <c r="B798" t="s">
        <v>5</v>
      </c>
      <c r="C798" t="s">
        <v>4</v>
      </c>
      <c r="D798">
        <v>23</v>
      </c>
      <c r="E798">
        <v>1</v>
      </c>
      <c r="F798">
        <v>31.9</v>
      </c>
      <c r="H798" t="s">
        <v>4</v>
      </c>
      <c r="I798">
        <v>4</v>
      </c>
      <c r="J798">
        <v>4</v>
      </c>
      <c r="K798">
        <v>3</v>
      </c>
      <c r="L798">
        <v>2</v>
      </c>
      <c r="M798">
        <v>7</v>
      </c>
      <c r="N798">
        <v>7</v>
      </c>
      <c r="O798" s="84">
        <v>0.15</v>
      </c>
      <c r="P798">
        <v>3</v>
      </c>
      <c r="Q798">
        <v>4</v>
      </c>
      <c r="R798" s="102">
        <f t="shared" si="12"/>
        <v>2.1428571428571429E-2</v>
      </c>
      <c r="S798" s="94"/>
    </row>
    <row r="799" spans="1:19">
      <c r="A799">
        <v>26</v>
      </c>
      <c r="B799" t="s">
        <v>5</v>
      </c>
      <c r="C799" t="s">
        <v>4</v>
      </c>
      <c r="D799">
        <v>62</v>
      </c>
      <c r="E799">
        <v>3</v>
      </c>
      <c r="F799">
        <v>37.700000000000003</v>
      </c>
      <c r="H799" t="s">
        <v>6</v>
      </c>
      <c r="I799">
        <v>1</v>
      </c>
      <c r="J799">
        <v>3</v>
      </c>
      <c r="K799">
        <v>4</v>
      </c>
      <c r="L799">
        <v>3</v>
      </c>
      <c r="M799">
        <v>1</v>
      </c>
      <c r="N799">
        <v>1</v>
      </c>
      <c r="O799" s="84">
        <v>0.2</v>
      </c>
      <c r="P799">
        <v>0</v>
      </c>
      <c r="Q799">
        <v>2</v>
      </c>
      <c r="R799" s="102">
        <f t="shared" si="12"/>
        <v>0.2</v>
      </c>
      <c r="S799" s="94"/>
    </row>
    <row r="800" spans="1:19">
      <c r="A800">
        <v>33</v>
      </c>
      <c r="B800" t="s">
        <v>5</v>
      </c>
      <c r="C800" t="s">
        <v>4</v>
      </c>
      <c r="D800">
        <v>74</v>
      </c>
      <c r="E800">
        <v>3</v>
      </c>
      <c r="F800">
        <v>51.4</v>
      </c>
      <c r="H800" t="s">
        <v>4</v>
      </c>
      <c r="I800">
        <v>1</v>
      </c>
      <c r="J800">
        <v>2</v>
      </c>
      <c r="K800">
        <v>4</v>
      </c>
      <c r="L800">
        <v>2</v>
      </c>
      <c r="M800">
        <v>2</v>
      </c>
      <c r="N800">
        <v>5</v>
      </c>
      <c r="O800" s="84">
        <v>0.2</v>
      </c>
      <c r="P800">
        <v>0</v>
      </c>
      <c r="Q800">
        <v>3</v>
      </c>
      <c r="R800" s="102">
        <f t="shared" si="12"/>
        <v>0.1</v>
      </c>
      <c r="S800" s="94"/>
    </row>
    <row r="801" spans="1:19">
      <c r="A801">
        <v>42</v>
      </c>
      <c r="B801" t="s">
        <v>5</v>
      </c>
      <c r="C801" t="s">
        <v>6</v>
      </c>
      <c r="D801">
        <v>19</v>
      </c>
      <c r="E801">
        <v>2</v>
      </c>
      <c r="F801">
        <v>50.4</v>
      </c>
      <c r="H801" t="s">
        <v>6</v>
      </c>
      <c r="I801">
        <v>4</v>
      </c>
      <c r="J801">
        <v>1</v>
      </c>
      <c r="K801">
        <v>3</v>
      </c>
      <c r="L801">
        <v>4</v>
      </c>
      <c r="M801">
        <v>22</v>
      </c>
      <c r="N801">
        <v>23</v>
      </c>
      <c r="O801" s="84">
        <v>0.17</v>
      </c>
      <c r="P801">
        <v>3</v>
      </c>
      <c r="Q801">
        <v>3</v>
      </c>
      <c r="R801" s="102">
        <f t="shared" si="12"/>
        <v>7.7272727272727276E-3</v>
      </c>
      <c r="S801" s="94"/>
    </row>
    <row r="802" spans="1:19">
      <c r="A802">
        <v>28</v>
      </c>
      <c r="B802" t="s">
        <v>5</v>
      </c>
      <c r="C802" t="s">
        <v>4</v>
      </c>
      <c r="D802">
        <v>29</v>
      </c>
      <c r="E802">
        <v>3</v>
      </c>
      <c r="F802">
        <v>45.7</v>
      </c>
      <c r="H802" t="s">
        <v>6</v>
      </c>
      <c r="I802">
        <v>1</v>
      </c>
      <c r="J802">
        <v>2</v>
      </c>
      <c r="K802">
        <v>3</v>
      </c>
      <c r="L802">
        <v>1</v>
      </c>
      <c r="M802">
        <v>1</v>
      </c>
      <c r="N802">
        <v>1</v>
      </c>
      <c r="O802" s="84">
        <v>0.15</v>
      </c>
      <c r="P802">
        <v>2</v>
      </c>
      <c r="Q802">
        <v>3</v>
      </c>
      <c r="R802" s="102">
        <f t="shared" si="12"/>
        <v>0.15</v>
      </c>
      <c r="S802" s="94"/>
    </row>
    <row r="803" spans="1:19">
      <c r="A803">
        <v>50</v>
      </c>
      <c r="B803" t="s">
        <v>5</v>
      </c>
      <c r="C803" t="s">
        <v>4</v>
      </c>
      <c r="D803">
        <v>24</v>
      </c>
      <c r="E803">
        <v>4</v>
      </c>
      <c r="F803">
        <v>76</v>
      </c>
      <c r="H803" t="s">
        <v>4</v>
      </c>
      <c r="I803">
        <v>4</v>
      </c>
      <c r="J803">
        <v>3</v>
      </c>
      <c r="K803">
        <v>3</v>
      </c>
      <c r="L803">
        <v>4</v>
      </c>
      <c r="M803">
        <v>0</v>
      </c>
      <c r="N803">
        <v>5</v>
      </c>
      <c r="O803" s="84">
        <v>0.14000000000000001</v>
      </c>
      <c r="P803">
        <v>4</v>
      </c>
      <c r="Q803">
        <v>3</v>
      </c>
      <c r="R803" s="102" t="e">
        <f t="shared" si="12"/>
        <v>#DIV/0!</v>
      </c>
      <c r="S803" s="94"/>
    </row>
    <row r="804" spans="1:19">
      <c r="A804">
        <v>33</v>
      </c>
      <c r="B804" t="s">
        <v>3</v>
      </c>
      <c r="C804" t="s">
        <v>6</v>
      </c>
      <c r="D804">
        <v>24</v>
      </c>
      <c r="E804">
        <v>3</v>
      </c>
      <c r="F804">
        <v>32.1</v>
      </c>
      <c r="H804" t="s">
        <v>6</v>
      </c>
      <c r="I804">
        <v>4</v>
      </c>
      <c r="J804">
        <v>2</v>
      </c>
      <c r="K804">
        <v>3</v>
      </c>
      <c r="L804">
        <v>3</v>
      </c>
      <c r="M804">
        <v>3</v>
      </c>
      <c r="N804">
        <v>4</v>
      </c>
      <c r="O804" s="84">
        <v>0.17</v>
      </c>
      <c r="P804">
        <v>3</v>
      </c>
      <c r="Q804">
        <v>3</v>
      </c>
      <c r="R804" s="102">
        <f t="shared" si="12"/>
        <v>5.6666666666666671E-2</v>
      </c>
      <c r="S804" s="94"/>
    </row>
    <row r="805" spans="1:19">
      <c r="A805">
        <v>34</v>
      </c>
      <c r="B805" t="s">
        <v>5</v>
      </c>
      <c r="C805" t="s">
        <v>6</v>
      </c>
      <c r="D805">
        <v>20</v>
      </c>
      <c r="E805">
        <v>4</v>
      </c>
      <c r="F805">
        <v>40</v>
      </c>
      <c r="H805" t="s">
        <v>6</v>
      </c>
      <c r="I805">
        <v>3</v>
      </c>
      <c r="J805">
        <v>4</v>
      </c>
      <c r="K805">
        <v>3</v>
      </c>
      <c r="L805">
        <v>4</v>
      </c>
      <c r="M805">
        <v>0</v>
      </c>
      <c r="N805">
        <v>6</v>
      </c>
      <c r="O805" s="84">
        <v>0.17</v>
      </c>
      <c r="P805">
        <v>2</v>
      </c>
      <c r="Q805">
        <v>3</v>
      </c>
      <c r="R805" s="102" t="e">
        <f t="shared" si="12"/>
        <v>#DIV/0!</v>
      </c>
      <c r="S805" s="94"/>
    </row>
    <row r="806" spans="1:19">
      <c r="A806">
        <v>48</v>
      </c>
      <c r="B806" t="s">
        <v>5</v>
      </c>
      <c r="C806" t="s">
        <v>6</v>
      </c>
      <c r="D806">
        <v>18</v>
      </c>
      <c r="E806">
        <v>4</v>
      </c>
      <c r="F806">
        <v>38.5</v>
      </c>
      <c r="H806" t="s">
        <v>6</v>
      </c>
      <c r="I806">
        <v>1</v>
      </c>
      <c r="J806">
        <v>4</v>
      </c>
      <c r="K806">
        <v>4</v>
      </c>
      <c r="L806">
        <v>3</v>
      </c>
      <c r="M806">
        <v>5</v>
      </c>
      <c r="N806">
        <v>27</v>
      </c>
      <c r="O806" s="84">
        <v>0.22</v>
      </c>
      <c r="P806">
        <v>3</v>
      </c>
      <c r="Q806">
        <v>2</v>
      </c>
      <c r="R806" s="102">
        <f t="shared" si="12"/>
        <v>4.3999999999999997E-2</v>
      </c>
      <c r="S806" s="94"/>
    </row>
    <row r="807" spans="1:19">
      <c r="A807">
        <v>45</v>
      </c>
      <c r="B807" t="s">
        <v>3</v>
      </c>
      <c r="C807" t="s">
        <v>6</v>
      </c>
      <c r="D807">
        <v>26</v>
      </c>
      <c r="E807">
        <v>4</v>
      </c>
      <c r="F807">
        <v>75.5</v>
      </c>
      <c r="H807" t="s">
        <v>6</v>
      </c>
      <c r="I807">
        <v>2</v>
      </c>
      <c r="J807">
        <v>3</v>
      </c>
      <c r="K807">
        <v>3</v>
      </c>
      <c r="L807">
        <v>4</v>
      </c>
      <c r="M807">
        <v>15</v>
      </c>
      <c r="N807">
        <v>15</v>
      </c>
      <c r="O807" s="84">
        <v>0.13</v>
      </c>
      <c r="P807">
        <v>2</v>
      </c>
      <c r="Q807">
        <v>3</v>
      </c>
      <c r="R807" s="102">
        <f t="shared" si="12"/>
        <v>8.6666666666666663E-3</v>
      </c>
      <c r="S807" s="94"/>
    </row>
    <row r="808" spans="1:19">
      <c r="A808">
        <v>52</v>
      </c>
      <c r="B808" t="s">
        <v>5</v>
      </c>
      <c r="C808" t="s">
        <v>6</v>
      </c>
      <c r="D808">
        <v>24</v>
      </c>
      <c r="E808">
        <v>4</v>
      </c>
      <c r="F808">
        <v>92.6</v>
      </c>
      <c r="H808" t="s">
        <v>6</v>
      </c>
      <c r="I808">
        <v>2</v>
      </c>
      <c r="J808">
        <v>2</v>
      </c>
      <c r="K808">
        <v>3</v>
      </c>
      <c r="L808">
        <v>4</v>
      </c>
      <c r="M808">
        <v>8</v>
      </c>
      <c r="N808">
        <v>18</v>
      </c>
      <c r="O808" s="84">
        <v>0.19</v>
      </c>
      <c r="P808">
        <v>4</v>
      </c>
      <c r="Q808">
        <v>3</v>
      </c>
      <c r="R808" s="102">
        <f t="shared" si="12"/>
        <v>2.375E-2</v>
      </c>
      <c r="S808" s="94"/>
    </row>
    <row r="809" spans="1:19">
      <c r="A809">
        <v>38</v>
      </c>
      <c r="B809" t="s">
        <v>5</v>
      </c>
      <c r="C809" t="s">
        <v>6</v>
      </c>
      <c r="D809">
        <v>27</v>
      </c>
      <c r="E809">
        <v>4</v>
      </c>
      <c r="F809">
        <v>73.599999999999994</v>
      </c>
      <c r="H809" t="s">
        <v>4</v>
      </c>
      <c r="I809">
        <v>3</v>
      </c>
      <c r="J809">
        <v>3</v>
      </c>
      <c r="K809">
        <v>3</v>
      </c>
      <c r="L809">
        <v>2</v>
      </c>
      <c r="M809">
        <v>8</v>
      </c>
      <c r="N809">
        <v>9</v>
      </c>
      <c r="O809" s="84">
        <v>0.14000000000000001</v>
      </c>
      <c r="P809">
        <v>2</v>
      </c>
      <c r="Q809">
        <v>3</v>
      </c>
      <c r="R809" s="102">
        <f t="shared" si="12"/>
        <v>1.7500000000000002E-2</v>
      </c>
      <c r="S809" s="94"/>
    </row>
    <row r="810" spans="1:19">
      <c r="A810">
        <v>29</v>
      </c>
      <c r="B810" t="s">
        <v>3</v>
      </c>
      <c r="C810" t="s">
        <v>6</v>
      </c>
      <c r="D810">
        <v>45</v>
      </c>
      <c r="E810">
        <v>4</v>
      </c>
      <c r="F810">
        <v>97.9</v>
      </c>
      <c r="H810" t="s">
        <v>6</v>
      </c>
      <c r="I810">
        <v>3</v>
      </c>
      <c r="J810">
        <v>4</v>
      </c>
      <c r="K810">
        <v>4</v>
      </c>
      <c r="L810">
        <v>1</v>
      </c>
      <c r="M810">
        <v>7</v>
      </c>
      <c r="N810">
        <v>11</v>
      </c>
      <c r="O810" s="84">
        <v>0.22</v>
      </c>
      <c r="P810">
        <v>1</v>
      </c>
      <c r="Q810">
        <v>3</v>
      </c>
      <c r="R810" s="102">
        <f t="shared" si="12"/>
        <v>3.1428571428571431E-2</v>
      </c>
      <c r="S810" s="94"/>
    </row>
    <row r="811" spans="1:19">
      <c r="A811">
        <v>28</v>
      </c>
      <c r="B811" t="s">
        <v>3</v>
      </c>
      <c r="C811" t="s">
        <v>6</v>
      </c>
      <c r="D811">
        <v>20</v>
      </c>
      <c r="E811">
        <v>3</v>
      </c>
      <c r="F811">
        <v>99.3</v>
      </c>
      <c r="H811" t="s">
        <v>6</v>
      </c>
      <c r="I811">
        <v>4</v>
      </c>
      <c r="J811">
        <v>2</v>
      </c>
      <c r="K811">
        <v>3</v>
      </c>
      <c r="L811">
        <v>2</v>
      </c>
      <c r="M811">
        <v>9</v>
      </c>
      <c r="N811">
        <v>10</v>
      </c>
      <c r="O811" s="84">
        <v>0.17</v>
      </c>
      <c r="P811">
        <v>3</v>
      </c>
      <c r="Q811">
        <v>2</v>
      </c>
      <c r="R811" s="102">
        <f t="shared" si="12"/>
        <v>1.8888888888888889E-2</v>
      </c>
      <c r="S811" s="94"/>
    </row>
    <row r="812" spans="1:19">
      <c r="A812">
        <v>46</v>
      </c>
      <c r="B812" t="s">
        <v>5</v>
      </c>
      <c r="C812" t="s">
        <v>6</v>
      </c>
      <c r="D812">
        <v>20</v>
      </c>
      <c r="E812">
        <v>1</v>
      </c>
      <c r="F812">
        <v>60.4</v>
      </c>
      <c r="H812" t="s">
        <v>6</v>
      </c>
      <c r="I812">
        <v>1</v>
      </c>
      <c r="J812">
        <v>3</v>
      </c>
      <c r="K812">
        <v>3</v>
      </c>
      <c r="L812">
        <v>4</v>
      </c>
      <c r="M812">
        <v>12</v>
      </c>
      <c r="N812">
        <v>23</v>
      </c>
      <c r="O812" s="84">
        <v>0.12</v>
      </c>
      <c r="P812">
        <v>3</v>
      </c>
      <c r="Q812">
        <v>3</v>
      </c>
      <c r="R812" s="102">
        <f t="shared" si="12"/>
        <v>0.01</v>
      </c>
      <c r="S812" s="94"/>
    </row>
    <row r="813" spans="1:19">
      <c r="A813">
        <v>38</v>
      </c>
      <c r="B813" t="s">
        <v>5</v>
      </c>
      <c r="C813" t="s">
        <v>6</v>
      </c>
      <c r="D813">
        <v>19</v>
      </c>
      <c r="E813">
        <v>2</v>
      </c>
      <c r="F813">
        <v>32.700000000000003</v>
      </c>
      <c r="H813" t="s">
        <v>6</v>
      </c>
      <c r="I813">
        <v>4</v>
      </c>
      <c r="J813">
        <v>2</v>
      </c>
      <c r="K813">
        <v>3</v>
      </c>
      <c r="L813">
        <v>3</v>
      </c>
      <c r="M813">
        <v>1</v>
      </c>
      <c r="N813">
        <v>10</v>
      </c>
      <c r="O813" s="84">
        <v>0.16</v>
      </c>
      <c r="P813">
        <v>2</v>
      </c>
      <c r="Q813">
        <v>3</v>
      </c>
      <c r="R813" s="102">
        <f t="shared" si="12"/>
        <v>0.16</v>
      </c>
      <c r="S813" s="94"/>
    </row>
    <row r="814" spans="1:19">
      <c r="A814">
        <v>43</v>
      </c>
      <c r="B814" t="s">
        <v>3</v>
      </c>
      <c r="C814" t="s">
        <v>6</v>
      </c>
      <c r="D814">
        <v>44</v>
      </c>
      <c r="E814">
        <v>3</v>
      </c>
      <c r="F814">
        <v>88.6</v>
      </c>
      <c r="H814" t="s">
        <v>6</v>
      </c>
      <c r="I814">
        <v>3</v>
      </c>
      <c r="J814">
        <v>1</v>
      </c>
      <c r="K814">
        <v>3</v>
      </c>
      <c r="L814">
        <v>3</v>
      </c>
      <c r="M814">
        <v>8</v>
      </c>
      <c r="N814">
        <v>18</v>
      </c>
      <c r="O814" s="84">
        <v>0.11</v>
      </c>
      <c r="P814">
        <v>1</v>
      </c>
      <c r="Q814">
        <v>3</v>
      </c>
      <c r="R814" s="102">
        <f t="shared" si="12"/>
        <v>1.375E-2</v>
      </c>
      <c r="S814" s="94"/>
    </row>
    <row r="815" spans="1:19">
      <c r="A815">
        <v>39</v>
      </c>
      <c r="B815" t="s">
        <v>5</v>
      </c>
      <c r="C815" t="s">
        <v>4</v>
      </c>
      <c r="D815">
        <v>33</v>
      </c>
      <c r="E815">
        <v>3</v>
      </c>
      <c r="F815">
        <v>96.6</v>
      </c>
      <c r="H815" t="s">
        <v>6</v>
      </c>
      <c r="I815">
        <v>1</v>
      </c>
      <c r="J815">
        <v>4</v>
      </c>
      <c r="K815">
        <v>3</v>
      </c>
      <c r="L815">
        <v>4</v>
      </c>
      <c r="M815">
        <v>18</v>
      </c>
      <c r="N815">
        <v>21</v>
      </c>
      <c r="O815" s="84">
        <v>0.11</v>
      </c>
      <c r="P815">
        <v>4</v>
      </c>
      <c r="Q815">
        <v>3</v>
      </c>
      <c r="R815" s="102">
        <f t="shared" si="12"/>
        <v>6.1111111111111114E-3</v>
      </c>
      <c r="S815" s="94"/>
    </row>
    <row r="816" spans="1:19">
      <c r="A816">
        <v>40</v>
      </c>
      <c r="B816" t="s">
        <v>5</v>
      </c>
      <c r="C816" t="s">
        <v>6</v>
      </c>
      <c r="D816">
        <v>31</v>
      </c>
      <c r="E816">
        <v>3</v>
      </c>
      <c r="F816">
        <v>58</v>
      </c>
      <c r="H816" t="s">
        <v>6</v>
      </c>
      <c r="I816">
        <v>3</v>
      </c>
      <c r="J816">
        <v>3</v>
      </c>
      <c r="K816">
        <v>3</v>
      </c>
      <c r="L816">
        <v>1</v>
      </c>
      <c r="M816">
        <v>20</v>
      </c>
      <c r="N816">
        <v>21</v>
      </c>
      <c r="O816" s="84">
        <v>0.14000000000000001</v>
      </c>
      <c r="P816">
        <v>2</v>
      </c>
      <c r="Q816">
        <v>4</v>
      </c>
      <c r="R816" s="102">
        <f t="shared" si="12"/>
        <v>7.000000000000001E-3</v>
      </c>
      <c r="S816" s="94"/>
    </row>
    <row r="817" spans="1:19">
      <c r="A817">
        <v>21</v>
      </c>
      <c r="B817" t="s">
        <v>3</v>
      </c>
      <c r="C817" t="s">
        <v>6</v>
      </c>
      <c r="D817">
        <v>18</v>
      </c>
      <c r="E817">
        <v>1</v>
      </c>
      <c r="F817">
        <v>66.400000000000006</v>
      </c>
      <c r="H817" t="s">
        <v>4</v>
      </c>
      <c r="I817">
        <v>4</v>
      </c>
      <c r="J817">
        <v>2</v>
      </c>
      <c r="K817">
        <v>3</v>
      </c>
      <c r="L817">
        <v>3</v>
      </c>
      <c r="M817">
        <v>2</v>
      </c>
      <c r="N817">
        <v>2</v>
      </c>
      <c r="O817" s="84">
        <v>0.11</v>
      </c>
      <c r="P817">
        <v>6</v>
      </c>
      <c r="Q817">
        <v>4</v>
      </c>
      <c r="R817" s="102">
        <f t="shared" si="12"/>
        <v>5.5E-2</v>
      </c>
      <c r="S817" s="94"/>
    </row>
    <row r="818" spans="1:19">
      <c r="A818">
        <v>39</v>
      </c>
      <c r="B818" t="s">
        <v>5</v>
      </c>
      <c r="C818" t="s">
        <v>6</v>
      </c>
      <c r="D818">
        <v>26</v>
      </c>
      <c r="E818">
        <v>3</v>
      </c>
      <c r="F818">
        <v>73.5</v>
      </c>
      <c r="H818" t="s">
        <v>6</v>
      </c>
      <c r="I818">
        <v>3</v>
      </c>
      <c r="J818">
        <v>2</v>
      </c>
      <c r="K818">
        <v>3</v>
      </c>
      <c r="L818">
        <v>3</v>
      </c>
      <c r="M818">
        <v>5</v>
      </c>
      <c r="N818">
        <v>9</v>
      </c>
      <c r="O818" s="84">
        <v>0.15</v>
      </c>
      <c r="P818">
        <v>2</v>
      </c>
      <c r="Q818">
        <v>2</v>
      </c>
      <c r="R818" s="102">
        <f t="shared" si="12"/>
        <v>0.03</v>
      </c>
      <c r="S818" s="94"/>
    </row>
    <row r="819" spans="1:19">
      <c r="A819">
        <v>36</v>
      </c>
      <c r="B819" t="s">
        <v>5</v>
      </c>
      <c r="C819" t="s">
        <v>6</v>
      </c>
      <c r="D819">
        <v>35</v>
      </c>
      <c r="E819">
        <v>4</v>
      </c>
      <c r="F819">
        <v>85.7</v>
      </c>
      <c r="H819" t="s">
        <v>6</v>
      </c>
      <c r="I819">
        <v>1</v>
      </c>
      <c r="J819">
        <v>4</v>
      </c>
      <c r="K819">
        <v>4</v>
      </c>
      <c r="L819">
        <v>1</v>
      </c>
      <c r="M819">
        <v>11</v>
      </c>
      <c r="N819">
        <v>18</v>
      </c>
      <c r="O819" s="84">
        <v>0.2</v>
      </c>
      <c r="P819">
        <v>0</v>
      </c>
      <c r="Q819">
        <v>3</v>
      </c>
      <c r="R819" s="102">
        <f t="shared" si="12"/>
        <v>1.8181818181818184E-2</v>
      </c>
      <c r="S819" s="94"/>
    </row>
    <row r="820" spans="1:19">
      <c r="A820">
        <v>31</v>
      </c>
      <c r="B820" t="s">
        <v>5</v>
      </c>
      <c r="C820" t="s">
        <v>6</v>
      </c>
      <c r="D820">
        <v>37</v>
      </c>
      <c r="E820">
        <v>3</v>
      </c>
      <c r="F820">
        <v>68.400000000000006</v>
      </c>
      <c r="H820" t="s">
        <v>6</v>
      </c>
      <c r="I820">
        <v>3</v>
      </c>
      <c r="J820">
        <v>4</v>
      </c>
      <c r="K820">
        <v>3</v>
      </c>
      <c r="L820">
        <v>1</v>
      </c>
      <c r="M820">
        <v>2</v>
      </c>
      <c r="N820">
        <v>3</v>
      </c>
      <c r="O820" s="84">
        <v>0.12</v>
      </c>
      <c r="P820">
        <v>4</v>
      </c>
      <c r="Q820">
        <v>3</v>
      </c>
      <c r="R820" s="102">
        <f t="shared" si="12"/>
        <v>0.06</v>
      </c>
      <c r="S820" s="94"/>
    </row>
    <row r="821" spans="1:19">
      <c r="A821">
        <v>28</v>
      </c>
      <c r="B821" t="s">
        <v>5</v>
      </c>
      <c r="C821" t="s">
        <v>6</v>
      </c>
      <c r="D821">
        <v>32</v>
      </c>
      <c r="E821">
        <v>1</v>
      </c>
      <c r="F821">
        <v>70.5</v>
      </c>
      <c r="H821" t="s">
        <v>6</v>
      </c>
      <c r="I821">
        <v>1</v>
      </c>
      <c r="J821">
        <v>2</v>
      </c>
      <c r="K821">
        <v>3</v>
      </c>
      <c r="L821">
        <v>1</v>
      </c>
      <c r="M821">
        <v>5</v>
      </c>
      <c r="N821">
        <v>6</v>
      </c>
      <c r="O821" s="84">
        <v>0.17</v>
      </c>
      <c r="P821">
        <v>2</v>
      </c>
      <c r="Q821">
        <v>1</v>
      </c>
      <c r="R821" s="102">
        <f t="shared" si="12"/>
        <v>3.4000000000000002E-2</v>
      </c>
      <c r="S821" s="94"/>
    </row>
    <row r="822" spans="1:19">
      <c r="A822">
        <v>35</v>
      </c>
      <c r="B822" t="s">
        <v>5</v>
      </c>
      <c r="C822" t="s">
        <v>6</v>
      </c>
      <c r="D822">
        <v>28</v>
      </c>
      <c r="E822">
        <v>2</v>
      </c>
      <c r="F822">
        <v>57.5</v>
      </c>
      <c r="H822" t="s">
        <v>6</v>
      </c>
      <c r="I822">
        <v>4</v>
      </c>
      <c r="J822">
        <v>4</v>
      </c>
      <c r="K822">
        <v>3</v>
      </c>
      <c r="L822">
        <v>4</v>
      </c>
      <c r="M822">
        <v>5</v>
      </c>
      <c r="N822">
        <v>5</v>
      </c>
      <c r="O822" s="84">
        <v>0.11</v>
      </c>
      <c r="P822">
        <v>3</v>
      </c>
      <c r="Q822">
        <v>3</v>
      </c>
      <c r="R822" s="102">
        <f t="shared" si="12"/>
        <v>2.1999999999999999E-2</v>
      </c>
      <c r="S822" s="94"/>
    </row>
    <row r="823" spans="1:19">
      <c r="A823">
        <v>49</v>
      </c>
      <c r="B823" t="s">
        <v>5</v>
      </c>
      <c r="C823" t="s">
        <v>6</v>
      </c>
      <c r="D823">
        <v>25</v>
      </c>
      <c r="E823">
        <v>4</v>
      </c>
      <c r="F823">
        <v>62.3</v>
      </c>
      <c r="H823" t="s">
        <v>6</v>
      </c>
      <c r="I823">
        <v>4</v>
      </c>
      <c r="J823">
        <v>2</v>
      </c>
      <c r="K823">
        <v>3</v>
      </c>
      <c r="L823">
        <v>2</v>
      </c>
      <c r="M823">
        <v>9</v>
      </c>
      <c r="N823">
        <v>22</v>
      </c>
      <c r="O823" s="84">
        <v>0.17</v>
      </c>
      <c r="P823">
        <v>3</v>
      </c>
      <c r="Q823">
        <v>3</v>
      </c>
      <c r="R823" s="102">
        <f t="shared" si="12"/>
        <v>1.8888888888888889E-2</v>
      </c>
      <c r="S823" s="94"/>
    </row>
    <row r="824" spans="1:19">
      <c r="A824">
        <v>34</v>
      </c>
      <c r="B824" t="s">
        <v>5</v>
      </c>
      <c r="C824" t="s">
        <v>6</v>
      </c>
      <c r="D824">
        <v>19</v>
      </c>
      <c r="E824">
        <v>2</v>
      </c>
      <c r="F824">
        <v>97.1</v>
      </c>
      <c r="H824" t="s">
        <v>6</v>
      </c>
      <c r="I824">
        <v>4</v>
      </c>
      <c r="J824">
        <v>3</v>
      </c>
      <c r="K824">
        <v>3</v>
      </c>
      <c r="L824">
        <v>4</v>
      </c>
      <c r="M824">
        <v>3</v>
      </c>
      <c r="N824">
        <v>5</v>
      </c>
      <c r="O824" s="84">
        <v>0.11</v>
      </c>
      <c r="P824">
        <v>3</v>
      </c>
      <c r="Q824">
        <v>2</v>
      </c>
      <c r="R824" s="102">
        <f t="shared" si="12"/>
        <v>3.6666666666666667E-2</v>
      </c>
      <c r="S824" s="94"/>
    </row>
    <row r="825" spans="1:19">
      <c r="A825">
        <v>29</v>
      </c>
      <c r="B825" t="s">
        <v>3</v>
      </c>
      <c r="C825" t="s">
        <v>6</v>
      </c>
      <c r="D825">
        <v>27</v>
      </c>
      <c r="E825">
        <v>3</v>
      </c>
      <c r="F825">
        <v>65.900000000000006</v>
      </c>
      <c r="H825" t="s">
        <v>6</v>
      </c>
      <c r="I825">
        <v>4</v>
      </c>
      <c r="J825">
        <v>2</v>
      </c>
      <c r="K825">
        <v>3</v>
      </c>
      <c r="L825">
        <v>4</v>
      </c>
      <c r="M825">
        <v>7</v>
      </c>
      <c r="N825">
        <v>8</v>
      </c>
      <c r="O825" s="84">
        <v>0.14000000000000001</v>
      </c>
      <c r="P825">
        <v>2</v>
      </c>
      <c r="Q825">
        <v>2</v>
      </c>
      <c r="R825" s="102">
        <f t="shared" si="12"/>
        <v>0.02</v>
      </c>
      <c r="S825" s="94"/>
    </row>
    <row r="826" spans="1:19">
      <c r="A826">
        <v>42</v>
      </c>
      <c r="B826" t="s">
        <v>5</v>
      </c>
      <c r="C826" t="s">
        <v>6</v>
      </c>
      <c r="D826">
        <v>46</v>
      </c>
      <c r="E826">
        <v>3</v>
      </c>
      <c r="F826">
        <v>56.7</v>
      </c>
      <c r="H826" t="s">
        <v>6</v>
      </c>
      <c r="I826">
        <v>2</v>
      </c>
      <c r="J826">
        <v>4</v>
      </c>
      <c r="K826">
        <v>3</v>
      </c>
      <c r="L826">
        <v>1</v>
      </c>
      <c r="M826">
        <v>1</v>
      </c>
      <c r="N826">
        <v>16</v>
      </c>
      <c r="O826" s="84">
        <v>0.19</v>
      </c>
      <c r="P826">
        <v>3</v>
      </c>
      <c r="Q826">
        <v>3</v>
      </c>
      <c r="R826" s="102">
        <f t="shared" si="12"/>
        <v>0.19</v>
      </c>
      <c r="S826" s="94"/>
    </row>
    <row r="827" spans="1:19">
      <c r="A827">
        <v>29</v>
      </c>
      <c r="B827" t="s">
        <v>5</v>
      </c>
      <c r="C827" t="s">
        <v>6</v>
      </c>
      <c r="D827">
        <v>25</v>
      </c>
      <c r="E827">
        <v>1</v>
      </c>
      <c r="F827">
        <v>81</v>
      </c>
      <c r="H827" t="s">
        <v>4</v>
      </c>
      <c r="I827">
        <v>2</v>
      </c>
      <c r="J827">
        <v>4</v>
      </c>
      <c r="K827">
        <v>3</v>
      </c>
      <c r="L827">
        <v>3</v>
      </c>
      <c r="M827">
        <v>10</v>
      </c>
      <c r="N827">
        <v>10</v>
      </c>
      <c r="O827" s="84">
        <v>0.15</v>
      </c>
      <c r="P827">
        <v>2</v>
      </c>
      <c r="Q827">
        <v>2</v>
      </c>
      <c r="R827" s="102">
        <f t="shared" si="12"/>
        <v>1.4999999999999999E-2</v>
      </c>
      <c r="S827" s="94"/>
    </row>
    <row r="828" spans="1:19">
      <c r="A828">
        <v>38</v>
      </c>
      <c r="B828" t="s">
        <v>5</v>
      </c>
      <c r="C828" t="s">
        <v>6</v>
      </c>
      <c r="D828">
        <v>18</v>
      </c>
      <c r="E828">
        <v>3</v>
      </c>
      <c r="F828">
        <v>41.9</v>
      </c>
      <c r="H828" t="s">
        <v>6</v>
      </c>
      <c r="I828">
        <v>3</v>
      </c>
      <c r="J828">
        <v>3</v>
      </c>
      <c r="K828">
        <v>3</v>
      </c>
      <c r="L828">
        <v>4</v>
      </c>
      <c r="M828">
        <v>7</v>
      </c>
      <c r="N828">
        <v>7</v>
      </c>
      <c r="O828" s="84">
        <v>0.13</v>
      </c>
      <c r="P828">
        <v>2</v>
      </c>
      <c r="Q828">
        <v>4</v>
      </c>
      <c r="R828" s="102">
        <f t="shared" si="12"/>
        <v>1.8571428571428572E-2</v>
      </c>
      <c r="S828" s="94"/>
    </row>
    <row r="829" spans="1:19">
      <c r="A829">
        <v>28</v>
      </c>
      <c r="B829" t="s">
        <v>5</v>
      </c>
      <c r="C829" t="s">
        <v>6</v>
      </c>
      <c r="D829">
        <v>23</v>
      </c>
      <c r="E829">
        <v>3</v>
      </c>
      <c r="F829">
        <v>36.1</v>
      </c>
      <c r="H829" t="s">
        <v>4</v>
      </c>
      <c r="I829">
        <v>3</v>
      </c>
      <c r="J829">
        <v>3</v>
      </c>
      <c r="K829">
        <v>3</v>
      </c>
      <c r="L829">
        <v>4</v>
      </c>
      <c r="M829">
        <v>3</v>
      </c>
      <c r="N829">
        <v>3</v>
      </c>
      <c r="O829" s="84">
        <v>0.14000000000000001</v>
      </c>
      <c r="P829">
        <v>2</v>
      </c>
      <c r="Q829">
        <v>3</v>
      </c>
      <c r="R829" s="102">
        <f t="shared" si="12"/>
        <v>4.6666666666666669E-2</v>
      </c>
      <c r="S829" s="94"/>
    </row>
    <row r="830" spans="1:19">
      <c r="A830">
        <v>18</v>
      </c>
      <c r="B830" t="s">
        <v>5</v>
      </c>
      <c r="C830" t="s">
        <v>4</v>
      </c>
      <c r="D830">
        <v>47</v>
      </c>
      <c r="E830">
        <v>1</v>
      </c>
      <c r="F830">
        <v>80</v>
      </c>
      <c r="H830" t="s">
        <v>6</v>
      </c>
      <c r="I830">
        <v>3</v>
      </c>
      <c r="J830">
        <v>3</v>
      </c>
      <c r="K830">
        <v>3</v>
      </c>
      <c r="L830">
        <v>4</v>
      </c>
      <c r="M830">
        <v>0</v>
      </c>
      <c r="N830">
        <v>0</v>
      </c>
      <c r="O830" s="84">
        <v>0.12</v>
      </c>
      <c r="P830">
        <v>0</v>
      </c>
      <c r="Q830">
        <v>3</v>
      </c>
      <c r="R830" s="102" t="e">
        <f t="shared" si="12"/>
        <v>#DIV/0!</v>
      </c>
      <c r="S830" s="94"/>
    </row>
    <row r="831" spans="1:19">
      <c r="A831">
        <v>33</v>
      </c>
      <c r="B831" t="s">
        <v>3</v>
      </c>
      <c r="C831" t="s">
        <v>4</v>
      </c>
      <c r="D831">
        <v>47</v>
      </c>
      <c r="E831">
        <v>4</v>
      </c>
      <c r="F831">
        <v>75.5</v>
      </c>
      <c r="H831" t="s">
        <v>4</v>
      </c>
      <c r="I831">
        <v>1</v>
      </c>
      <c r="J831">
        <v>1</v>
      </c>
      <c r="K831">
        <v>3</v>
      </c>
      <c r="L831">
        <v>1</v>
      </c>
      <c r="M831">
        <v>5</v>
      </c>
      <c r="N831">
        <v>6</v>
      </c>
      <c r="O831" s="84">
        <v>0.17</v>
      </c>
      <c r="P831">
        <v>3</v>
      </c>
      <c r="Q831">
        <v>3</v>
      </c>
      <c r="R831" s="102">
        <f t="shared" si="12"/>
        <v>3.4000000000000002E-2</v>
      </c>
      <c r="S831" s="94"/>
    </row>
    <row r="832" spans="1:19">
      <c r="A832">
        <v>41</v>
      </c>
      <c r="B832" t="s">
        <v>5</v>
      </c>
      <c r="C832" t="s">
        <v>6</v>
      </c>
      <c r="D832">
        <v>29</v>
      </c>
      <c r="E832">
        <v>4</v>
      </c>
      <c r="F832">
        <v>41.7</v>
      </c>
      <c r="H832" t="s">
        <v>4</v>
      </c>
      <c r="I832">
        <v>2</v>
      </c>
      <c r="J832">
        <v>4</v>
      </c>
      <c r="K832">
        <v>3</v>
      </c>
      <c r="L832">
        <v>1</v>
      </c>
      <c r="M832">
        <v>1</v>
      </c>
      <c r="N832">
        <v>6</v>
      </c>
      <c r="O832" s="84">
        <v>0.11</v>
      </c>
      <c r="P832">
        <v>4</v>
      </c>
      <c r="Q832">
        <v>3</v>
      </c>
      <c r="R832" s="102">
        <f t="shared" si="12"/>
        <v>0.11</v>
      </c>
      <c r="S832" s="94"/>
    </row>
    <row r="833" spans="1:19">
      <c r="A833">
        <v>31</v>
      </c>
      <c r="B833" t="s">
        <v>5</v>
      </c>
      <c r="C833" t="s">
        <v>4</v>
      </c>
      <c r="D833">
        <v>56</v>
      </c>
      <c r="E833">
        <v>3</v>
      </c>
      <c r="F833">
        <v>73.400000000000006</v>
      </c>
      <c r="H833" t="s">
        <v>6</v>
      </c>
      <c r="I833">
        <v>3</v>
      </c>
      <c r="J833">
        <v>3</v>
      </c>
      <c r="K833">
        <v>3</v>
      </c>
      <c r="L833">
        <v>3</v>
      </c>
      <c r="M833">
        <v>2</v>
      </c>
      <c r="N833">
        <v>2</v>
      </c>
      <c r="O833" s="84">
        <v>0.12</v>
      </c>
      <c r="P833">
        <v>5</v>
      </c>
      <c r="Q833">
        <v>2</v>
      </c>
      <c r="R833" s="102">
        <f t="shared" si="12"/>
        <v>0.06</v>
      </c>
      <c r="S833" s="94"/>
    </row>
    <row r="834" spans="1:19">
      <c r="A834">
        <v>37</v>
      </c>
      <c r="B834" t="s">
        <v>3</v>
      </c>
      <c r="C834" t="s">
        <v>6</v>
      </c>
      <c r="D834">
        <v>42</v>
      </c>
      <c r="E834">
        <v>2</v>
      </c>
      <c r="F834">
        <v>56.2</v>
      </c>
      <c r="H834" t="s">
        <v>6</v>
      </c>
      <c r="I834">
        <v>3</v>
      </c>
      <c r="J834">
        <v>4</v>
      </c>
      <c r="K834">
        <v>3</v>
      </c>
      <c r="L834">
        <v>3</v>
      </c>
      <c r="M834">
        <v>6</v>
      </c>
      <c r="N834">
        <v>9</v>
      </c>
      <c r="O834" s="84">
        <v>0.13</v>
      </c>
      <c r="P834">
        <v>2</v>
      </c>
      <c r="Q834">
        <v>3</v>
      </c>
      <c r="R834" s="102">
        <f t="shared" si="12"/>
        <v>2.1666666666666667E-2</v>
      </c>
      <c r="S834" s="94"/>
    </row>
    <row r="835" spans="1:19">
      <c r="A835">
        <v>27</v>
      </c>
      <c r="B835" t="s">
        <v>5</v>
      </c>
      <c r="C835" t="s">
        <v>6</v>
      </c>
      <c r="D835">
        <v>23</v>
      </c>
      <c r="E835">
        <v>3</v>
      </c>
      <c r="F835">
        <v>57.8</v>
      </c>
      <c r="H835" t="s">
        <v>6</v>
      </c>
      <c r="I835">
        <v>4</v>
      </c>
      <c r="J835">
        <v>3</v>
      </c>
      <c r="K835">
        <v>3</v>
      </c>
      <c r="L835">
        <v>3</v>
      </c>
      <c r="M835">
        <v>4</v>
      </c>
      <c r="N835">
        <v>4</v>
      </c>
      <c r="O835" s="84">
        <v>0.13</v>
      </c>
      <c r="P835">
        <v>0</v>
      </c>
      <c r="Q835">
        <v>3</v>
      </c>
      <c r="R835" s="102">
        <f t="shared" ref="R835:R898" si="13">O835/M835</f>
        <v>3.2500000000000001E-2</v>
      </c>
      <c r="S835" s="94"/>
    </row>
    <row r="836" spans="1:19">
      <c r="A836">
        <v>34</v>
      </c>
      <c r="B836" t="s">
        <v>3</v>
      </c>
      <c r="C836" t="s">
        <v>6</v>
      </c>
      <c r="D836">
        <v>26</v>
      </c>
      <c r="E836">
        <v>1</v>
      </c>
      <c r="F836">
        <v>74.2</v>
      </c>
      <c r="H836" t="s">
        <v>6</v>
      </c>
      <c r="I836">
        <v>2</v>
      </c>
      <c r="J836">
        <v>3</v>
      </c>
      <c r="K836">
        <v>4</v>
      </c>
      <c r="L836">
        <v>1</v>
      </c>
      <c r="M836">
        <v>6</v>
      </c>
      <c r="N836">
        <v>6</v>
      </c>
      <c r="O836" s="84">
        <v>0.2</v>
      </c>
      <c r="P836">
        <v>3</v>
      </c>
      <c r="Q836">
        <v>2</v>
      </c>
      <c r="R836" s="102">
        <f t="shared" si="13"/>
        <v>3.3333333333333333E-2</v>
      </c>
      <c r="S836" s="94"/>
    </row>
    <row r="837" spans="1:19">
      <c r="A837">
        <v>35</v>
      </c>
      <c r="B837" t="s">
        <v>5</v>
      </c>
      <c r="C837" t="s">
        <v>6</v>
      </c>
      <c r="D837">
        <v>38</v>
      </c>
      <c r="E837">
        <v>4</v>
      </c>
      <c r="F837">
        <v>103.5</v>
      </c>
      <c r="H837" t="s">
        <v>6</v>
      </c>
      <c r="I837">
        <v>3</v>
      </c>
      <c r="J837">
        <v>3</v>
      </c>
      <c r="K837">
        <v>3</v>
      </c>
      <c r="L837">
        <v>2</v>
      </c>
      <c r="M837">
        <v>5</v>
      </c>
      <c r="N837">
        <v>6</v>
      </c>
      <c r="O837" s="84">
        <v>0.17</v>
      </c>
      <c r="P837">
        <v>2</v>
      </c>
      <c r="Q837">
        <v>1</v>
      </c>
      <c r="R837" s="102">
        <f t="shared" si="13"/>
        <v>3.4000000000000002E-2</v>
      </c>
      <c r="S837" s="94"/>
    </row>
    <row r="838" spans="1:19">
      <c r="A838">
        <v>29</v>
      </c>
      <c r="B838" t="s">
        <v>3</v>
      </c>
      <c r="C838" t="s">
        <v>4</v>
      </c>
      <c r="D838">
        <v>90</v>
      </c>
      <c r="E838">
        <v>1</v>
      </c>
      <c r="F838">
        <v>52.7</v>
      </c>
      <c r="H838" t="s">
        <v>6</v>
      </c>
      <c r="I838">
        <v>4</v>
      </c>
      <c r="J838">
        <v>1</v>
      </c>
      <c r="K838">
        <v>3</v>
      </c>
      <c r="L838">
        <v>1</v>
      </c>
      <c r="M838">
        <v>11</v>
      </c>
      <c r="N838">
        <v>11</v>
      </c>
      <c r="O838" s="84">
        <v>0.13</v>
      </c>
      <c r="P838">
        <v>3</v>
      </c>
      <c r="Q838">
        <v>1</v>
      </c>
      <c r="R838" s="102">
        <f t="shared" si="13"/>
        <v>1.1818181818181818E-2</v>
      </c>
      <c r="S838" s="94"/>
    </row>
    <row r="839" spans="1:19">
      <c r="A839">
        <v>40</v>
      </c>
      <c r="B839" t="s">
        <v>3</v>
      </c>
      <c r="C839" t="s">
        <v>6</v>
      </c>
      <c r="D839">
        <v>26</v>
      </c>
      <c r="E839">
        <v>4</v>
      </c>
      <c r="F839">
        <v>100.6</v>
      </c>
      <c r="H839" t="s">
        <v>6</v>
      </c>
      <c r="I839">
        <v>2</v>
      </c>
      <c r="J839">
        <v>3</v>
      </c>
      <c r="K839">
        <v>3</v>
      </c>
      <c r="L839">
        <v>3</v>
      </c>
      <c r="M839">
        <v>18</v>
      </c>
      <c r="N839">
        <v>20</v>
      </c>
      <c r="O839" s="84">
        <v>0.17</v>
      </c>
      <c r="P839">
        <v>3</v>
      </c>
      <c r="Q839">
        <v>2</v>
      </c>
      <c r="R839" s="102">
        <f t="shared" si="13"/>
        <v>9.4444444444444445E-3</v>
      </c>
      <c r="S839" s="94"/>
    </row>
    <row r="840" spans="1:19">
      <c r="A840">
        <v>42</v>
      </c>
      <c r="B840" t="s">
        <v>5</v>
      </c>
      <c r="C840" t="s">
        <v>4</v>
      </c>
      <c r="D840">
        <v>33</v>
      </c>
      <c r="E840">
        <v>3</v>
      </c>
      <c r="F840">
        <v>53.7</v>
      </c>
      <c r="H840" t="s">
        <v>4</v>
      </c>
      <c r="I840">
        <v>3</v>
      </c>
      <c r="J840">
        <v>1</v>
      </c>
      <c r="K840">
        <v>3</v>
      </c>
      <c r="L840">
        <v>2</v>
      </c>
      <c r="M840">
        <v>21</v>
      </c>
      <c r="N840">
        <v>22</v>
      </c>
      <c r="O840" s="84">
        <v>0.12</v>
      </c>
      <c r="P840">
        <v>2</v>
      </c>
      <c r="Q840">
        <v>2</v>
      </c>
      <c r="R840" s="102">
        <f t="shared" si="13"/>
        <v>5.7142857142857143E-3</v>
      </c>
      <c r="S840" s="94"/>
    </row>
    <row r="841" spans="1:19">
      <c r="A841">
        <v>42</v>
      </c>
      <c r="B841" t="s">
        <v>5</v>
      </c>
      <c r="C841" t="s">
        <v>6</v>
      </c>
      <c r="D841">
        <v>21</v>
      </c>
      <c r="E841">
        <v>4</v>
      </c>
      <c r="F841">
        <v>49.2</v>
      </c>
      <c r="H841" t="s">
        <v>6</v>
      </c>
      <c r="I841">
        <v>2</v>
      </c>
      <c r="J841">
        <v>1</v>
      </c>
      <c r="K841">
        <v>3</v>
      </c>
      <c r="L841">
        <v>4</v>
      </c>
      <c r="M841">
        <v>6</v>
      </c>
      <c r="N841">
        <v>9</v>
      </c>
      <c r="O841" s="84">
        <v>0.13</v>
      </c>
      <c r="P841">
        <v>3</v>
      </c>
      <c r="Q841">
        <v>4</v>
      </c>
      <c r="R841" s="102">
        <f t="shared" si="13"/>
        <v>2.1666666666666667E-2</v>
      </c>
      <c r="S841" s="94"/>
    </row>
    <row r="842" spans="1:19">
      <c r="A842">
        <v>35</v>
      </c>
      <c r="B842" t="s">
        <v>5</v>
      </c>
      <c r="C842" t="s">
        <v>6</v>
      </c>
      <c r="D842">
        <v>18</v>
      </c>
      <c r="E842">
        <v>4</v>
      </c>
      <c r="F842">
        <v>63.6</v>
      </c>
      <c r="H842" t="s">
        <v>6</v>
      </c>
      <c r="I842">
        <v>4</v>
      </c>
      <c r="J842">
        <v>3</v>
      </c>
      <c r="K842">
        <v>3</v>
      </c>
      <c r="L842">
        <v>2</v>
      </c>
      <c r="M842">
        <v>8</v>
      </c>
      <c r="N842">
        <v>10</v>
      </c>
      <c r="O842" s="84">
        <v>0.12</v>
      </c>
      <c r="P842">
        <v>2</v>
      </c>
      <c r="Q842">
        <v>3</v>
      </c>
      <c r="R842" s="102">
        <f t="shared" si="13"/>
        <v>1.4999999999999999E-2</v>
      </c>
      <c r="S842" s="94"/>
    </row>
    <row r="843" spans="1:19">
      <c r="A843">
        <v>24</v>
      </c>
      <c r="B843" t="s">
        <v>5</v>
      </c>
      <c r="C843" t="s">
        <v>6</v>
      </c>
      <c r="D843">
        <v>41</v>
      </c>
      <c r="E843">
        <v>3</v>
      </c>
      <c r="F843">
        <v>51.8</v>
      </c>
      <c r="H843" t="s">
        <v>6</v>
      </c>
      <c r="I843">
        <v>4</v>
      </c>
      <c r="J843">
        <v>2</v>
      </c>
      <c r="K843">
        <v>4</v>
      </c>
      <c r="L843">
        <v>4</v>
      </c>
      <c r="M843">
        <v>4</v>
      </c>
      <c r="N843">
        <v>6</v>
      </c>
      <c r="O843" s="84">
        <v>0.22</v>
      </c>
      <c r="P843">
        <v>2</v>
      </c>
      <c r="Q843">
        <v>3</v>
      </c>
      <c r="R843" s="102">
        <f t="shared" si="13"/>
        <v>5.5E-2</v>
      </c>
      <c r="S843" s="94"/>
    </row>
    <row r="844" spans="1:19">
      <c r="A844">
        <v>28</v>
      </c>
      <c r="B844" t="s">
        <v>3</v>
      </c>
      <c r="C844" t="s">
        <v>4</v>
      </c>
      <c r="D844">
        <v>52</v>
      </c>
      <c r="E844">
        <v>1</v>
      </c>
      <c r="F844">
        <v>74.7</v>
      </c>
      <c r="H844" t="s">
        <v>4</v>
      </c>
      <c r="I844">
        <v>3</v>
      </c>
      <c r="J844">
        <v>4</v>
      </c>
      <c r="K844">
        <v>3</v>
      </c>
      <c r="L844">
        <v>4</v>
      </c>
      <c r="M844">
        <v>1</v>
      </c>
      <c r="N844">
        <v>1</v>
      </c>
      <c r="O844" s="84">
        <v>0.11</v>
      </c>
      <c r="P844">
        <v>4</v>
      </c>
      <c r="Q844">
        <v>2</v>
      </c>
      <c r="R844" s="102">
        <f t="shared" si="13"/>
        <v>0.11</v>
      </c>
      <c r="S844" s="94"/>
    </row>
    <row r="845" spans="1:19">
      <c r="A845">
        <v>26</v>
      </c>
      <c r="B845" t="s">
        <v>5</v>
      </c>
      <c r="C845" t="s">
        <v>6</v>
      </c>
      <c r="D845">
        <v>20</v>
      </c>
      <c r="E845">
        <v>4</v>
      </c>
      <c r="F845">
        <v>87.6</v>
      </c>
      <c r="H845" t="s">
        <v>6</v>
      </c>
      <c r="I845">
        <v>1</v>
      </c>
      <c r="J845">
        <v>4</v>
      </c>
      <c r="K845">
        <v>4</v>
      </c>
      <c r="L845">
        <v>2</v>
      </c>
      <c r="M845">
        <v>8</v>
      </c>
      <c r="N845">
        <v>8</v>
      </c>
      <c r="O845" s="84">
        <v>0.22</v>
      </c>
      <c r="P845">
        <v>2</v>
      </c>
      <c r="Q845">
        <v>3</v>
      </c>
      <c r="R845" s="102">
        <f t="shared" si="13"/>
        <v>2.75E-2</v>
      </c>
      <c r="S845" s="94"/>
    </row>
    <row r="846" spans="1:19">
      <c r="A846">
        <v>30</v>
      </c>
      <c r="B846" t="s">
        <v>5</v>
      </c>
      <c r="C846" t="s">
        <v>6</v>
      </c>
      <c r="D846">
        <v>27</v>
      </c>
      <c r="E846">
        <v>3</v>
      </c>
      <c r="F846">
        <v>79</v>
      </c>
      <c r="H846" t="s">
        <v>6</v>
      </c>
      <c r="I846">
        <v>3</v>
      </c>
      <c r="J846">
        <v>3</v>
      </c>
      <c r="K846">
        <v>3</v>
      </c>
      <c r="L846">
        <v>1</v>
      </c>
      <c r="M846">
        <v>10</v>
      </c>
      <c r="N846">
        <v>10</v>
      </c>
      <c r="O846" s="84">
        <v>0.18</v>
      </c>
      <c r="P846">
        <v>3</v>
      </c>
      <c r="Q846">
        <v>3</v>
      </c>
      <c r="R846" s="102">
        <f t="shared" si="13"/>
        <v>1.7999999999999999E-2</v>
      </c>
      <c r="S846" s="94"/>
    </row>
    <row r="847" spans="1:19">
      <c r="A847">
        <v>40</v>
      </c>
      <c r="B847" t="s">
        <v>3</v>
      </c>
      <c r="C847" t="s">
        <v>6</v>
      </c>
      <c r="D847">
        <v>56</v>
      </c>
      <c r="E847">
        <v>2</v>
      </c>
      <c r="F847">
        <v>87.7</v>
      </c>
      <c r="H847" t="s">
        <v>4</v>
      </c>
      <c r="I847">
        <v>3</v>
      </c>
      <c r="J847">
        <v>4</v>
      </c>
      <c r="K847">
        <v>3</v>
      </c>
      <c r="L847">
        <v>4</v>
      </c>
      <c r="M847">
        <v>1</v>
      </c>
      <c r="N847">
        <v>16</v>
      </c>
      <c r="O847" s="84">
        <v>0.13</v>
      </c>
      <c r="P847">
        <v>3</v>
      </c>
      <c r="Q847">
        <v>1</v>
      </c>
      <c r="R847" s="102">
        <f t="shared" si="13"/>
        <v>0.13</v>
      </c>
      <c r="S847" s="94"/>
    </row>
    <row r="848" spans="1:19">
      <c r="A848">
        <v>35</v>
      </c>
      <c r="B848" t="s">
        <v>5</v>
      </c>
      <c r="C848" t="s">
        <v>6</v>
      </c>
      <c r="D848">
        <v>19</v>
      </c>
      <c r="E848">
        <v>3</v>
      </c>
      <c r="F848">
        <v>48.9</v>
      </c>
      <c r="H848" t="s">
        <v>6</v>
      </c>
      <c r="I848">
        <v>3</v>
      </c>
      <c r="J848">
        <v>2</v>
      </c>
      <c r="K848">
        <v>3</v>
      </c>
      <c r="L848">
        <v>2</v>
      </c>
      <c r="M848">
        <v>7</v>
      </c>
      <c r="N848">
        <v>15</v>
      </c>
      <c r="O848" s="84">
        <v>0.18</v>
      </c>
      <c r="P848">
        <v>2</v>
      </c>
      <c r="Q848">
        <v>4</v>
      </c>
      <c r="R848" s="102">
        <f t="shared" si="13"/>
        <v>2.5714285714285714E-2</v>
      </c>
      <c r="S848" s="94"/>
    </row>
    <row r="849" spans="1:19">
      <c r="A849">
        <v>34</v>
      </c>
      <c r="B849" t="s">
        <v>5</v>
      </c>
      <c r="C849" t="s">
        <v>6</v>
      </c>
      <c r="D849">
        <v>18</v>
      </c>
      <c r="E849">
        <v>3</v>
      </c>
      <c r="F849">
        <v>106.1</v>
      </c>
      <c r="H849" t="s">
        <v>6</v>
      </c>
      <c r="I849">
        <v>4</v>
      </c>
      <c r="J849">
        <v>1</v>
      </c>
      <c r="K849">
        <v>4</v>
      </c>
      <c r="L849">
        <v>3</v>
      </c>
      <c r="M849">
        <v>13</v>
      </c>
      <c r="N849">
        <v>14</v>
      </c>
      <c r="O849" s="84">
        <v>0.2</v>
      </c>
      <c r="P849">
        <v>3</v>
      </c>
      <c r="Q849">
        <v>3</v>
      </c>
      <c r="R849" s="102">
        <f t="shared" si="13"/>
        <v>1.5384615384615385E-2</v>
      </c>
      <c r="S849" s="94"/>
    </row>
    <row r="850" spans="1:19">
      <c r="A850">
        <v>35</v>
      </c>
      <c r="B850" t="s">
        <v>5</v>
      </c>
      <c r="C850" t="s">
        <v>6</v>
      </c>
      <c r="D850">
        <v>21</v>
      </c>
      <c r="E850">
        <v>4</v>
      </c>
      <c r="F850">
        <v>48.4</v>
      </c>
      <c r="H850" t="s">
        <v>6</v>
      </c>
      <c r="I850">
        <v>4</v>
      </c>
      <c r="J850">
        <v>4</v>
      </c>
      <c r="K850">
        <v>3</v>
      </c>
      <c r="L850">
        <v>2</v>
      </c>
      <c r="M850">
        <v>2</v>
      </c>
      <c r="N850">
        <v>2</v>
      </c>
      <c r="O850" s="84">
        <v>0.13</v>
      </c>
      <c r="P850">
        <v>2</v>
      </c>
      <c r="Q850">
        <v>4</v>
      </c>
      <c r="R850" s="102">
        <f t="shared" si="13"/>
        <v>6.5000000000000002E-2</v>
      </c>
      <c r="S850" s="94"/>
    </row>
    <row r="851" spans="1:19">
      <c r="A851">
        <v>43</v>
      </c>
      <c r="B851" t="s">
        <v>3</v>
      </c>
      <c r="C851" t="s">
        <v>4</v>
      </c>
      <c r="D851">
        <v>38</v>
      </c>
      <c r="E851">
        <v>3</v>
      </c>
      <c r="F851">
        <v>87.8</v>
      </c>
      <c r="H851" t="s">
        <v>6</v>
      </c>
      <c r="I851">
        <v>1</v>
      </c>
      <c r="J851">
        <v>3</v>
      </c>
      <c r="K851">
        <v>3</v>
      </c>
      <c r="L851">
        <v>2</v>
      </c>
      <c r="M851">
        <v>4</v>
      </c>
      <c r="N851">
        <v>7</v>
      </c>
      <c r="O851" s="84">
        <v>0.13</v>
      </c>
      <c r="P851">
        <v>2</v>
      </c>
      <c r="Q851">
        <v>2</v>
      </c>
      <c r="R851" s="102">
        <f t="shared" si="13"/>
        <v>3.2500000000000001E-2</v>
      </c>
      <c r="S851" s="94"/>
    </row>
    <row r="852" spans="1:19">
      <c r="A852">
        <v>32</v>
      </c>
      <c r="B852" t="s">
        <v>3</v>
      </c>
      <c r="C852" t="s">
        <v>6</v>
      </c>
      <c r="D852">
        <v>19</v>
      </c>
      <c r="E852">
        <v>1</v>
      </c>
      <c r="F852">
        <v>76.7</v>
      </c>
      <c r="H852" t="s">
        <v>6</v>
      </c>
      <c r="I852">
        <v>3</v>
      </c>
      <c r="J852">
        <v>1</v>
      </c>
      <c r="K852">
        <v>3</v>
      </c>
      <c r="L852">
        <v>3</v>
      </c>
      <c r="M852">
        <v>1</v>
      </c>
      <c r="N852">
        <v>1</v>
      </c>
      <c r="O852" s="84">
        <v>0.12</v>
      </c>
      <c r="P852">
        <v>3</v>
      </c>
      <c r="Q852">
        <v>3</v>
      </c>
      <c r="R852" s="102">
        <f t="shared" si="13"/>
        <v>0.12</v>
      </c>
      <c r="S852" s="94"/>
    </row>
    <row r="853" spans="1:19">
      <c r="A853">
        <v>56</v>
      </c>
      <c r="B853" t="s">
        <v>3</v>
      </c>
      <c r="C853" t="s">
        <v>6</v>
      </c>
      <c r="D853">
        <v>21</v>
      </c>
      <c r="E853">
        <v>4</v>
      </c>
      <c r="F853">
        <v>95.5</v>
      </c>
      <c r="H853" t="s">
        <v>6</v>
      </c>
      <c r="I853">
        <v>4</v>
      </c>
      <c r="J853">
        <v>1</v>
      </c>
      <c r="K853">
        <v>3</v>
      </c>
      <c r="L853">
        <v>4</v>
      </c>
      <c r="M853">
        <v>5</v>
      </c>
      <c r="N853">
        <v>28</v>
      </c>
      <c r="O853" s="84">
        <v>0.13</v>
      </c>
      <c r="P853">
        <v>2</v>
      </c>
      <c r="Q853">
        <v>3</v>
      </c>
      <c r="R853" s="102">
        <f t="shared" si="13"/>
        <v>2.6000000000000002E-2</v>
      </c>
      <c r="S853" s="94"/>
    </row>
    <row r="854" spans="1:19">
      <c r="A854">
        <v>29</v>
      </c>
      <c r="B854" t="s">
        <v>3</v>
      </c>
      <c r="C854" t="s">
        <v>6</v>
      </c>
      <c r="D854">
        <v>23</v>
      </c>
      <c r="E854">
        <v>1</v>
      </c>
      <c r="F854">
        <v>61</v>
      </c>
      <c r="H854" t="s">
        <v>6</v>
      </c>
      <c r="I854">
        <v>2</v>
      </c>
      <c r="J854">
        <v>4</v>
      </c>
      <c r="K854">
        <v>3</v>
      </c>
      <c r="L854">
        <v>1</v>
      </c>
      <c r="M854">
        <v>10</v>
      </c>
      <c r="N854">
        <v>10</v>
      </c>
      <c r="O854" s="84">
        <v>0.13</v>
      </c>
      <c r="P854">
        <v>5</v>
      </c>
      <c r="Q854">
        <v>3</v>
      </c>
      <c r="R854" s="102">
        <f t="shared" si="13"/>
        <v>1.3000000000000001E-2</v>
      </c>
      <c r="S854" s="94"/>
    </row>
    <row r="855" spans="1:19">
      <c r="A855">
        <v>19</v>
      </c>
      <c r="B855" t="s">
        <v>5</v>
      </c>
      <c r="C855" t="s">
        <v>6</v>
      </c>
      <c r="D855">
        <v>26</v>
      </c>
      <c r="E855">
        <v>2</v>
      </c>
      <c r="F855">
        <v>54.7</v>
      </c>
      <c r="H855" t="s">
        <v>6</v>
      </c>
      <c r="I855">
        <v>3</v>
      </c>
      <c r="J855">
        <v>1</v>
      </c>
      <c r="K855">
        <v>4</v>
      </c>
      <c r="L855">
        <v>3</v>
      </c>
      <c r="M855">
        <v>1</v>
      </c>
      <c r="N855">
        <v>1</v>
      </c>
      <c r="O855" s="84">
        <v>0.25</v>
      </c>
      <c r="P855">
        <v>4</v>
      </c>
      <c r="Q855">
        <v>3</v>
      </c>
      <c r="R855" s="102">
        <f t="shared" si="13"/>
        <v>0.25</v>
      </c>
      <c r="S855" s="94"/>
    </row>
    <row r="856" spans="1:19">
      <c r="A856">
        <v>45</v>
      </c>
      <c r="B856" t="s">
        <v>3</v>
      </c>
      <c r="C856" t="s">
        <v>6</v>
      </c>
      <c r="D856">
        <v>24</v>
      </c>
      <c r="E856">
        <v>3</v>
      </c>
      <c r="F856">
        <v>80.099999999999994</v>
      </c>
      <c r="H856" t="s">
        <v>4</v>
      </c>
      <c r="I856">
        <v>1</v>
      </c>
      <c r="J856">
        <v>3</v>
      </c>
      <c r="K856">
        <v>3</v>
      </c>
      <c r="L856">
        <v>3</v>
      </c>
      <c r="M856">
        <v>3</v>
      </c>
      <c r="N856">
        <v>7</v>
      </c>
      <c r="O856" s="84">
        <v>0.19</v>
      </c>
      <c r="P856">
        <v>2</v>
      </c>
      <c r="Q856">
        <v>2</v>
      </c>
      <c r="R856" s="102">
        <f t="shared" si="13"/>
        <v>6.3333333333333339E-2</v>
      </c>
      <c r="S856" s="94"/>
    </row>
    <row r="857" spans="1:19">
      <c r="A857">
        <v>37</v>
      </c>
      <c r="B857" t="s">
        <v>3</v>
      </c>
      <c r="C857" t="s">
        <v>6</v>
      </c>
      <c r="D857">
        <v>18</v>
      </c>
      <c r="E857">
        <v>3</v>
      </c>
      <c r="F857">
        <v>65.8</v>
      </c>
      <c r="H857" t="s">
        <v>6</v>
      </c>
      <c r="I857">
        <v>4</v>
      </c>
      <c r="J857">
        <v>4</v>
      </c>
      <c r="K857">
        <v>3</v>
      </c>
      <c r="L857">
        <v>2</v>
      </c>
      <c r="M857">
        <v>14</v>
      </c>
      <c r="N857">
        <v>14</v>
      </c>
      <c r="O857" s="84">
        <v>0.13</v>
      </c>
      <c r="P857">
        <v>2</v>
      </c>
      <c r="Q857">
        <v>2</v>
      </c>
      <c r="R857" s="102">
        <f t="shared" si="13"/>
        <v>9.285714285714286E-3</v>
      </c>
      <c r="S857" s="94"/>
    </row>
    <row r="858" spans="1:19">
      <c r="A858">
        <v>20</v>
      </c>
      <c r="B858" t="s">
        <v>5</v>
      </c>
      <c r="C858" t="s">
        <v>6</v>
      </c>
      <c r="D858">
        <v>20</v>
      </c>
      <c r="E858">
        <v>3</v>
      </c>
      <c r="F858">
        <v>88.4</v>
      </c>
      <c r="H858" t="s">
        <v>6</v>
      </c>
      <c r="I858">
        <v>1</v>
      </c>
      <c r="J858">
        <v>3</v>
      </c>
      <c r="K858">
        <v>3</v>
      </c>
      <c r="L858">
        <v>1</v>
      </c>
      <c r="M858">
        <v>2</v>
      </c>
      <c r="N858">
        <v>2</v>
      </c>
      <c r="O858" s="84">
        <v>0.12</v>
      </c>
      <c r="P858">
        <v>2</v>
      </c>
      <c r="Q858">
        <v>2</v>
      </c>
      <c r="R858" s="102">
        <f t="shared" si="13"/>
        <v>0.06</v>
      </c>
      <c r="S858" s="94"/>
    </row>
    <row r="859" spans="1:19">
      <c r="A859">
        <v>44</v>
      </c>
      <c r="B859" t="s">
        <v>5</v>
      </c>
      <c r="C859" t="s">
        <v>4</v>
      </c>
      <c r="D859">
        <v>35</v>
      </c>
      <c r="E859">
        <v>4</v>
      </c>
      <c r="F859">
        <v>95.2</v>
      </c>
      <c r="H859" t="s">
        <v>4</v>
      </c>
      <c r="I859">
        <v>3</v>
      </c>
      <c r="J859">
        <v>3</v>
      </c>
      <c r="K859">
        <v>3</v>
      </c>
      <c r="L859">
        <v>3</v>
      </c>
      <c r="M859">
        <v>6</v>
      </c>
      <c r="N859">
        <v>6</v>
      </c>
      <c r="O859" s="84">
        <v>0.11</v>
      </c>
      <c r="P859">
        <v>4</v>
      </c>
      <c r="Q859">
        <v>3</v>
      </c>
      <c r="R859" s="102">
        <f t="shared" si="13"/>
        <v>1.8333333333333333E-2</v>
      </c>
      <c r="S859" s="94"/>
    </row>
    <row r="860" spans="1:19">
      <c r="A860">
        <v>53</v>
      </c>
      <c r="B860" t="s">
        <v>3</v>
      </c>
      <c r="C860" t="s">
        <v>6</v>
      </c>
      <c r="D860">
        <v>24</v>
      </c>
      <c r="E860">
        <v>2</v>
      </c>
      <c r="F860">
        <v>54.9</v>
      </c>
      <c r="H860" t="s">
        <v>6</v>
      </c>
      <c r="I860">
        <v>4</v>
      </c>
      <c r="J860">
        <v>3</v>
      </c>
      <c r="K860">
        <v>3</v>
      </c>
      <c r="L860">
        <v>2</v>
      </c>
      <c r="M860">
        <v>7</v>
      </c>
      <c r="N860">
        <v>26</v>
      </c>
      <c r="O860" s="84">
        <v>0.18</v>
      </c>
      <c r="P860">
        <v>6</v>
      </c>
      <c r="Q860">
        <v>3</v>
      </c>
      <c r="R860" s="102">
        <f t="shared" si="13"/>
        <v>2.5714285714285714E-2</v>
      </c>
      <c r="S860" s="94"/>
    </row>
    <row r="861" spans="1:19">
      <c r="A861">
        <v>29</v>
      </c>
      <c r="B861" t="s">
        <v>3</v>
      </c>
      <c r="C861" t="s">
        <v>6</v>
      </c>
      <c r="D861">
        <v>32</v>
      </c>
      <c r="E861">
        <v>1</v>
      </c>
      <c r="F861">
        <v>67.5</v>
      </c>
      <c r="H861" t="s">
        <v>4</v>
      </c>
      <c r="I861">
        <v>2</v>
      </c>
      <c r="J861">
        <v>4</v>
      </c>
      <c r="K861">
        <v>3</v>
      </c>
      <c r="L861">
        <v>1</v>
      </c>
      <c r="M861">
        <v>5</v>
      </c>
      <c r="N861">
        <v>6</v>
      </c>
      <c r="O861" s="84">
        <v>0.18</v>
      </c>
      <c r="P861">
        <v>2</v>
      </c>
      <c r="Q861">
        <v>2</v>
      </c>
      <c r="R861" s="102">
        <f t="shared" si="13"/>
        <v>3.5999999999999997E-2</v>
      </c>
      <c r="S861" s="94"/>
    </row>
    <row r="862" spans="1:19">
      <c r="A862">
        <v>22</v>
      </c>
      <c r="B862" t="s">
        <v>5</v>
      </c>
      <c r="C862" t="s">
        <v>4</v>
      </c>
      <c r="D862">
        <v>25</v>
      </c>
      <c r="E862">
        <v>4</v>
      </c>
      <c r="F862">
        <v>43</v>
      </c>
      <c r="H862" t="s">
        <v>4</v>
      </c>
      <c r="I862">
        <v>3</v>
      </c>
      <c r="J862">
        <v>4</v>
      </c>
      <c r="K862">
        <v>3</v>
      </c>
      <c r="L862">
        <v>2</v>
      </c>
      <c r="M862">
        <v>0</v>
      </c>
      <c r="N862">
        <v>1</v>
      </c>
      <c r="O862" s="84">
        <v>0.11</v>
      </c>
      <c r="P862">
        <v>5</v>
      </c>
      <c r="Q862">
        <v>3</v>
      </c>
      <c r="R862" s="102" t="e">
        <f t="shared" si="13"/>
        <v>#DIV/0!</v>
      </c>
      <c r="S862" s="94"/>
    </row>
    <row r="863" spans="1:19">
      <c r="A863">
        <v>46</v>
      </c>
      <c r="B863" t="s">
        <v>3</v>
      </c>
      <c r="C863" t="s">
        <v>6</v>
      </c>
      <c r="D863">
        <v>19</v>
      </c>
      <c r="E863">
        <v>3</v>
      </c>
      <c r="F863">
        <v>87.2</v>
      </c>
      <c r="H863" t="s">
        <v>6</v>
      </c>
      <c r="I863">
        <v>3</v>
      </c>
      <c r="J863">
        <v>1</v>
      </c>
      <c r="K863">
        <v>4</v>
      </c>
      <c r="L863">
        <v>1</v>
      </c>
      <c r="M863">
        <v>26</v>
      </c>
      <c r="N863">
        <v>28</v>
      </c>
      <c r="O863" s="84">
        <v>0.23</v>
      </c>
      <c r="P863">
        <v>2</v>
      </c>
      <c r="Q863">
        <v>3</v>
      </c>
      <c r="R863" s="102">
        <f t="shared" si="13"/>
        <v>8.8461538461538473E-3</v>
      </c>
      <c r="S863" s="94"/>
    </row>
    <row r="864" spans="1:19">
      <c r="A864">
        <v>44</v>
      </c>
      <c r="B864" t="s">
        <v>5</v>
      </c>
      <c r="C864" t="s">
        <v>6</v>
      </c>
      <c r="D864">
        <v>34</v>
      </c>
      <c r="E864">
        <v>3</v>
      </c>
      <c r="F864">
        <v>74</v>
      </c>
      <c r="H864" t="s">
        <v>6</v>
      </c>
      <c r="I864">
        <v>4</v>
      </c>
      <c r="J864">
        <v>3</v>
      </c>
      <c r="K864">
        <v>3</v>
      </c>
      <c r="L864">
        <v>4</v>
      </c>
      <c r="M864">
        <v>0</v>
      </c>
      <c r="N864">
        <v>6</v>
      </c>
      <c r="O864" s="84">
        <v>0.13</v>
      </c>
      <c r="P864">
        <v>3</v>
      </c>
      <c r="Q864">
        <v>3</v>
      </c>
      <c r="R864" s="102" t="e">
        <f t="shared" si="13"/>
        <v>#DIV/0!</v>
      </c>
      <c r="S864" s="94"/>
    </row>
    <row r="865" spans="1:19">
      <c r="A865">
        <v>33</v>
      </c>
      <c r="B865" t="s">
        <v>5</v>
      </c>
      <c r="C865" t="s">
        <v>6</v>
      </c>
      <c r="D865">
        <v>19</v>
      </c>
      <c r="E865">
        <v>3</v>
      </c>
      <c r="F865">
        <v>102.5</v>
      </c>
      <c r="H865" t="s">
        <v>6</v>
      </c>
      <c r="I865">
        <v>2</v>
      </c>
      <c r="J865">
        <v>3</v>
      </c>
      <c r="K865">
        <v>3</v>
      </c>
      <c r="L865">
        <v>4</v>
      </c>
      <c r="M865">
        <v>5</v>
      </c>
      <c r="N865">
        <v>5</v>
      </c>
      <c r="O865" s="84">
        <v>0.13</v>
      </c>
      <c r="P865">
        <v>2</v>
      </c>
      <c r="Q865">
        <v>3</v>
      </c>
      <c r="R865" s="102">
        <f t="shared" si="13"/>
        <v>2.6000000000000002E-2</v>
      </c>
      <c r="S865" s="94"/>
    </row>
    <row r="866" spans="1:19">
      <c r="A866">
        <v>41</v>
      </c>
      <c r="B866" t="s">
        <v>5</v>
      </c>
      <c r="C866" t="s">
        <v>4</v>
      </c>
      <c r="D866">
        <v>46</v>
      </c>
      <c r="E866">
        <v>2</v>
      </c>
      <c r="F866">
        <v>95.7</v>
      </c>
      <c r="H866" t="s">
        <v>6</v>
      </c>
      <c r="I866">
        <v>1</v>
      </c>
      <c r="J866">
        <v>1</v>
      </c>
      <c r="K866">
        <v>3</v>
      </c>
      <c r="L866">
        <v>1</v>
      </c>
      <c r="M866">
        <v>1</v>
      </c>
      <c r="N866">
        <v>5</v>
      </c>
      <c r="O866" s="84">
        <v>0.17</v>
      </c>
      <c r="P866">
        <v>2</v>
      </c>
      <c r="Q866">
        <v>1</v>
      </c>
      <c r="R866" s="102">
        <f t="shared" si="13"/>
        <v>0.17</v>
      </c>
      <c r="S866" s="94"/>
    </row>
    <row r="867" spans="1:19">
      <c r="A867">
        <v>30</v>
      </c>
      <c r="B867" t="s">
        <v>5</v>
      </c>
      <c r="C867" t="s">
        <v>6</v>
      </c>
      <c r="D867">
        <v>46</v>
      </c>
      <c r="E867">
        <v>4</v>
      </c>
      <c r="F867">
        <v>63.8</v>
      </c>
      <c r="H867" t="s">
        <v>6</v>
      </c>
      <c r="I867">
        <v>3</v>
      </c>
      <c r="J867">
        <v>1</v>
      </c>
      <c r="K867">
        <v>3</v>
      </c>
      <c r="L867">
        <v>3</v>
      </c>
      <c r="M867">
        <v>4</v>
      </c>
      <c r="N867">
        <v>8</v>
      </c>
      <c r="O867" s="84">
        <v>0.19</v>
      </c>
      <c r="P867">
        <v>3</v>
      </c>
      <c r="Q867">
        <v>3</v>
      </c>
      <c r="R867" s="102">
        <f t="shared" si="13"/>
        <v>4.7500000000000001E-2</v>
      </c>
      <c r="S867" s="94"/>
    </row>
    <row r="868" spans="1:19">
      <c r="A868">
        <v>40</v>
      </c>
      <c r="B868" t="s">
        <v>5</v>
      </c>
      <c r="C868" t="s">
        <v>6</v>
      </c>
      <c r="D868">
        <v>19</v>
      </c>
      <c r="E868">
        <v>4</v>
      </c>
      <c r="F868">
        <v>62</v>
      </c>
      <c r="H868" t="s">
        <v>6</v>
      </c>
      <c r="I868">
        <v>2</v>
      </c>
      <c r="J868">
        <v>2</v>
      </c>
      <c r="K868">
        <v>3</v>
      </c>
      <c r="L868">
        <v>4</v>
      </c>
      <c r="M868">
        <v>0</v>
      </c>
      <c r="N868">
        <v>5</v>
      </c>
      <c r="O868" s="84">
        <v>0.12</v>
      </c>
      <c r="P868">
        <v>2</v>
      </c>
      <c r="Q868">
        <v>3</v>
      </c>
      <c r="R868" s="102" t="e">
        <f t="shared" si="13"/>
        <v>#DIV/0!</v>
      </c>
      <c r="S868" s="94"/>
    </row>
    <row r="869" spans="1:19">
      <c r="A869">
        <v>50</v>
      </c>
      <c r="B869" t="s">
        <v>3</v>
      </c>
      <c r="C869" t="s">
        <v>6</v>
      </c>
      <c r="D869">
        <v>19</v>
      </c>
      <c r="E869">
        <v>3</v>
      </c>
      <c r="F869">
        <v>31.4</v>
      </c>
      <c r="H869" t="s">
        <v>6</v>
      </c>
      <c r="I869">
        <v>4</v>
      </c>
      <c r="J869">
        <v>1</v>
      </c>
      <c r="K869">
        <v>4</v>
      </c>
      <c r="L869">
        <v>3</v>
      </c>
      <c r="M869">
        <v>2</v>
      </c>
      <c r="N869">
        <v>32</v>
      </c>
      <c r="O869" s="84">
        <v>0.22</v>
      </c>
      <c r="P869">
        <v>3</v>
      </c>
      <c r="Q869">
        <v>3</v>
      </c>
      <c r="R869" s="102">
        <f t="shared" si="13"/>
        <v>0.11</v>
      </c>
      <c r="S869" s="94"/>
    </row>
    <row r="870" spans="1:19">
      <c r="A870">
        <v>28</v>
      </c>
      <c r="B870" t="s">
        <v>5</v>
      </c>
      <c r="C870" t="s">
        <v>6</v>
      </c>
      <c r="D870">
        <v>36</v>
      </c>
      <c r="E870">
        <v>4</v>
      </c>
      <c r="F870">
        <v>82.2</v>
      </c>
      <c r="H870" t="s">
        <v>6</v>
      </c>
      <c r="I870">
        <v>4</v>
      </c>
      <c r="J870">
        <v>1</v>
      </c>
      <c r="K870">
        <v>3</v>
      </c>
      <c r="L870">
        <v>3</v>
      </c>
      <c r="M870">
        <v>6</v>
      </c>
      <c r="N870">
        <v>6</v>
      </c>
      <c r="O870" s="84">
        <v>0.12</v>
      </c>
      <c r="P870">
        <v>2</v>
      </c>
      <c r="Q870">
        <v>3</v>
      </c>
      <c r="R870" s="102">
        <f t="shared" si="13"/>
        <v>0.02</v>
      </c>
      <c r="S870" s="94"/>
    </row>
    <row r="871" spans="1:19">
      <c r="A871">
        <v>46</v>
      </c>
      <c r="B871" t="s">
        <v>5</v>
      </c>
      <c r="C871" t="s">
        <v>6</v>
      </c>
      <c r="D871">
        <v>32</v>
      </c>
      <c r="E871">
        <v>2</v>
      </c>
      <c r="F871">
        <v>54.8</v>
      </c>
      <c r="H871" t="s">
        <v>6</v>
      </c>
      <c r="I871">
        <v>4</v>
      </c>
      <c r="J871">
        <v>2</v>
      </c>
      <c r="K871">
        <v>3</v>
      </c>
      <c r="L871">
        <v>1</v>
      </c>
      <c r="M871">
        <v>4</v>
      </c>
      <c r="N871">
        <v>25</v>
      </c>
      <c r="O871" s="84">
        <v>0.11</v>
      </c>
      <c r="P871">
        <v>2</v>
      </c>
      <c r="Q871">
        <v>3</v>
      </c>
      <c r="R871" s="102">
        <f t="shared" si="13"/>
        <v>2.75E-2</v>
      </c>
      <c r="S871" s="94"/>
    </row>
    <row r="872" spans="1:19">
      <c r="A872">
        <v>35</v>
      </c>
      <c r="B872" t="s">
        <v>5</v>
      </c>
      <c r="C872" t="s">
        <v>6</v>
      </c>
      <c r="D872">
        <v>34</v>
      </c>
      <c r="E872">
        <v>4</v>
      </c>
      <c r="F872">
        <v>93.9</v>
      </c>
      <c r="H872" t="s">
        <v>4</v>
      </c>
      <c r="I872">
        <v>3</v>
      </c>
      <c r="J872">
        <v>1</v>
      </c>
      <c r="K872">
        <v>3</v>
      </c>
      <c r="L872">
        <v>4</v>
      </c>
      <c r="M872">
        <v>7</v>
      </c>
      <c r="N872">
        <v>15</v>
      </c>
      <c r="O872" s="84">
        <v>0.15</v>
      </c>
      <c r="P872">
        <v>2</v>
      </c>
      <c r="Q872">
        <v>3</v>
      </c>
      <c r="R872" s="102">
        <f t="shared" si="13"/>
        <v>2.1428571428571429E-2</v>
      </c>
      <c r="S872" s="94"/>
    </row>
    <row r="873" spans="1:19">
      <c r="A873">
        <v>24</v>
      </c>
      <c r="B873" t="s">
        <v>3</v>
      </c>
      <c r="C873" t="s">
        <v>4</v>
      </c>
      <c r="D873">
        <v>78</v>
      </c>
      <c r="E873">
        <v>2</v>
      </c>
      <c r="F873">
        <v>97.7</v>
      </c>
      <c r="H873" t="s">
        <v>6</v>
      </c>
      <c r="I873">
        <v>4</v>
      </c>
      <c r="J873">
        <v>2</v>
      </c>
      <c r="K873">
        <v>3</v>
      </c>
      <c r="L873">
        <v>1</v>
      </c>
      <c r="M873">
        <v>1</v>
      </c>
      <c r="N873">
        <v>1</v>
      </c>
      <c r="O873" s="84">
        <v>0.13</v>
      </c>
      <c r="P873">
        <v>3</v>
      </c>
      <c r="Q873">
        <v>1</v>
      </c>
      <c r="R873" s="102">
        <f t="shared" si="13"/>
        <v>0.13</v>
      </c>
      <c r="S873" s="94"/>
    </row>
    <row r="874" spans="1:19">
      <c r="A874">
        <v>33</v>
      </c>
      <c r="B874" t="s">
        <v>3</v>
      </c>
      <c r="C874" t="s">
        <v>6</v>
      </c>
      <c r="D874">
        <v>42</v>
      </c>
      <c r="E874">
        <v>3</v>
      </c>
      <c r="F874">
        <v>89</v>
      </c>
      <c r="H874" t="s">
        <v>6</v>
      </c>
      <c r="I874">
        <v>2</v>
      </c>
      <c r="J874">
        <v>3</v>
      </c>
      <c r="K874">
        <v>3</v>
      </c>
      <c r="L874">
        <v>1</v>
      </c>
      <c r="M874">
        <v>10</v>
      </c>
      <c r="N874">
        <v>10</v>
      </c>
      <c r="O874" s="84">
        <v>0.12</v>
      </c>
      <c r="P874">
        <v>3</v>
      </c>
      <c r="Q874">
        <v>2</v>
      </c>
      <c r="R874" s="102">
        <f t="shared" si="13"/>
        <v>1.2E-2</v>
      </c>
      <c r="S874" s="94"/>
    </row>
    <row r="875" spans="1:19">
      <c r="A875">
        <v>36</v>
      </c>
      <c r="B875" t="s">
        <v>5</v>
      </c>
      <c r="C875" t="s">
        <v>6</v>
      </c>
      <c r="D875">
        <v>23</v>
      </c>
      <c r="E875">
        <v>4</v>
      </c>
      <c r="F875">
        <v>64.900000000000006</v>
      </c>
      <c r="H875" t="s">
        <v>6</v>
      </c>
      <c r="I875">
        <v>3</v>
      </c>
      <c r="J875">
        <v>3</v>
      </c>
      <c r="K875">
        <v>3</v>
      </c>
      <c r="L875">
        <v>3</v>
      </c>
      <c r="M875">
        <v>7</v>
      </c>
      <c r="N875">
        <v>7</v>
      </c>
      <c r="O875" s="84">
        <v>0.14000000000000001</v>
      </c>
      <c r="P875">
        <v>4</v>
      </c>
      <c r="Q875">
        <v>3</v>
      </c>
      <c r="R875" s="102">
        <f t="shared" si="13"/>
        <v>0.02</v>
      </c>
      <c r="S875" s="94"/>
    </row>
    <row r="876" spans="1:19">
      <c r="A876">
        <v>30</v>
      </c>
      <c r="B876" t="s">
        <v>5</v>
      </c>
      <c r="C876" t="s">
        <v>6</v>
      </c>
      <c r="D876">
        <v>24</v>
      </c>
      <c r="E876">
        <v>4</v>
      </c>
      <c r="F876">
        <v>56</v>
      </c>
      <c r="H876" t="s">
        <v>6</v>
      </c>
      <c r="I876">
        <v>3</v>
      </c>
      <c r="J876">
        <v>3</v>
      </c>
      <c r="K876">
        <v>3</v>
      </c>
      <c r="L876">
        <v>1</v>
      </c>
      <c r="M876">
        <v>10</v>
      </c>
      <c r="N876">
        <v>10</v>
      </c>
      <c r="O876" s="84">
        <v>0.13</v>
      </c>
      <c r="P876">
        <v>4</v>
      </c>
      <c r="Q876">
        <v>2</v>
      </c>
      <c r="R876" s="102">
        <f t="shared" si="13"/>
        <v>1.3000000000000001E-2</v>
      </c>
      <c r="S876" s="94"/>
    </row>
    <row r="877" spans="1:19">
      <c r="A877">
        <v>44</v>
      </c>
      <c r="B877" t="s">
        <v>5</v>
      </c>
      <c r="C877" t="s">
        <v>6</v>
      </c>
      <c r="D877">
        <v>46</v>
      </c>
      <c r="E877">
        <v>4</v>
      </c>
      <c r="F877">
        <v>46</v>
      </c>
      <c r="H877" t="s">
        <v>6</v>
      </c>
      <c r="I877">
        <v>4</v>
      </c>
      <c r="J877">
        <v>4</v>
      </c>
      <c r="K877">
        <v>4</v>
      </c>
      <c r="L877">
        <v>2</v>
      </c>
      <c r="M877">
        <v>20</v>
      </c>
      <c r="N877">
        <v>20</v>
      </c>
      <c r="O877" s="84">
        <v>0.25</v>
      </c>
      <c r="P877">
        <v>3</v>
      </c>
      <c r="Q877">
        <v>3</v>
      </c>
      <c r="R877" s="102">
        <f t="shared" si="13"/>
        <v>1.2500000000000001E-2</v>
      </c>
      <c r="S877" s="94"/>
    </row>
    <row r="878" spans="1:19">
      <c r="A878">
        <v>20</v>
      </c>
      <c r="B878" t="s">
        <v>5</v>
      </c>
      <c r="C878" t="s">
        <v>6</v>
      </c>
      <c r="D878">
        <v>38</v>
      </c>
      <c r="E878">
        <v>3</v>
      </c>
      <c r="F878">
        <v>44.4</v>
      </c>
      <c r="H878" t="s">
        <v>6</v>
      </c>
      <c r="I878">
        <v>3</v>
      </c>
      <c r="J878">
        <v>4</v>
      </c>
      <c r="K878">
        <v>3</v>
      </c>
      <c r="L878">
        <v>4</v>
      </c>
      <c r="M878">
        <v>2</v>
      </c>
      <c r="N878">
        <v>2</v>
      </c>
      <c r="O878" s="84">
        <v>0.17</v>
      </c>
      <c r="P878">
        <v>2</v>
      </c>
      <c r="Q878">
        <v>3</v>
      </c>
      <c r="R878" s="102">
        <f t="shared" si="13"/>
        <v>8.5000000000000006E-2</v>
      </c>
      <c r="S878" s="94"/>
    </row>
    <row r="879" spans="1:19">
      <c r="A879">
        <v>46</v>
      </c>
      <c r="B879" t="s">
        <v>5</v>
      </c>
      <c r="C879" t="s">
        <v>6</v>
      </c>
      <c r="D879">
        <v>19</v>
      </c>
      <c r="E879">
        <v>4</v>
      </c>
      <c r="F879">
        <v>64.2</v>
      </c>
      <c r="H879" t="s">
        <v>6</v>
      </c>
      <c r="I879">
        <v>4</v>
      </c>
      <c r="J879">
        <v>4</v>
      </c>
      <c r="K879">
        <v>3</v>
      </c>
      <c r="L879">
        <v>3</v>
      </c>
      <c r="M879">
        <v>6</v>
      </c>
      <c r="N879">
        <v>12</v>
      </c>
      <c r="O879" s="84">
        <v>0.11</v>
      </c>
      <c r="P879">
        <v>3</v>
      </c>
      <c r="Q879">
        <v>2</v>
      </c>
      <c r="R879" s="102">
        <f t="shared" si="13"/>
        <v>1.8333333333333333E-2</v>
      </c>
      <c r="S879" s="94"/>
    </row>
    <row r="880" spans="1:19">
      <c r="A880">
        <v>42</v>
      </c>
      <c r="B880" t="s">
        <v>5</v>
      </c>
      <c r="C880" t="s">
        <v>6</v>
      </c>
      <c r="D880">
        <v>19</v>
      </c>
      <c r="E880">
        <v>5</v>
      </c>
      <c r="F880">
        <v>81.8</v>
      </c>
      <c r="H880" t="s">
        <v>6</v>
      </c>
      <c r="I880">
        <v>4</v>
      </c>
      <c r="J880">
        <v>1</v>
      </c>
      <c r="K880">
        <v>3</v>
      </c>
      <c r="L880">
        <v>1</v>
      </c>
      <c r="M880">
        <v>4</v>
      </c>
      <c r="N880">
        <v>10</v>
      </c>
      <c r="O880" s="84">
        <v>0.16</v>
      </c>
      <c r="P880">
        <v>3</v>
      </c>
      <c r="Q880">
        <v>4</v>
      </c>
      <c r="R880" s="102">
        <f t="shared" si="13"/>
        <v>0.04</v>
      </c>
      <c r="S880" s="94"/>
    </row>
    <row r="881" spans="1:19">
      <c r="A881">
        <v>60</v>
      </c>
      <c r="B881" t="s">
        <v>5</v>
      </c>
      <c r="C881" t="s">
        <v>6</v>
      </c>
      <c r="D881">
        <v>24</v>
      </c>
      <c r="E881">
        <v>4</v>
      </c>
      <c r="F881">
        <v>54.7</v>
      </c>
      <c r="H881" t="s">
        <v>4</v>
      </c>
      <c r="I881">
        <v>2</v>
      </c>
      <c r="J881">
        <v>4</v>
      </c>
      <c r="K881">
        <v>3</v>
      </c>
      <c r="L881">
        <v>2</v>
      </c>
      <c r="M881">
        <v>11</v>
      </c>
      <c r="N881">
        <v>12</v>
      </c>
      <c r="O881" s="84">
        <v>0.18</v>
      </c>
      <c r="P881">
        <v>3</v>
      </c>
      <c r="Q881">
        <v>3</v>
      </c>
      <c r="R881" s="102">
        <f t="shared" si="13"/>
        <v>1.6363636363636361E-2</v>
      </c>
      <c r="S881" s="94"/>
    </row>
    <row r="882" spans="1:19">
      <c r="A882">
        <v>32</v>
      </c>
      <c r="B882" t="s">
        <v>3</v>
      </c>
      <c r="C882" t="s">
        <v>6</v>
      </c>
      <c r="D882">
        <v>30</v>
      </c>
      <c r="E882">
        <v>3</v>
      </c>
      <c r="F882">
        <v>78.400000000000006</v>
      </c>
      <c r="H882" t="s">
        <v>6</v>
      </c>
      <c r="I882">
        <v>3</v>
      </c>
      <c r="J882">
        <v>2</v>
      </c>
      <c r="K882">
        <v>4</v>
      </c>
      <c r="L882">
        <v>3</v>
      </c>
      <c r="M882">
        <v>2</v>
      </c>
      <c r="N882">
        <v>2</v>
      </c>
      <c r="O882" s="84">
        <v>0.2</v>
      </c>
      <c r="P882">
        <v>2</v>
      </c>
      <c r="Q882">
        <v>3</v>
      </c>
      <c r="R882" s="102">
        <f t="shared" si="13"/>
        <v>0.1</v>
      </c>
      <c r="S882" s="94"/>
    </row>
    <row r="883" spans="1:19">
      <c r="A883">
        <v>32</v>
      </c>
      <c r="B883" t="s">
        <v>3</v>
      </c>
      <c r="C883" t="s">
        <v>6</v>
      </c>
      <c r="D883">
        <v>19</v>
      </c>
      <c r="E883">
        <v>2</v>
      </c>
      <c r="F883">
        <v>38.6</v>
      </c>
      <c r="H883" t="s">
        <v>4</v>
      </c>
      <c r="I883">
        <v>4</v>
      </c>
      <c r="J883">
        <v>3</v>
      </c>
      <c r="K883">
        <v>3</v>
      </c>
      <c r="L883">
        <v>4</v>
      </c>
      <c r="M883">
        <v>8</v>
      </c>
      <c r="N883">
        <v>10</v>
      </c>
      <c r="O883" s="84">
        <v>0.14000000000000001</v>
      </c>
      <c r="P883">
        <v>2</v>
      </c>
      <c r="Q883">
        <v>3</v>
      </c>
      <c r="R883" s="102">
        <f t="shared" si="13"/>
        <v>1.7500000000000002E-2</v>
      </c>
      <c r="S883" s="94"/>
    </row>
    <row r="884" spans="1:19">
      <c r="A884">
        <v>36</v>
      </c>
      <c r="B884" t="s">
        <v>3</v>
      </c>
      <c r="C884" t="s">
        <v>6</v>
      </c>
      <c r="D884">
        <v>18</v>
      </c>
      <c r="E884">
        <v>3</v>
      </c>
      <c r="F884">
        <v>76.900000000000006</v>
      </c>
      <c r="H884" t="s">
        <v>4</v>
      </c>
      <c r="I884">
        <v>3</v>
      </c>
      <c r="J884">
        <v>1</v>
      </c>
      <c r="K884">
        <v>4</v>
      </c>
      <c r="L884">
        <v>3</v>
      </c>
      <c r="M884">
        <v>7</v>
      </c>
      <c r="N884">
        <v>17</v>
      </c>
      <c r="O884" s="84">
        <v>0.21</v>
      </c>
      <c r="P884">
        <v>2</v>
      </c>
      <c r="Q884">
        <v>3</v>
      </c>
      <c r="R884" s="102">
        <f t="shared" si="13"/>
        <v>0.03</v>
      </c>
      <c r="S884" s="94"/>
    </row>
    <row r="885" spans="1:19">
      <c r="A885">
        <v>33</v>
      </c>
      <c r="B885" t="s">
        <v>5</v>
      </c>
      <c r="C885" t="s">
        <v>6</v>
      </c>
      <c r="D885">
        <v>26</v>
      </c>
      <c r="E885">
        <v>3</v>
      </c>
      <c r="F885">
        <v>69.8</v>
      </c>
      <c r="H885" t="s">
        <v>6</v>
      </c>
      <c r="I885">
        <v>1</v>
      </c>
      <c r="J885">
        <v>4</v>
      </c>
      <c r="K885">
        <v>3</v>
      </c>
      <c r="L885">
        <v>2</v>
      </c>
      <c r="M885">
        <v>14</v>
      </c>
      <c r="N885">
        <v>15</v>
      </c>
      <c r="O885" s="84">
        <v>0.13</v>
      </c>
      <c r="P885">
        <v>5</v>
      </c>
      <c r="Q885">
        <v>3</v>
      </c>
      <c r="R885" s="102">
        <f t="shared" si="13"/>
        <v>9.285714285714286E-3</v>
      </c>
      <c r="S885" s="94"/>
    </row>
    <row r="886" spans="1:19">
      <c r="A886">
        <v>40</v>
      </c>
      <c r="B886" t="s">
        <v>3</v>
      </c>
      <c r="C886" t="s">
        <v>6</v>
      </c>
      <c r="D886">
        <v>27</v>
      </c>
      <c r="E886">
        <v>3</v>
      </c>
      <c r="F886">
        <v>87.5</v>
      </c>
      <c r="H886" t="s">
        <v>6</v>
      </c>
      <c r="I886">
        <v>2</v>
      </c>
      <c r="J886">
        <v>2</v>
      </c>
      <c r="K886">
        <v>3</v>
      </c>
      <c r="L886">
        <v>2</v>
      </c>
      <c r="M886">
        <v>5</v>
      </c>
      <c r="N886">
        <v>7</v>
      </c>
      <c r="O886" s="84">
        <v>0.12</v>
      </c>
      <c r="P886">
        <v>2</v>
      </c>
      <c r="Q886">
        <v>4</v>
      </c>
      <c r="R886" s="102">
        <f t="shared" si="13"/>
        <v>2.4E-2</v>
      </c>
      <c r="S886" s="94"/>
    </row>
    <row r="887" spans="1:19">
      <c r="A887">
        <v>25</v>
      </c>
      <c r="B887" t="s">
        <v>5</v>
      </c>
      <c r="C887" t="s">
        <v>6</v>
      </c>
      <c r="D887">
        <v>27</v>
      </c>
      <c r="E887">
        <v>4</v>
      </c>
      <c r="F887">
        <v>59.8</v>
      </c>
      <c r="H887" t="s">
        <v>6</v>
      </c>
      <c r="I887">
        <v>3</v>
      </c>
      <c r="J887">
        <v>4</v>
      </c>
      <c r="K887">
        <v>3</v>
      </c>
      <c r="L887">
        <v>2</v>
      </c>
      <c r="M887">
        <v>4</v>
      </c>
      <c r="N887">
        <v>5</v>
      </c>
      <c r="O887" s="84">
        <v>0.14000000000000001</v>
      </c>
      <c r="P887">
        <v>4</v>
      </c>
      <c r="Q887">
        <v>3</v>
      </c>
      <c r="R887" s="102">
        <f t="shared" si="13"/>
        <v>3.5000000000000003E-2</v>
      </c>
      <c r="S887" s="94"/>
    </row>
    <row r="888" spans="1:19">
      <c r="A888">
        <v>30</v>
      </c>
      <c r="B888" t="s">
        <v>5</v>
      </c>
      <c r="C888" t="s">
        <v>6</v>
      </c>
      <c r="D888">
        <v>18</v>
      </c>
      <c r="E888">
        <v>3</v>
      </c>
      <c r="F888">
        <v>65.7</v>
      </c>
      <c r="H888" t="s">
        <v>4</v>
      </c>
      <c r="I888">
        <v>4</v>
      </c>
      <c r="J888">
        <v>2</v>
      </c>
      <c r="K888">
        <v>4</v>
      </c>
      <c r="L888">
        <v>1</v>
      </c>
      <c r="M888">
        <v>11</v>
      </c>
      <c r="N888">
        <v>12</v>
      </c>
      <c r="O888" s="84">
        <v>0.21</v>
      </c>
      <c r="P888">
        <v>2</v>
      </c>
      <c r="Q888">
        <v>3</v>
      </c>
      <c r="R888" s="102">
        <f t="shared" si="13"/>
        <v>1.9090909090909089E-2</v>
      </c>
      <c r="S888" s="94"/>
    </row>
    <row r="889" spans="1:19">
      <c r="A889">
        <v>42</v>
      </c>
      <c r="B889" t="s">
        <v>3</v>
      </c>
      <c r="C889" t="s">
        <v>6</v>
      </c>
      <c r="D889">
        <v>43</v>
      </c>
      <c r="E889">
        <v>5</v>
      </c>
      <c r="F889">
        <v>55.7</v>
      </c>
      <c r="H889" t="s">
        <v>4</v>
      </c>
      <c r="I889">
        <v>1</v>
      </c>
      <c r="J889">
        <v>1</v>
      </c>
      <c r="K889">
        <v>3</v>
      </c>
      <c r="L889">
        <v>3</v>
      </c>
      <c r="M889">
        <v>1</v>
      </c>
      <c r="N889">
        <v>20</v>
      </c>
      <c r="O889" s="84">
        <v>0.17</v>
      </c>
      <c r="P889">
        <v>6</v>
      </c>
      <c r="Q889">
        <v>3</v>
      </c>
      <c r="R889" s="102">
        <f t="shared" si="13"/>
        <v>0.17</v>
      </c>
      <c r="S889" s="94"/>
    </row>
    <row r="890" spans="1:19">
      <c r="A890">
        <v>35</v>
      </c>
      <c r="B890" t="s">
        <v>3</v>
      </c>
      <c r="C890" t="s">
        <v>6</v>
      </c>
      <c r="D890">
        <v>25</v>
      </c>
      <c r="E890">
        <v>2</v>
      </c>
      <c r="F890">
        <v>82.1</v>
      </c>
      <c r="H890" t="s">
        <v>4</v>
      </c>
      <c r="I890">
        <v>3</v>
      </c>
      <c r="J890">
        <v>4</v>
      </c>
      <c r="K890">
        <v>3</v>
      </c>
      <c r="L890">
        <v>2</v>
      </c>
      <c r="M890">
        <v>13</v>
      </c>
      <c r="N890">
        <v>16</v>
      </c>
      <c r="O890" s="84">
        <v>0.11</v>
      </c>
      <c r="P890">
        <v>6</v>
      </c>
      <c r="Q890">
        <v>2</v>
      </c>
      <c r="R890" s="102">
        <f t="shared" si="13"/>
        <v>8.4615384615384613E-3</v>
      </c>
      <c r="S890" s="94"/>
    </row>
    <row r="891" spans="1:19">
      <c r="A891">
        <v>27</v>
      </c>
      <c r="B891" t="s">
        <v>5</v>
      </c>
      <c r="C891" t="s">
        <v>6</v>
      </c>
      <c r="D891">
        <v>31</v>
      </c>
      <c r="E891">
        <v>3</v>
      </c>
      <c r="F891">
        <v>43.3</v>
      </c>
      <c r="H891" t="s">
        <v>4</v>
      </c>
      <c r="I891">
        <v>1</v>
      </c>
      <c r="J891">
        <v>1</v>
      </c>
      <c r="K891">
        <v>3</v>
      </c>
      <c r="L891">
        <v>4</v>
      </c>
      <c r="M891">
        <v>9</v>
      </c>
      <c r="N891">
        <v>9</v>
      </c>
      <c r="O891" s="84">
        <v>0.14000000000000001</v>
      </c>
      <c r="P891">
        <v>3</v>
      </c>
      <c r="Q891">
        <v>2</v>
      </c>
      <c r="R891" s="102">
        <f t="shared" si="13"/>
        <v>1.5555555555555557E-2</v>
      </c>
      <c r="S891" s="94"/>
    </row>
    <row r="892" spans="1:19">
      <c r="A892">
        <v>54</v>
      </c>
      <c r="B892" t="s">
        <v>3</v>
      </c>
      <c r="C892" t="s">
        <v>6</v>
      </c>
      <c r="D892">
        <v>31</v>
      </c>
      <c r="E892">
        <v>4</v>
      </c>
      <c r="F892">
        <v>56.5</v>
      </c>
      <c r="H892" t="s">
        <v>6</v>
      </c>
      <c r="I892">
        <v>4</v>
      </c>
      <c r="J892">
        <v>3</v>
      </c>
      <c r="K892">
        <v>3</v>
      </c>
      <c r="L892">
        <v>1</v>
      </c>
      <c r="M892">
        <v>5</v>
      </c>
      <c r="N892">
        <v>33</v>
      </c>
      <c r="O892" s="84">
        <v>0.17</v>
      </c>
      <c r="P892">
        <v>2</v>
      </c>
      <c r="Q892">
        <v>1</v>
      </c>
      <c r="R892" s="102">
        <f t="shared" si="13"/>
        <v>3.4000000000000002E-2</v>
      </c>
      <c r="S892" s="94"/>
    </row>
    <row r="893" spans="1:19">
      <c r="A893">
        <v>44</v>
      </c>
      <c r="B893" t="s">
        <v>3</v>
      </c>
      <c r="C893" t="s">
        <v>6</v>
      </c>
      <c r="D893">
        <v>19</v>
      </c>
      <c r="E893">
        <v>1</v>
      </c>
      <c r="F893">
        <v>79</v>
      </c>
      <c r="H893" t="s">
        <v>6</v>
      </c>
      <c r="I893">
        <v>1</v>
      </c>
      <c r="J893">
        <v>4</v>
      </c>
      <c r="K893">
        <v>3</v>
      </c>
      <c r="L893">
        <v>4</v>
      </c>
      <c r="M893">
        <v>10</v>
      </c>
      <c r="N893">
        <v>10</v>
      </c>
      <c r="O893" s="84">
        <v>0.13</v>
      </c>
      <c r="P893">
        <v>5</v>
      </c>
      <c r="Q893">
        <v>3</v>
      </c>
      <c r="R893" s="102">
        <f t="shared" si="13"/>
        <v>1.3000000000000001E-2</v>
      </c>
      <c r="S893" s="94"/>
    </row>
    <row r="894" spans="1:19">
      <c r="A894">
        <v>19</v>
      </c>
      <c r="B894" t="s">
        <v>3</v>
      </c>
      <c r="C894" t="s">
        <v>4</v>
      </c>
      <c r="D894">
        <v>42</v>
      </c>
      <c r="E894">
        <v>3</v>
      </c>
      <c r="F894">
        <v>91.7</v>
      </c>
      <c r="H894" t="s">
        <v>4</v>
      </c>
      <c r="I894">
        <v>1</v>
      </c>
      <c r="J894">
        <v>2</v>
      </c>
      <c r="K894">
        <v>4</v>
      </c>
      <c r="L894">
        <v>2</v>
      </c>
      <c r="M894">
        <v>1</v>
      </c>
      <c r="N894">
        <v>1</v>
      </c>
      <c r="O894" s="84">
        <v>0.25</v>
      </c>
      <c r="P894">
        <v>2</v>
      </c>
      <c r="Q894">
        <v>4</v>
      </c>
      <c r="R894" s="102">
        <f t="shared" si="13"/>
        <v>0.25</v>
      </c>
      <c r="S894" s="94"/>
    </row>
    <row r="895" spans="1:19">
      <c r="A895">
        <v>29</v>
      </c>
      <c r="B895" t="s">
        <v>3</v>
      </c>
      <c r="C895" t="s">
        <v>6</v>
      </c>
      <c r="D895">
        <v>18</v>
      </c>
      <c r="E895">
        <v>3</v>
      </c>
      <c r="F895">
        <v>99.1</v>
      </c>
      <c r="H895" t="s">
        <v>6</v>
      </c>
      <c r="I895">
        <v>1</v>
      </c>
      <c r="J895">
        <v>4</v>
      </c>
      <c r="K895">
        <v>3</v>
      </c>
      <c r="L895">
        <v>1</v>
      </c>
      <c r="M895">
        <v>3</v>
      </c>
      <c r="N895">
        <v>3</v>
      </c>
      <c r="O895" s="84">
        <v>0.15</v>
      </c>
      <c r="P895">
        <v>5</v>
      </c>
      <c r="Q895">
        <v>3</v>
      </c>
      <c r="R895" s="102">
        <f t="shared" si="13"/>
        <v>4.9999999999999996E-2</v>
      </c>
      <c r="S895" s="94"/>
    </row>
    <row r="896" spans="1:19">
      <c r="A896">
        <v>54</v>
      </c>
      <c r="B896" t="s">
        <v>5</v>
      </c>
      <c r="C896" t="s">
        <v>6</v>
      </c>
      <c r="D896">
        <v>20</v>
      </c>
      <c r="E896">
        <v>3</v>
      </c>
      <c r="F896">
        <v>92</v>
      </c>
      <c r="H896" t="s">
        <v>6</v>
      </c>
      <c r="I896">
        <v>4</v>
      </c>
      <c r="J896">
        <v>4</v>
      </c>
      <c r="K896">
        <v>3</v>
      </c>
      <c r="L896">
        <v>1</v>
      </c>
      <c r="M896">
        <v>10</v>
      </c>
      <c r="N896">
        <v>36</v>
      </c>
      <c r="O896" s="84">
        <v>0.14000000000000001</v>
      </c>
      <c r="P896">
        <v>2</v>
      </c>
      <c r="Q896">
        <v>3</v>
      </c>
      <c r="R896" s="102">
        <f t="shared" si="13"/>
        <v>1.4000000000000002E-2</v>
      </c>
      <c r="S896" s="94"/>
    </row>
    <row r="897" spans="1:19">
      <c r="A897">
        <v>31</v>
      </c>
      <c r="B897" t="s">
        <v>5</v>
      </c>
      <c r="C897" t="s">
        <v>6</v>
      </c>
      <c r="D897">
        <v>28</v>
      </c>
      <c r="E897">
        <v>2</v>
      </c>
      <c r="F897">
        <v>79.2</v>
      </c>
      <c r="H897" t="s">
        <v>4</v>
      </c>
      <c r="I897">
        <v>3</v>
      </c>
      <c r="J897">
        <v>1</v>
      </c>
      <c r="K897">
        <v>3</v>
      </c>
      <c r="L897">
        <v>4</v>
      </c>
      <c r="M897">
        <v>6</v>
      </c>
      <c r="N897">
        <v>6</v>
      </c>
      <c r="O897" s="84">
        <v>0.12</v>
      </c>
      <c r="P897">
        <v>2</v>
      </c>
      <c r="Q897">
        <v>2</v>
      </c>
      <c r="R897" s="102">
        <f t="shared" si="13"/>
        <v>0.02</v>
      </c>
      <c r="S897" s="94"/>
    </row>
    <row r="898" spans="1:19">
      <c r="A898">
        <v>31</v>
      </c>
      <c r="B898" t="s">
        <v>3</v>
      </c>
      <c r="C898" t="s">
        <v>6</v>
      </c>
      <c r="D898">
        <v>41</v>
      </c>
      <c r="E898">
        <v>3</v>
      </c>
      <c r="F898">
        <v>103</v>
      </c>
      <c r="H898" t="s">
        <v>6</v>
      </c>
      <c r="I898">
        <v>3</v>
      </c>
      <c r="J898">
        <v>1</v>
      </c>
      <c r="K898">
        <v>3</v>
      </c>
      <c r="L898">
        <v>2</v>
      </c>
      <c r="M898">
        <v>10</v>
      </c>
      <c r="N898">
        <v>10</v>
      </c>
      <c r="O898" s="84">
        <v>0.19</v>
      </c>
      <c r="P898">
        <v>2</v>
      </c>
      <c r="Q898">
        <v>3</v>
      </c>
      <c r="R898" s="102">
        <f t="shared" si="13"/>
        <v>1.9E-2</v>
      </c>
      <c r="S898" s="94"/>
    </row>
    <row r="899" spans="1:19">
      <c r="A899">
        <v>59</v>
      </c>
      <c r="B899" t="s">
        <v>3</v>
      </c>
      <c r="C899" t="s">
        <v>6</v>
      </c>
      <c r="D899">
        <v>20</v>
      </c>
      <c r="E899">
        <v>3</v>
      </c>
      <c r="F899">
        <v>52.2</v>
      </c>
      <c r="H899" t="s">
        <v>6</v>
      </c>
      <c r="I899">
        <v>3</v>
      </c>
      <c r="J899">
        <v>4</v>
      </c>
      <c r="K899">
        <v>3</v>
      </c>
      <c r="L899">
        <v>4</v>
      </c>
      <c r="M899">
        <v>6</v>
      </c>
      <c r="N899">
        <v>13</v>
      </c>
      <c r="O899" s="84">
        <v>0.17</v>
      </c>
      <c r="P899">
        <v>2</v>
      </c>
      <c r="Q899">
        <v>3</v>
      </c>
      <c r="R899" s="102">
        <f t="shared" ref="R899:R962" si="14">O899/M899</f>
        <v>2.8333333333333335E-2</v>
      </c>
      <c r="S899" s="94"/>
    </row>
    <row r="900" spans="1:19">
      <c r="A900">
        <v>43</v>
      </c>
      <c r="B900" t="s">
        <v>5</v>
      </c>
      <c r="C900" t="s">
        <v>6</v>
      </c>
      <c r="D900">
        <v>20</v>
      </c>
      <c r="E900">
        <v>3</v>
      </c>
      <c r="F900">
        <v>101.6</v>
      </c>
      <c r="H900" t="s">
        <v>6</v>
      </c>
      <c r="I900">
        <v>3</v>
      </c>
      <c r="J900">
        <v>4</v>
      </c>
      <c r="K900">
        <v>3</v>
      </c>
      <c r="L900">
        <v>2</v>
      </c>
      <c r="M900">
        <v>8</v>
      </c>
      <c r="N900">
        <v>25</v>
      </c>
      <c r="O900" s="84">
        <v>0.14000000000000001</v>
      </c>
      <c r="P900">
        <v>2</v>
      </c>
      <c r="Q900">
        <v>3</v>
      </c>
      <c r="R900" s="102">
        <f t="shared" si="14"/>
        <v>1.7500000000000002E-2</v>
      </c>
      <c r="S900" s="94"/>
    </row>
    <row r="901" spans="1:19">
      <c r="A901">
        <v>49</v>
      </c>
      <c r="B901" t="s">
        <v>5</v>
      </c>
      <c r="C901" t="s">
        <v>6</v>
      </c>
      <c r="D901">
        <v>21</v>
      </c>
      <c r="E901">
        <v>2</v>
      </c>
      <c r="F901">
        <v>85.7</v>
      </c>
      <c r="H901" t="s">
        <v>6</v>
      </c>
      <c r="I901">
        <v>1</v>
      </c>
      <c r="J901">
        <v>3</v>
      </c>
      <c r="K901">
        <v>3</v>
      </c>
      <c r="L901">
        <v>3</v>
      </c>
      <c r="M901">
        <v>1</v>
      </c>
      <c r="N901">
        <v>23</v>
      </c>
      <c r="O901" s="84">
        <v>0.13</v>
      </c>
      <c r="P901">
        <v>2</v>
      </c>
      <c r="Q901">
        <v>4</v>
      </c>
      <c r="R901" s="102">
        <f t="shared" si="14"/>
        <v>0.13</v>
      </c>
      <c r="S901" s="94"/>
    </row>
    <row r="902" spans="1:19">
      <c r="A902">
        <v>36</v>
      </c>
      <c r="B902" t="s">
        <v>5</v>
      </c>
      <c r="C902" t="s">
        <v>6</v>
      </c>
      <c r="D902">
        <v>20</v>
      </c>
      <c r="E902">
        <v>3</v>
      </c>
      <c r="F902">
        <v>53.7</v>
      </c>
      <c r="H902" t="s">
        <v>6</v>
      </c>
      <c r="I902">
        <v>3</v>
      </c>
      <c r="J902">
        <v>2</v>
      </c>
      <c r="K902">
        <v>3</v>
      </c>
      <c r="L902">
        <v>3</v>
      </c>
      <c r="M902">
        <v>11</v>
      </c>
      <c r="N902">
        <v>12</v>
      </c>
      <c r="O902" s="84">
        <v>0.12</v>
      </c>
      <c r="P902">
        <v>2</v>
      </c>
      <c r="Q902">
        <v>2</v>
      </c>
      <c r="R902" s="102">
        <f t="shared" si="14"/>
        <v>1.0909090909090908E-2</v>
      </c>
      <c r="S902" s="94"/>
    </row>
    <row r="903" spans="1:19">
      <c r="A903">
        <v>48</v>
      </c>
      <c r="B903" t="s">
        <v>5</v>
      </c>
      <c r="C903" t="s">
        <v>6</v>
      </c>
      <c r="D903">
        <v>19</v>
      </c>
      <c r="E903">
        <v>2</v>
      </c>
      <c r="F903">
        <v>76.7</v>
      </c>
      <c r="H903" t="s">
        <v>6</v>
      </c>
      <c r="I903">
        <v>4</v>
      </c>
      <c r="J903">
        <v>2</v>
      </c>
      <c r="K903">
        <v>3</v>
      </c>
      <c r="L903">
        <v>3</v>
      </c>
      <c r="M903">
        <v>1</v>
      </c>
      <c r="N903">
        <v>7</v>
      </c>
      <c r="O903" s="84">
        <v>0.11</v>
      </c>
      <c r="P903">
        <v>4</v>
      </c>
      <c r="Q903">
        <v>2</v>
      </c>
      <c r="R903" s="102">
        <f t="shared" si="14"/>
        <v>0.11</v>
      </c>
      <c r="S903" s="94"/>
    </row>
    <row r="904" spans="1:19">
      <c r="A904">
        <v>27</v>
      </c>
      <c r="B904" t="s">
        <v>5</v>
      </c>
      <c r="C904" t="s">
        <v>6</v>
      </c>
      <c r="D904">
        <v>21</v>
      </c>
      <c r="E904">
        <v>2</v>
      </c>
      <c r="F904">
        <v>79.5</v>
      </c>
      <c r="H904" t="s">
        <v>6</v>
      </c>
      <c r="I904">
        <v>1</v>
      </c>
      <c r="J904">
        <v>3</v>
      </c>
      <c r="K904">
        <v>3</v>
      </c>
      <c r="L904">
        <v>2</v>
      </c>
      <c r="M904">
        <v>5</v>
      </c>
      <c r="N904">
        <v>5</v>
      </c>
      <c r="O904" s="84">
        <v>0.11</v>
      </c>
      <c r="P904">
        <v>2</v>
      </c>
      <c r="Q904">
        <v>3</v>
      </c>
      <c r="R904" s="102">
        <f t="shared" si="14"/>
        <v>2.1999999999999999E-2</v>
      </c>
      <c r="S904" s="94"/>
    </row>
    <row r="905" spans="1:19">
      <c r="A905">
        <v>29</v>
      </c>
      <c r="B905" t="s">
        <v>5</v>
      </c>
      <c r="C905" t="s">
        <v>6</v>
      </c>
      <c r="D905">
        <v>24</v>
      </c>
      <c r="E905">
        <v>3</v>
      </c>
      <c r="F905">
        <v>81.2</v>
      </c>
      <c r="H905" t="s">
        <v>4</v>
      </c>
      <c r="I905">
        <v>3</v>
      </c>
      <c r="J905">
        <v>4</v>
      </c>
      <c r="K905">
        <v>3</v>
      </c>
      <c r="L905">
        <v>2</v>
      </c>
      <c r="M905">
        <v>6</v>
      </c>
      <c r="N905">
        <v>6</v>
      </c>
      <c r="O905" s="84">
        <v>0.11</v>
      </c>
      <c r="P905">
        <v>2</v>
      </c>
      <c r="Q905">
        <v>3</v>
      </c>
      <c r="R905" s="102">
        <f t="shared" si="14"/>
        <v>1.8333333333333333E-2</v>
      </c>
      <c r="S905" s="94"/>
    </row>
    <row r="906" spans="1:19">
      <c r="A906">
        <v>48</v>
      </c>
      <c r="B906" t="s">
        <v>5</v>
      </c>
      <c r="C906" t="s">
        <v>6</v>
      </c>
      <c r="D906">
        <v>18</v>
      </c>
      <c r="E906">
        <v>3</v>
      </c>
      <c r="F906">
        <v>76.7</v>
      </c>
      <c r="H906" t="s">
        <v>6</v>
      </c>
      <c r="I906">
        <v>4</v>
      </c>
      <c r="J906">
        <v>4</v>
      </c>
      <c r="K906">
        <v>3</v>
      </c>
      <c r="L906">
        <v>3</v>
      </c>
      <c r="M906">
        <v>1</v>
      </c>
      <c r="N906">
        <v>25</v>
      </c>
      <c r="O906" s="84">
        <v>0.12</v>
      </c>
      <c r="P906">
        <v>3</v>
      </c>
      <c r="Q906">
        <v>4</v>
      </c>
      <c r="R906" s="102">
        <f t="shared" si="14"/>
        <v>0.12</v>
      </c>
      <c r="S906" s="94"/>
    </row>
    <row r="907" spans="1:19">
      <c r="A907">
        <v>29</v>
      </c>
      <c r="B907" t="s">
        <v>3</v>
      </c>
      <c r="C907" t="s">
        <v>6</v>
      </c>
      <c r="D907">
        <v>18</v>
      </c>
      <c r="E907">
        <v>3</v>
      </c>
      <c r="F907">
        <v>91.9</v>
      </c>
      <c r="H907" t="s">
        <v>6</v>
      </c>
      <c r="I907">
        <v>4</v>
      </c>
      <c r="J907">
        <v>4</v>
      </c>
      <c r="K907">
        <v>3</v>
      </c>
      <c r="L907">
        <v>2</v>
      </c>
      <c r="M907">
        <v>7</v>
      </c>
      <c r="N907">
        <v>9</v>
      </c>
      <c r="O907" s="84">
        <v>0.14000000000000001</v>
      </c>
      <c r="P907">
        <v>2</v>
      </c>
      <c r="Q907">
        <v>2</v>
      </c>
      <c r="R907" s="102">
        <f t="shared" si="14"/>
        <v>0.02</v>
      </c>
      <c r="S907" s="94"/>
    </row>
    <row r="908" spans="1:19">
      <c r="A908">
        <v>34</v>
      </c>
      <c r="B908" t="s">
        <v>3</v>
      </c>
      <c r="C908" t="s">
        <v>6</v>
      </c>
      <c r="D908">
        <v>37</v>
      </c>
      <c r="E908">
        <v>3</v>
      </c>
      <c r="F908">
        <v>89.7</v>
      </c>
      <c r="H908" t="s">
        <v>6</v>
      </c>
      <c r="I908">
        <v>3</v>
      </c>
      <c r="J908">
        <v>3</v>
      </c>
      <c r="K908">
        <v>3</v>
      </c>
      <c r="L908">
        <v>4</v>
      </c>
      <c r="M908">
        <v>1</v>
      </c>
      <c r="N908">
        <v>2</v>
      </c>
      <c r="O908" s="84">
        <v>0.17</v>
      </c>
      <c r="P908">
        <v>5</v>
      </c>
      <c r="Q908">
        <v>2</v>
      </c>
      <c r="R908" s="102">
        <f t="shared" si="14"/>
        <v>0.17</v>
      </c>
      <c r="S908" s="94"/>
    </row>
    <row r="909" spans="1:19">
      <c r="A909">
        <v>44</v>
      </c>
      <c r="B909" t="s">
        <v>5</v>
      </c>
      <c r="C909" t="s">
        <v>6</v>
      </c>
      <c r="D909">
        <v>22</v>
      </c>
      <c r="E909">
        <v>3</v>
      </c>
      <c r="F909">
        <v>103.4</v>
      </c>
      <c r="H909" t="s">
        <v>6</v>
      </c>
      <c r="I909">
        <v>2</v>
      </c>
      <c r="J909">
        <v>2</v>
      </c>
      <c r="K909">
        <v>3</v>
      </c>
      <c r="L909">
        <v>3</v>
      </c>
      <c r="M909">
        <v>22</v>
      </c>
      <c r="N909">
        <v>26</v>
      </c>
      <c r="O909" s="84">
        <v>0.11</v>
      </c>
      <c r="P909">
        <v>5</v>
      </c>
      <c r="Q909">
        <v>3</v>
      </c>
      <c r="R909" s="102">
        <f t="shared" si="14"/>
        <v>5.0000000000000001E-3</v>
      </c>
      <c r="S909" s="94"/>
    </row>
    <row r="910" spans="1:19">
      <c r="A910">
        <v>33</v>
      </c>
      <c r="B910" t="s">
        <v>5</v>
      </c>
      <c r="C910" t="s">
        <v>6</v>
      </c>
      <c r="D910">
        <v>27</v>
      </c>
      <c r="E910">
        <v>5</v>
      </c>
      <c r="F910">
        <v>83.3</v>
      </c>
      <c r="H910" t="s">
        <v>4</v>
      </c>
      <c r="I910">
        <v>4</v>
      </c>
      <c r="J910">
        <v>3</v>
      </c>
      <c r="K910">
        <v>3</v>
      </c>
      <c r="L910">
        <v>4</v>
      </c>
      <c r="M910">
        <v>9</v>
      </c>
      <c r="N910">
        <v>10</v>
      </c>
      <c r="O910" s="84">
        <v>0.14000000000000001</v>
      </c>
      <c r="P910">
        <v>3</v>
      </c>
      <c r="Q910">
        <v>3</v>
      </c>
      <c r="R910" s="102">
        <f t="shared" si="14"/>
        <v>1.5555555555555557E-2</v>
      </c>
      <c r="S910" s="94"/>
    </row>
    <row r="911" spans="1:19">
      <c r="A911">
        <v>19</v>
      </c>
      <c r="B911" t="s">
        <v>3</v>
      </c>
      <c r="C911" t="s">
        <v>6</v>
      </c>
      <c r="D911">
        <v>42</v>
      </c>
      <c r="E911">
        <v>3</v>
      </c>
      <c r="F911">
        <v>52.7</v>
      </c>
      <c r="H911" t="s">
        <v>4</v>
      </c>
      <c r="I911">
        <v>2</v>
      </c>
      <c r="J911">
        <v>4</v>
      </c>
      <c r="K911">
        <v>3</v>
      </c>
      <c r="L911">
        <v>4</v>
      </c>
      <c r="M911">
        <v>1</v>
      </c>
      <c r="N911">
        <v>1</v>
      </c>
      <c r="O911" s="84">
        <v>0.12</v>
      </c>
      <c r="P911">
        <v>2</v>
      </c>
      <c r="Q911">
        <v>3</v>
      </c>
      <c r="R911" s="102">
        <f t="shared" si="14"/>
        <v>0.12</v>
      </c>
      <c r="S911" s="94"/>
    </row>
    <row r="912" spans="1:19">
      <c r="A912">
        <v>23</v>
      </c>
      <c r="B912" t="s">
        <v>5</v>
      </c>
      <c r="C912" t="s">
        <v>6</v>
      </c>
      <c r="D912">
        <v>18</v>
      </c>
      <c r="E912">
        <v>2</v>
      </c>
      <c r="F912">
        <v>47.7</v>
      </c>
      <c r="H912" t="s">
        <v>6</v>
      </c>
      <c r="I912">
        <v>4</v>
      </c>
      <c r="J912">
        <v>3</v>
      </c>
      <c r="K912">
        <v>4</v>
      </c>
      <c r="L912">
        <v>4</v>
      </c>
      <c r="M912">
        <v>1</v>
      </c>
      <c r="N912">
        <v>1</v>
      </c>
      <c r="O912" s="84">
        <v>0.22</v>
      </c>
      <c r="P912">
        <v>2</v>
      </c>
      <c r="Q912">
        <v>3</v>
      </c>
      <c r="R912" s="102">
        <f t="shared" si="14"/>
        <v>0.22</v>
      </c>
      <c r="S912" s="94"/>
    </row>
    <row r="913" spans="1:19">
      <c r="A913">
        <v>25</v>
      </c>
      <c r="B913" t="s">
        <v>5</v>
      </c>
      <c r="C913" t="s">
        <v>4</v>
      </c>
      <c r="D913">
        <v>60</v>
      </c>
      <c r="E913">
        <v>1</v>
      </c>
      <c r="F913">
        <v>68.7</v>
      </c>
      <c r="H913" t="s">
        <v>4</v>
      </c>
      <c r="I913">
        <v>3</v>
      </c>
      <c r="J913">
        <v>4</v>
      </c>
      <c r="K913">
        <v>3</v>
      </c>
      <c r="L913">
        <v>4</v>
      </c>
      <c r="M913">
        <v>1</v>
      </c>
      <c r="N913">
        <v>1</v>
      </c>
      <c r="O913" s="84">
        <v>0.14000000000000001</v>
      </c>
      <c r="P913">
        <v>4</v>
      </c>
      <c r="Q913">
        <v>3</v>
      </c>
      <c r="R913" s="102">
        <f t="shared" si="14"/>
        <v>0.14000000000000001</v>
      </c>
      <c r="S913" s="94"/>
    </row>
    <row r="914" spans="1:19">
      <c r="A914">
        <v>26</v>
      </c>
      <c r="B914" t="s">
        <v>5</v>
      </c>
      <c r="C914" t="s">
        <v>6</v>
      </c>
      <c r="D914">
        <v>21</v>
      </c>
      <c r="E914">
        <v>2</v>
      </c>
      <c r="F914">
        <v>53.6</v>
      </c>
      <c r="H914" t="s">
        <v>4</v>
      </c>
      <c r="I914">
        <v>3</v>
      </c>
      <c r="J914">
        <v>4</v>
      </c>
      <c r="K914">
        <v>4</v>
      </c>
      <c r="L914">
        <v>2</v>
      </c>
      <c r="M914">
        <v>8</v>
      </c>
      <c r="N914">
        <v>8</v>
      </c>
      <c r="O914" s="84">
        <v>0.2</v>
      </c>
      <c r="P914">
        <v>2</v>
      </c>
      <c r="Q914">
        <v>2</v>
      </c>
      <c r="R914" s="102">
        <f t="shared" si="14"/>
        <v>2.5000000000000001E-2</v>
      </c>
      <c r="S914" s="94"/>
    </row>
    <row r="915" spans="1:19">
      <c r="A915">
        <v>45</v>
      </c>
      <c r="B915" t="s">
        <v>3</v>
      </c>
      <c r="C915" t="s">
        <v>4</v>
      </c>
      <c r="D915">
        <v>22</v>
      </c>
      <c r="E915">
        <v>3</v>
      </c>
      <c r="F915">
        <v>105.8</v>
      </c>
      <c r="H915" t="s">
        <v>4</v>
      </c>
      <c r="I915">
        <v>1</v>
      </c>
      <c r="J915">
        <v>2</v>
      </c>
      <c r="K915">
        <v>3</v>
      </c>
      <c r="L915">
        <v>1</v>
      </c>
      <c r="M915">
        <v>24</v>
      </c>
      <c r="N915">
        <v>26</v>
      </c>
      <c r="O915" s="84">
        <v>0.16</v>
      </c>
      <c r="P915">
        <v>2</v>
      </c>
      <c r="Q915">
        <v>3</v>
      </c>
      <c r="R915" s="102">
        <f t="shared" si="14"/>
        <v>6.6666666666666671E-3</v>
      </c>
      <c r="S915" s="94"/>
    </row>
    <row r="916" spans="1:19">
      <c r="A916">
        <v>55</v>
      </c>
      <c r="B916" t="s">
        <v>5</v>
      </c>
      <c r="C916" t="s">
        <v>6</v>
      </c>
      <c r="D916">
        <v>25</v>
      </c>
      <c r="E916">
        <v>1</v>
      </c>
      <c r="F916">
        <v>55.099999999999994</v>
      </c>
      <c r="H916" t="s">
        <v>4</v>
      </c>
      <c r="I916">
        <v>4</v>
      </c>
      <c r="J916">
        <v>2</v>
      </c>
      <c r="K916">
        <v>3</v>
      </c>
      <c r="L916">
        <v>4</v>
      </c>
      <c r="M916">
        <v>33</v>
      </c>
      <c r="N916">
        <v>34</v>
      </c>
      <c r="O916" s="84">
        <v>0.15</v>
      </c>
      <c r="P916">
        <v>3</v>
      </c>
      <c r="Q916">
        <v>3</v>
      </c>
      <c r="R916" s="102">
        <f t="shared" si="14"/>
        <v>4.5454545454545452E-3</v>
      </c>
      <c r="S916" s="94"/>
    </row>
    <row r="917" spans="1:19">
      <c r="A917">
        <v>21</v>
      </c>
      <c r="B917" t="s">
        <v>3</v>
      </c>
      <c r="C917" t="s">
        <v>4</v>
      </c>
      <c r="D917">
        <v>46</v>
      </c>
      <c r="E917">
        <v>2</v>
      </c>
      <c r="F917">
        <v>46.4</v>
      </c>
      <c r="H917" t="s">
        <v>6</v>
      </c>
      <c r="I917">
        <v>1</v>
      </c>
      <c r="J917">
        <v>3</v>
      </c>
      <c r="K917">
        <v>4</v>
      </c>
      <c r="L917">
        <v>3</v>
      </c>
      <c r="M917">
        <v>2</v>
      </c>
      <c r="N917">
        <v>2</v>
      </c>
      <c r="O917" s="84">
        <v>0.2</v>
      </c>
      <c r="P917">
        <v>2</v>
      </c>
      <c r="Q917">
        <v>1</v>
      </c>
      <c r="R917" s="102">
        <f t="shared" si="14"/>
        <v>0.1</v>
      </c>
      <c r="S917" s="94"/>
    </row>
    <row r="918" spans="1:19">
      <c r="A918">
        <v>46</v>
      </c>
      <c r="B918" t="s">
        <v>3</v>
      </c>
      <c r="C918" t="s">
        <v>6</v>
      </c>
      <c r="D918">
        <v>21</v>
      </c>
      <c r="E918">
        <v>2</v>
      </c>
      <c r="F918">
        <v>40.700000000000003</v>
      </c>
      <c r="H918" t="s">
        <v>6</v>
      </c>
      <c r="I918">
        <v>4</v>
      </c>
      <c r="J918">
        <v>2</v>
      </c>
      <c r="K918">
        <v>3</v>
      </c>
      <c r="L918">
        <v>3</v>
      </c>
      <c r="M918">
        <v>11</v>
      </c>
      <c r="N918">
        <v>26</v>
      </c>
      <c r="O918" s="84">
        <v>0.14000000000000001</v>
      </c>
      <c r="P918">
        <v>2</v>
      </c>
      <c r="Q918">
        <v>3</v>
      </c>
      <c r="R918" s="102">
        <f t="shared" si="14"/>
        <v>1.2727272727272728E-2</v>
      </c>
      <c r="S918" s="94"/>
    </row>
    <row r="919" spans="1:19">
      <c r="A919">
        <v>34</v>
      </c>
      <c r="B919" t="s">
        <v>3</v>
      </c>
      <c r="C919" t="s">
        <v>6</v>
      </c>
      <c r="D919">
        <v>19</v>
      </c>
      <c r="E919">
        <v>3</v>
      </c>
      <c r="F919">
        <v>83.1</v>
      </c>
      <c r="H919" t="s">
        <v>4</v>
      </c>
      <c r="I919">
        <v>3</v>
      </c>
      <c r="J919">
        <v>1</v>
      </c>
      <c r="K919">
        <v>3</v>
      </c>
      <c r="L919">
        <v>4</v>
      </c>
      <c r="M919">
        <v>3</v>
      </c>
      <c r="N919">
        <v>4</v>
      </c>
      <c r="O919" s="84">
        <v>0.12</v>
      </c>
      <c r="P919">
        <v>3</v>
      </c>
      <c r="Q919">
        <v>3</v>
      </c>
      <c r="R919" s="102">
        <f t="shared" si="14"/>
        <v>0.04</v>
      </c>
      <c r="S919" s="94"/>
    </row>
    <row r="920" spans="1:19">
      <c r="A920">
        <v>51</v>
      </c>
      <c r="B920" t="s">
        <v>5</v>
      </c>
      <c r="C920" t="s">
        <v>6</v>
      </c>
      <c r="D920">
        <v>26</v>
      </c>
      <c r="E920">
        <v>3</v>
      </c>
      <c r="F920">
        <v>98.3</v>
      </c>
      <c r="H920" t="s">
        <v>4</v>
      </c>
      <c r="I920">
        <v>4</v>
      </c>
      <c r="J920">
        <v>2</v>
      </c>
      <c r="K920">
        <v>4</v>
      </c>
      <c r="L920">
        <v>1</v>
      </c>
      <c r="M920">
        <v>29</v>
      </c>
      <c r="N920">
        <v>31</v>
      </c>
      <c r="O920" s="84">
        <v>0.24</v>
      </c>
      <c r="P920">
        <v>5</v>
      </c>
      <c r="Q920">
        <v>2</v>
      </c>
      <c r="R920" s="102">
        <f t="shared" si="14"/>
        <v>8.2758620689655175E-3</v>
      </c>
      <c r="S920" s="94"/>
    </row>
    <row r="921" spans="1:19">
      <c r="A921">
        <v>59</v>
      </c>
      <c r="B921" t="s">
        <v>5</v>
      </c>
      <c r="C921" t="s">
        <v>6</v>
      </c>
      <c r="D921">
        <v>35</v>
      </c>
      <c r="E921">
        <v>4</v>
      </c>
      <c r="F921">
        <v>73.3</v>
      </c>
      <c r="H921" t="s">
        <v>6</v>
      </c>
      <c r="I921">
        <v>4</v>
      </c>
      <c r="J921">
        <v>4</v>
      </c>
      <c r="K921">
        <v>3</v>
      </c>
      <c r="L921">
        <v>4</v>
      </c>
      <c r="M921">
        <v>9</v>
      </c>
      <c r="N921">
        <v>25</v>
      </c>
      <c r="O921" s="84">
        <v>0.12</v>
      </c>
      <c r="P921">
        <v>6</v>
      </c>
      <c r="Q921">
        <v>2</v>
      </c>
      <c r="R921" s="102">
        <f t="shared" si="14"/>
        <v>1.3333333333333332E-2</v>
      </c>
      <c r="S921" s="94"/>
    </row>
    <row r="922" spans="1:19">
      <c r="A922">
        <v>34</v>
      </c>
      <c r="B922" t="s">
        <v>3</v>
      </c>
      <c r="C922" t="s">
        <v>6</v>
      </c>
      <c r="D922">
        <v>36</v>
      </c>
      <c r="E922">
        <v>3</v>
      </c>
      <c r="F922">
        <v>53.7</v>
      </c>
      <c r="H922" t="s">
        <v>6</v>
      </c>
      <c r="I922">
        <v>3</v>
      </c>
      <c r="J922">
        <v>2</v>
      </c>
      <c r="K922">
        <v>3</v>
      </c>
      <c r="L922">
        <v>3</v>
      </c>
      <c r="M922">
        <v>11</v>
      </c>
      <c r="N922">
        <v>15</v>
      </c>
      <c r="O922" s="84">
        <v>0.13</v>
      </c>
      <c r="P922">
        <v>2</v>
      </c>
      <c r="Q922">
        <v>4</v>
      </c>
      <c r="R922" s="102">
        <f t="shared" si="14"/>
        <v>1.1818181818181818E-2</v>
      </c>
      <c r="S922" s="94"/>
    </row>
    <row r="923" spans="1:19">
      <c r="A923">
        <v>28</v>
      </c>
      <c r="B923" t="s">
        <v>5</v>
      </c>
      <c r="C923" t="s">
        <v>6</v>
      </c>
      <c r="D923">
        <v>18</v>
      </c>
      <c r="E923">
        <v>4</v>
      </c>
      <c r="F923">
        <v>41.8</v>
      </c>
      <c r="H923" t="s">
        <v>4</v>
      </c>
      <c r="I923">
        <v>4</v>
      </c>
      <c r="J923">
        <v>3</v>
      </c>
      <c r="K923">
        <v>3</v>
      </c>
      <c r="L923">
        <v>3</v>
      </c>
      <c r="M923">
        <v>4</v>
      </c>
      <c r="N923">
        <v>5</v>
      </c>
      <c r="O923" s="84">
        <v>0.11</v>
      </c>
      <c r="P923">
        <v>2</v>
      </c>
      <c r="Q923">
        <v>2</v>
      </c>
      <c r="R923" s="102">
        <f t="shared" si="14"/>
        <v>2.75E-2</v>
      </c>
      <c r="S923" s="94"/>
    </row>
    <row r="924" spans="1:19">
      <c r="A924">
        <v>44</v>
      </c>
      <c r="B924" t="s">
        <v>5</v>
      </c>
      <c r="C924" t="s">
        <v>6</v>
      </c>
      <c r="D924">
        <v>21</v>
      </c>
      <c r="E924">
        <v>2</v>
      </c>
      <c r="F924">
        <v>109.5</v>
      </c>
      <c r="H924" t="s">
        <v>6</v>
      </c>
      <c r="I924">
        <v>3</v>
      </c>
      <c r="J924">
        <v>1</v>
      </c>
      <c r="K924">
        <v>3</v>
      </c>
      <c r="L924">
        <v>4</v>
      </c>
      <c r="M924">
        <v>25</v>
      </c>
      <c r="N924">
        <v>26</v>
      </c>
      <c r="O924" s="84">
        <v>0.14000000000000001</v>
      </c>
      <c r="P924">
        <v>4</v>
      </c>
      <c r="Q924">
        <v>2</v>
      </c>
      <c r="R924" s="102">
        <f t="shared" si="14"/>
        <v>5.6000000000000008E-3</v>
      </c>
      <c r="S924" s="94"/>
    </row>
    <row r="925" spans="1:19">
      <c r="A925">
        <v>34</v>
      </c>
      <c r="B925" t="s">
        <v>5</v>
      </c>
      <c r="C925" t="s">
        <v>6</v>
      </c>
      <c r="D925">
        <v>28</v>
      </c>
      <c r="E925">
        <v>3</v>
      </c>
      <c r="F925">
        <v>63</v>
      </c>
      <c r="H925" t="s">
        <v>6</v>
      </c>
      <c r="I925">
        <v>3</v>
      </c>
      <c r="J925">
        <v>2</v>
      </c>
      <c r="K925">
        <v>3</v>
      </c>
      <c r="L925">
        <v>4</v>
      </c>
      <c r="M925">
        <v>10</v>
      </c>
      <c r="N925">
        <v>14</v>
      </c>
      <c r="O925" s="84">
        <v>0.11</v>
      </c>
      <c r="P925">
        <v>5</v>
      </c>
      <c r="Q925">
        <v>4</v>
      </c>
      <c r="R925" s="102">
        <f t="shared" si="14"/>
        <v>1.0999999999999999E-2</v>
      </c>
      <c r="S925" s="94"/>
    </row>
    <row r="926" spans="1:19">
      <c r="A926">
        <v>35</v>
      </c>
      <c r="B926" t="s">
        <v>5</v>
      </c>
      <c r="C926" t="s">
        <v>6</v>
      </c>
      <c r="D926">
        <v>23</v>
      </c>
      <c r="E926">
        <v>1</v>
      </c>
      <c r="F926">
        <v>63.099999999999994</v>
      </c>
      <c r="H926" t="s">
        <v>4</v>
      </c>
      <c r="I926">
        <v>3</v>
      </c>
      <c r="J926">
        <v>3</v>
      </c>
      <c r="K926">
        <v>3</v>
      </c>
      <c r="L926">
        <v>4</v>
      </c>
      <c r="M926">
        <v>3</v>
      </c>
      <c r="N926">
        <v>4</v>
      </c>
      <c r="O926" s="84">
        <v>0.14000000000000001</v>
      </c>
      <c r="P926">
        <v>3</v>
      </c>
      <c r="Q926">
        <v>3</v>
      </c>
      <c r="R926" s="102">
        <f t="shared" si="14"/>
        <v>4.6666666666666669E-2</v>
      </c>
      <c r="S926" s="94"/>
    </row>
    <row r="927" spans="1:19">
      <c r="A927">
        <v>42</v>
      </c>
      <c r="B927" t="s">
        <v>3</v>
      </c>
      <c r="C927" t="s">
        <v>6</v>
      </c>
      <c r="D927">
        <v>24</v>
      </c>
      <c r="E927">
        <v>4</v>
      </c>
      <c r="F927">
        <v>73.7</v>
      </c>
      <c r="H927" t="s">
        <v>4</v>
      </c>
      <c r="I927">
        <v>2</v>
      </c>
      <c r="J927">
        <v>2</v>
      </c>
      <c r="K927">
        <v>3</v>
      </c>
      <c r="L927">
        <v>4</v>
      </c>
      <c r="M927">
        <v>1</v>
      </c>
      <c r="N927">
        <v>18</v>
      </c>
      <c r="O927" s="84">
        <v>0.16</v>
      </c>
      <c r="P927">
        <v>2</v>
      </c>
      <c r="Q927">
        <v>3</v>
      </c>
      <c r="R927" s="102">
        <f t="shared" si="14"/>
        <v>0.16</v>
      </c>
      <c r="S927" s="94"/>
    </row>
    <row r="928" spans="1:19">
      <c r="A928">
        <v>43</v>
      </c>
      <c r="B928" t="s">
        <v>3</v>
      </c>
      <c r="C928" t="s">
        <v>6</v>
      </c>
      <c r="D928">
        <v>21</v>
      </c>
      <c r="E928">
        <v>4</v>
      </c>
      <c r="F928">
        <v>70.7</v>
      </c>
      <c r="H928" t="s">
        <v>6</v>
      </c>
      <c r="I928">
        <v>4</v>
      </c>
      <c r="J928">
        <v>4</v>
      </c>
      <c r="K928">
        <v>3</v>
      </c>
      <c r="L928">
        <v>4</v>
      </c>
      <c r="M928">
        <v>21</v>
      </c>
      <c r="N928">
        <v>23</v>
      </c>
      <c r="O928" s="84">
        <v>0.14000000000000001</v>
      </c>
      <c r="P928">
        <v>3</v>
      </c>
      <c r="Q928">
        <v>4</v>
      </c>
      <c r="R928" s="102">
        <f t="shared" si="14"/>
        <v>6.6666666666666671E-3</v>
      </c>
      <c r="S928" s="94"/>
    </row>
    <row r="929" spans="1:19">
      <c r="A929">
        <v>36</v>
      </c>
      <c r="B929" t="s">
        <v>3</v>
      </c>
      <c r="C929" t="s">
        <v>6</v>
      </c>
      <c r="D929">
        <v>19</v>
      </c>
      <c r="E929">
        <v>4</v>
      </c>
      <c r="F929">
        <v>59.2</v>
      </c>
      <c r="H929" t="s">
        <v>4</v>
      </c>
      <c r="I929">
        <v>3</v>
      </c>
      <c r="J929">
        <v>2</v>
      </c>
      <c r="K929">
        <v>3</v>
      </c>
      <c r="L929">
        <v>4</v>
      </c>
      <c r="M929">
        <v>16</v>
      </c>
      <c r="N929">
        <v>18</v>
      </c>
      <c r="O929" s="84">
        <v>0.11</v>
      </c>
      <c r="P929">
        <v>2</v>
      </c>
      <c r="Q929">
        <v>3</v>
      </c>
      <c r="R929" s="102">
        <f t="shared" si="14"/>
        <v>6.875E-3</v>
      </c>
      <c r="S929" s="94"/>
    </row>
    <row r="930" spans="1:19">
      <c r="A930">
        <v>44</v>
      </c>
      <c r="B930" t="s">
        <v>3</v>
      </c>
      <c r="C930" t="s">
        <v>4</v>
      </c>
      <c r="D930">
        <v>32</v>
      </c>
      <c r="E930">
        <v>3</v>
      </c>
      <c r="F930">
        <v>80</v>
      </c>
      <c r="H930" t="s">
        <v>6</v>
      </c>
      <c r="I930">
        <v>1</v>
      </c>
      <c r="J930">
        <v>4</v>
      </c>
      <c r="K930">
        <v>3</v>
      </c>
      <c r="L930">
        <v>4</v>
      </c>
      <c r="M930">
        <v>10</v>
      </c>
      <c r="N930">
        <v>10</v>
      </c>
      <c r="O930" s="84">
        <v>0.11</v>
      </c>
      <c r="P930">
        <v>2</v>
      </c>
      <c r="Q930">
        <v>3</v>
      </c>
      <c r="R930" s="102">
        <f t="shared" si="14"/>
        <v>1.0999999999999999E-2</v>
      </c>
      <c r="S930" s="94"/>
    </row>
    <row r="931" spans="1:19">
      <c r="A931">
        <v>28</v>
      </c>
      <c r="B931" t="s">
        <v>5</v>
      </c>
      <c r="C931" t="s">
        <v>6</v>
      </c>
      <c r="D931">
        <v>19</v>
      </c>
      <c r="E931">
        <v>3</v>
      </c>
      <c r="F931">
        <v>48.4</v>
      </c>
      <c r="H931" t="s">
        <v>4</v>
      </c>
      <c r="I931">
        <v>4</v>
      </c>
      <c r="J931">
        <v>4</v>
      </c>
      <c r="K931">
        <v>3</v>
      </c>
      <c r="L931">
        <v>2</v>
      </c>
      <c r="M931">
        <v>2</v>
      </c>
      <c r="N931">
        <v>2</v>
      </c>
      <c r="O931" s="84">
        <v>0.12</v>
      </c>
      <c r="P931">
        <v>2</v>
      </c>
      <c r="Q931">
        <v>3</v>
      </c>
      <c r="R931" s="102">
        <f t="shared" si="14"/>
        <v>0.06</v>
      </c>
      <c r="S931" s="94"/>
    </row>
    <row r="932" spans="1:19">
      <c r="A932">
        <v>51</v>
      </c>
      <c r="B932" t="s">
        <v>3</v>
      </c>
      <c r="C932" t="s">
        <v>6</v>
      </c>
      <c r="D932">
        <v>23</v>
      </c>
      <c r="E932">
        <v>2</v>
      </c>
      <c r="F932">
        <v>44.9</v>
      </c>
      <c r="H932" t="s">
        <v>6</v>
      </c>
      <c r="I932">
        <v>2</v>
      </c>
      <c r="J932">
        <v>3</v>
      </c>
      <c r="K932">
        <v>3</v>
      </c>
      <c r="L932">
        <v>2</v>
      </c>
      <c r="M932">
        <v>7</v>
      </c>
      <c r="N932">
        <v>8</v>
      </c>
      <c r="O932" s="84">
        <v>0.14000000000000001</v>
      </c>
      <c r="P932">
        <v>6</v>
      </c>
      <c r="Q932">
        <v>2</v>
      </c>
      <c r="R932" s="102">
        <f t="shared" si="14"/>
        <v>0.02</v>
      </c>
      <c r="S932" s="94"/>
    </row>
    <row r="933" spans="1:19">
      <c r="A933">
        <v>30</v>
      </c>
      <c r="B933" t="s">
        <v>3</v>
      </c>
      <c r="C933" t="s">
        <v>6</v>
      </c>
      <c r="D933">
        <v>26</v>
      </c>
      <c r="E933">
        <v>2</v>
      </c>
      <c r="F933">
        <v>72.599999999999994</v>
      </c>
      <c r="H933" t="s">
        <v>4</v>
      </c>
      <c r="I933">
        <v>3</v>
      </c>
      <c r="J933">
        <v>3</v>
      </c>
      <c r="K933">
        <v>3</v>
      </c>
      <c r="L933">
        <v>3</v>
      </c>
      <c r="M933">
        <v>8</v>
      </c>
      <c r="N933">
        <v>10</v>
      </c>
      <c r="O933" s="84">
        <v>0.18</v>
      </c>
      <c r="P933">
        <v>3</v>
      </c>
      <c r="Q933">
        <v>3</v>
      </c>
      <c r="R933" s="102">
        <f t="shared" si="14"/>
        <v>2.2499999999999999E-2</v>
      </c>
      <c r="S933" s="94"/>
    </row>
    <row r="934" spans="1:19">
      <c r="A934">
        <v>29</v>
      </c>
      <c r="B934" t="s">
        <v>3</v>
      </c>
      <c r="C934" t="s">
        <v>4</v>
      </c>
      <c r="D934">
        <v>38</v>
      </c>
      <c r="E934">
        <v>3</v>
      </c>
      <c r="F934">
        <v>38.9</v>
      </c>
      <c r="H934" t="s">
        <v>4</v>
      </c>
      <c r="I934">
        <v>2</v>
      </c>
      <c r="J934">
        <v>3</v>
      </c>
      <c r="K934">
        <v>3</v>
      </c>
      <c r="L934">
        <v>1</v>
      </c>
      <c r="M934">
        <v>7</v>
      </c>
      <c r="N934">
        <v>10</v>
      </c>
      <c r="O934" s="84">
        <v>0.13</v>
      </c>
      <c r="P934">
        <v>2</v>
      </c>
      <c r="Q934">
        <v>3</v>
      </c>
      <c r="R934" s="102">
        <f t="shared" si="14"/>
        <v>1.8571428571428572E-2</v>
      </c>
      <c r="S934" s="94"/>
    </row>
    <row r="935" spans="1:19">
      <c r="A935">
        <v>28</v>
      </c>
      <c r="B935" t="s">
        <v>5</v>
      </c>
      <c r="C935" t="s">
        <v>6</v>
      </c>
      <c r="D935">
        <v>18</v>
      </c>
      <c r="E935">
        <v>3</v>
      </c>
      <c r="F935">
        <v>86.1</v>
      </c>
      <c r="H935" t="s">
        <v>6</v>
      </c>
      <c r="I935">
        <v>4</v>
      </c>
      <c r="J935">
        <v>1</v>
      </c>
      <c r="K935">
        <v>3</v>
      </c>
      <c r="L935">
        <v>2</v>
      </c>
      <c r="M935">
        <v>3</v>
      </c>
      <c r="N935">
        <v>5</v>
      </c>
      <c r="O935" s="84">
        <v>0.11</v>
      </c>
      <c r="P935">
        <v>2</v>
      </c>
      <c r="Q935">
        <v>2</v>
      </c>
      <c r="R935" s="102">
        <f t="shared" si="14"/>
        <v>3.6666666666666667E-2</v>
      </c>
      <c r="S935" s="94"/>
    </row>
    <row r="936" spans="1:19">
      <c r="A936">
        <v>25</v>
      </c>
      <c r="B936" t="s">
        <v>3</v>
      </c>
      <c r="C936" t="s">
        <v>6</v>
      </c>
      <c r="D936">
        <v>18</v>
      </c>
      <c r="E936">
        <v>3</v>
      </c>
      <c r="F936">
        <v>41.4</v>
      </c>
      <c r="H936" t="s">
        <v>6</v>
      </c>
      <c r="I936">
        <v>4</v>
      </c>
      <c r="J936">
        <v>2</v>
      </c>
      <c r="K936">
        <v>3</v>
      </c>
      <c r="L936">
        <v>4</v>
      </c>
      <c r="M936">
        <v>2</v>
      </c>
      <c r="N936">
        <v>2</v>
      </c>
      <c r="O936" s="84">
        <v>0.18</v>
      </c>
      <c r="P936">
        <v>3</v>
      </c>
      <c r="Q936">
        <v>2</v>
      </c>
      <c r="R936" s="102">
        <f t="shared" si="14"/>
        <v>0.09</v>
      </c>
      <c r="S936" s="94"/>
    </row>
    <row r="937" spans="1:19">
      <c r="A937">
        <v>32</v>
      </c>
      <c r="B937" t="s">
        <v>5</v>
      </c>
      <c r="C937" t="s">
        <v>6</v>
      </c>
      <c r="D937">
        <v>25</v>
      </c>
      <c r="E937">
        <v>3</v>
      </c>
      <c r="F937">
        <v>63</v>
      </c>
      <c r="H937" t="s">
        <v>6</v>
      </c>
      <c r="I937">
        <v>3</v>
      </c>
      <c r="J937">
        <v>4</v>
      </c>
      <c r="K937">
        <v>3</v>
      </c>
      <c r="L937">
        <v>3</v>
      </c>
      <c r="M937">
        <v>10</v>
      </c>
      <c r="N937">
        <v>10</v>
      </c>
      <c r="O937" s="84">
        <v>0.15</v>
      </c>
      <c r="P937">
        <v>4</v>
      </c>
      <c r="Q937">
        <v>4</v>
      </c>
      <c r="R937" s="102">
        <f t="shared" si="14"/>
        <v>1.4999999999999999E-2</v>
      </c>
      <c r="S937" s="94"/>
    </row>
    <row r="938" spans="1:19">
      <c r="A938">
        <v>45</v>
      </c>
      <c r="B938" t="s">
        <v>3</v>
      </c>
      <c r="C938" t="s">
        <v>6</v>
      </c>
      <c r="D938">
        <v>42</v>
      </c>
      <c r="E938">
        <v>3</v>
      </c>
      <c r="F938">
        <v>83</v>
      </c>
      <c r="H938" t="s">
        <v>6</v>
      </c>
      <c r="I938">
        <v>2</v>
      </c>
      <c r="J938">
        <v>2</v>
      </c>
      <c r="K938">
        <v>4</v>
      </c>
      <c r="L938">
        <v>3</v>
      </c>
      <c r="M938">
        <v>0</v>
      </c>
      <c r="N938">
        <v>22</v>
      </c>
      <c r="O938" s="84">
        <v>0.22</v>
      </c>
      <c r="P938">
        <v>4</v>
      </c>
      <c r="Q938">
        <v>3</v>
      </c>
      <c r="R938" s="102" t="e">
        <f t="shared" si="14"/>
        <v>#DIV/0!</v>
      </c>
      <c r="S938" s="94"/>
    </row>
    <row r="939" spans="1:19">
      <c r="A939">
        <v>39</v>
      </c>
      <c r="B939" t="s">
        <v>3</v>
      </c>
      <c r="C939" t="s">
        <v>6</v>
      </c>
      <c r="D939">
        <v>30</v>
      </c>
      <c r="E939">
        <v>4</v>
      </c>
      <c r="F939">
        <v>102.3</v>
      </c>
      <c r="H939" t="s">
        <v>4</v>
      </c>
      <c r="I939">
        <v>3</v>
      </c>
      <c r="J939">
        <v>2</v>
      </c>
      <c r="K939">
        <v>3</v>
      </c>
      <c r="L939">
        <v>4</v>
      </c>
      <c r="M939">
        <v>19</v>
      </c>
      <c r="N939">
        <v>21</v>
      </c>
      <c r="O939" s="84">
        <v>0.13</v>
      </c>
      <c r="P939">
        <v>4</v>
      </c>
      <c r="Q939">
        <v>3</v>
      </c>
      <c r="R939" s="102">
        <f t="shared" si="14"/>
        <v>6.842105263157895E-3</v>
      </c>
      <c r="S939" s="94"/>
    </row>
    <row r="940" spans="1:19">
      <c r="A940">
        <v>58</v>
      </c>
      <c r="B940" t="s">
        <v>5</v>
      </c>
      <c r="C940" t="s">
        <v>6</v>
      </c>
      <c r="D940">
        <v>40</v>
      </c>
      <c r="E940">
        <v>4</v>
      </c>
      <c r="F940">
        <v>89.4</v>
      </c>
      <c r="H940" t="s">
        <v>6</v>
      </c>
      <c r="I940">
        <v>1</v>
      </c>
      <c r="J940">
        <v>3</v>
      </c>
      <c r="K940">
        <v>3</v>
      </c>
      <c r="L940">
        <v>4</v>
      </c>
      <c r="M940">
        <v>2</v>
      </c>
      <c r="N940">
        <v>2</v>
      </c>
      <c r="O940" s="84">
        <v>0.12</v>
      </c>
      <c r="P940">
        <v>3</v>
      </c>
      <c r="Q940">
        <v>3</v>
      </c>
      <c r="R940" s="102">
        <f t="shared" si="14"/>
        <v>0.06</v>
      </c>
      <c r="S940" s="94"/>
    </row>
    <row r="941" spans="1:19">
      <c r="A941">
        <v>32</v>
      </c>
      <c r="B941" t="s">
        <v>5</v>
      </c>
      <c r="C941" t="s">
        <v>4</v>
      </c>
      <c r="D941">
        <v>33</v>
      </c>
      <c r="E941">
        <v>2</v>
      </c>
      <c r="F941">
        <v>86</v>
      </c>
      <c r="H941" t="s">
        <v>6</v>
      </c>
      <c r="I941">
        <v>4</v>
      </c>
      <c r="J941">
        <v>3</v>
      </c>
      <c r="K941">
        <v>3</v>
      </c>
      <c r="L941">
        <v>1</v>
      </c>
      <c r="M941">
        <v>10</v>
      </c>
      <c r="N941">
        <v>10</v>
      </c>
      <c r="O941" s="84">
        <v>0.18</v>
      </c>
      <c r="P941">
        <v>3</v>
      </c>
      <c r="Q941">
        <v>3</v>
      </c>
      <c r="R941" s="102">
        <f t="shared" si="14"/>
        <v>1.7999999999999999E-2</v>
      </c>
      <c r="S941" s="94"/>
    </row>
    <row r="942" spans="1:19">
      <c r="A942">
        <v>39</v>
      </c>
      <c r="B942" t="s">
        <v>5</v>
      </c>
      <c r="C942" t="s">
        <v>4</v>
      </c>
      <c r="D942">
        <v>53</v>
      </c>
      <c r="E942">
        <v>3</v>
      </c>
      <c r="F942">
        <v>96.5</v>
      </c>
      <c r="H942" t="s">
        <v>6</v>
      </c>
      <c r="I942">
        <v>3</v>
      </c>
      <c r="J942">
        <v>1</v>
      </c>
      <c r="K942">
        <v>3</v>
      </c>
      <c r="L942">
        <v>1</v>
      </c>
      <c r="M942">
        <v>5</v>
      </c>
      <c r="N942">
        <v>6</v>
      </c>
      <c r="O942" s="84">
        <v>0.13</v>
      </c>
      <c r="P942">
        <v>2</v>
      </c>
      <c r="Q942">
        <v>3</v>
      </c>
      <c r="R942" s="102">
        <f t="shared" si="14"/>
        <v>2.6000000000000002E-2</v>
      </c>
      <c r="S942" s="94"/>
    </row>
    <row r="943" spans="1:19">
      <c r="A943">
        <v>30</v>
      </c>
      <c r="B943" t="s">
        <v>3</v>
      </c>
      <c r="C943" t="s">
        <v>6</v>
      </c>
      <c r="D943">
        <v>23</v>
      </c>
      <c r="E943">
        <v>3</v>
      </c>
      <c r="F943">
        <v>54.3</v>
      </c>
      <c r="H943" t="s">
        <v>6</v>
      </c>
      <c r="I943">
        <v>1</v>
      </c>
      <c r="J943">
        <v>4</v>
      </c>
      <c r="K943">
        <v>3</v>
      </c>
      <c r="L943">
        <v>1</v>
      </c>
      <c r="M943">
        <v>9</v>
      </c>
      <c r="N943">
        <v>10</v>
      </c>
      <c r="O943" s="84">
        <v>0.12</v>
      </c>
      <c r="P943">
        <v>6</v>
      </c>
      <c r="Q943">
        <v>3</v>
      </c>
      <c r="R943" s="102">
        <f t="shared" si="14"/>
        <v>1.3333333333333332E-2</v>
      </c>
      <c r="S943" s="94"/>
    </row>
    <row r="944" spans="1:19">
      <c r="A944">
        <v>36</v>
      </c>
      <c r="B944" t="s">
        <v>3</v>
      </c>
      <c r="C944" t="s">
        <v>6</v>
      </c>
      <c r="D944">
        <v>27</v>
      </c>
      <c r="E944">
        <v>4</v>
      </c>
      <c r="F944">
        <v>67.900000000000006</v>
      </c>
      <c r="H944" t="s">
        <v>6</v>
      </c>
      <c r="I944">
        <v>4</v>
      </c>
      <c r="J944">
        <v>3</v>
      </c>
      <c r="K944">
        <v>3</v>
      </c>
      <c r="L944">
        <v>1</v>
      </c>
      <c r="M944">
        <v>7</v>
      </c>
      <c r="N944">
        <v>10</v>
      </c>
      <c r="O944" s="84">
        <v>0.12</v>
      </c>
      <c r="P944">
        <v>0</v>
      </c>
      <c r="Q944">
        <v>3</v>
      </c>
      <c r="R944" s="102">
        <f t="shared" si="14"/>
        <v>1.7142857142857144E-2</v>
      </c>
      <c r="S944" s="94"/>
    </row>
    <row r="945" spans="1:19">
      <c r="A945">
        <v>46</v>
      </c>
      <c r="B945" t="s">
        <v>3</v>
      </c>
      <c r="C945" t="s">
        <v>6</v>
      </c>
      <c r="D945">
        <v>18</v>
      </c>
      <c r="E945">
        <v>2</v>
      </c>
      <c r="F945">
        <v>48.9</v>
      </c>
      <c r="H945" t="s">
        <v>6</v>
      </c>
      <c r="I945">
        <v>4</v>
      </c>
      <c r="J945">
        <v>1</v>
      </c>
      <c r="K945">
        <v>3</v>
      </c>
      <c r="L945">
        <v>3</v>
      </c>
      <c r="M945">
        <v>7</v>
      </c>
      <c r="N945">
        <v>10</v>
      </c>
      <c r="O945" s="84">
        <v>0.12</v>
      </c>
      <c r="P945">
        <v>3</v>
      </c>
      <c r="Q945">
        <v>4</v>
      </c>
      <c r="R945" s="102">
        <f t="shared" si="14"/>
        <v>1.7142857142857144E-2</v>
      </c>
      <c r="S945" s="94"/>
    </row>
    <row r="946" spans="1:19">
      <c r="A946">
        <v>28</v>
      </c>
      <c r="B946" t="s">
        <v>3</v>
      </c>
      <c r="C946" t="s">
        <v>6</v>
      </c>
      <c r="D946">
        <v>18</v>
      </c>
      <c r="E946">
        <v>3</v>
      </c>
      <c r="F946">
        <v>61.3</v>
      </c>
      <c r="H946" t="s">
        <v>6</v>
      </c>
      <c r="I946">
        <v>3</v>
      </c>
      <c r="J946">
        <v>4</v>
      </c>
      <c r="K946">
        <v>3</v>
      </c>
      <c r="L946">
        <v>1</v>
      </c>
      <c r="M946">
        <v>9</v>
      </c>
      <c r="N946">
        <v>10</v>
      </c>
      <c r="O946" s="84">
        <v>0.11</v>
      </c>
      <c r="P946">
        <v>6</v>
      </c>
      <c r="Q946">
        <v>3</v>
      </c>
      <c r="R946" s="102">
        <f t="shared" si="14"/>
        <v>1.2222222222222223E-2</v>
      </c>
      <c r="S946" s="94"/>
    </row>
    <row r="947" spans="1:19">
      <c r="A947">
        <v>50</v>
      </c>
      <c r="B947" t="s">
        <v>3</v>
      </c>
      <c r="C947" t="s">
        <v>6</v>
      </c>
      <c r="D947">
        <v>45</v>
      </c>
      <c r="E947">
        <v>3</v>
      </c>
      <c r="F947">
        <v>40.1</v>
      </c>
      <c r="H947" t="s">
        <v>4</v>
      </c>
      <c r="I947">
        <v>4</v>
      </c>
      <c r="J947">
        <v>1</v>
      </c>
      <c r="K947">
        <v>3</v>
      </c>
      <c r="L947">
        <v>2</v>
      </c>
      <c r="M947">
        <v>3</v>
      </c>
      <c r="N947">
        <v>25</v>
      </c>
      <c r="O947" s="84">
        <v>0.11</v>
      </c>
      <c r="P947">
        <v>2</v>
      </c>
      <c r="Q947">
        <v>3</v>
      </c>
      <c r="R947" s="102">
        <f t="shared" si="14"/>
        <v>3.6666666666666667E-2</v>
      </c>
      <c r="S947" s="94"/>
    </row>
    <row r="948" spans="1:19">
      <c r="A948">
        <v>40</v>
      </c>
      <c r="B948" t="s">
        <v>5</v>
      </c>
      <c r="C948" t="s">
        <v>4</v>
      </c>
      <c r="D948">
        <v>49</v>
      </c>
      <c r="E948">
        <v>4</v>
      </c>
      <c r="F948">
        <v>55.5</v>
      </c>
      <c r="H948" t="s">
        <v>4</v>
      </c>
      <c r="I948">
        <v>4</v>
      </c>
      <c r="J948">
        <v>2</v>
      </c>
      <c r="K948">
        <v>3</v>
      </c>
      <c r="L948">
        <v>3</v>
      </c>
      <c r="M948">
        <v>5</v>
      </c>
      <c r="N948">
        <v>9</v>
      </c>
      <c r="O948" s="84">
        <v>0.12</v>
      </c>
      <c r="P948">
        <v>2</v>
      </c>
      <c r="Q948">
        <v>3</v>
      </c>
      <c r="R948" s="102">
        <f t="shared" si="14"/>
        <v>2.4E-2</v>
      </c>
      <c r="S948" s="94"/>
    </row>
    <row r="949" spans="1:19">
      <c r="A949">
        <v>52</v>
      </c>
      <c r="B949" t="s">
        <v>5</v>
      </c>
      <c r="C949" t="s">
        <v>4</v>
      </c>
      <c r="D949">
        <v>36</v>
      </c>
      <c r="E949">
        <v>3</v>
      </c>
      <c r="F949">
        <v>64.599999999999994</v>
      </c>
      <c r="H949" t="s">
        <v>4</v>
      </c>
      <c r="I949">
        <v>2</v>
      </c>
      <c r="J949">
        <v>2</v>
      </c>
      <c r="K949">
        <v>3</v>
      </c>
      <c r="L949">
        <v>3</v>
      </c>
      <c r="M949">
        <v>8</v>
      </c>
      <c r="N949">
        <v>10</v>
      </c>
      <c r="O949" s="84">
        <v>0.19</v>
      </c>
      <c r="P949">
        <v>2</v>
      </c>
      <c r="Q949">
        <v>2</v>
      </c>
      <c r="R949" s="102">
        <f t="shared" si="14"/>
        <v>2.375E-2</v>
      </c>
      <c r="S949" s="94"/>
    </row>
    <row r="950" spans="1:19">
      <c r="A950">
        <v>30</v>
      </c>
      <c r="B950" t="s">
        <v>3</v>
      </c>
      <c r="C950" t="s">
        <v>6</v>
      </c>
      <c r="D950">
        <v>34</v>
      </c>
      <c r="E950">
        <v>4</v>
      </c>
      <c r="F950">
        <v>96.3</v>
      </c>
      <c r="H950" t="s">
        <v>4</v>
      </c>
      <c r="I950">
        <v>2</v>
      </c>
      <c r="J950">
        <v>1</v>
      </c>
      <c r="K950">
        <v>4</v>
      </c>
      <c r="L950">
        <v>4</v>
      </c>
      <c r="M950">
        <v>9</v>
      </c>
      <c r="N950">
        <v>9</v>
      </c>
      <c r="O950" s="84">
        <v>0.23</v>
      </c>
      <c r="P950">
        <v>2</v>
      </c>
      <c r="Q950">
        <v>3</v>
      </c>
      <c r="R950" s="102">
        <f t="shared" si="14"/>
        <v>2.5555555555555557E-2</v>
      </c>
      <c r="S950" s="94"/>
    </row>
    <row r="951" spans="1:19">
      <c r="A951">
        <v>39</v>
      </c>
      <c r="B951" t="s">
        <v>5</v>
      </c>
      <c r="C951" t="s">
        <v>6</v>
      </c>
      <c r="D951">
        <v>35</v>
      </c>
      <c r="E951">
        <v>2</v>
      </c>
      <c r="F951">
        <v>37.6</v>
      </c>
      <c r="H951" t="s">
        <v>6</v>
      </c>
      <c r="I951">
        <v>1</v>
      </c>
      <c r="J951">
        <v>3</v>
      </c>
      <c r="K951">
        <v>3</v>
      </c>
      <c r="L951">
        <v>1</v>
      </c>
      <c r="M951">
        <v>8</v>
      </c>
      <c r="N951">
        <v>9</v>
      </c>
      <c r="O951" s="84">
        <v>0.11</v>
      </c>
      <c r="P951">
        <v>6</v>
      </c>
      <c r="Q951">
        <v>3</v>
      </c>
      <c r="R951" s="102">
        <f t="shared" si="14"/>
        <v>1.375E-2</v>
      </c>
      <c r="S951" s="94"/>
    </row>
    <row r="952" spans="1:19">
      <c r="A952">
        <v>31</v>
      </c>
      <c r="B952" t="s">
        <v>3</v>
      </c>
      <c r="C952" t="s">
        <v>6</v>
      </c>
      <c r="D952">
        <v>19</v>
      </c>
      <c r="E952">
        <v>4</v>
      </c>
      <c r="F952">
        <v>59</v>
      </c>
      <c r="H952" t="s">
        <v>4</v>
      </c>
      <c r="I952">
        <v>4</v>
      </c>
      <c r="J952">
        <v>3</v>
      </c>
      <c r="K952">
        <v>3</v>
      </c>
      <c r="L952">
        <v>1</v>
      </c>
      <c r="M952">
        <v>10</v>
      </c>
      <c r="N952">
        <v>10</v>
      </c>
      <c r="O952" s="84">
        <v>0.19</v>
      </c>
      <c r="P952">
        <v>5</v>
      </c>
      <c r="Q952">
        <v>2</v>
      </c>
      <c r="R952" s="102">
        <f t="shared" si="14"/>
        <v>1.9E-2</v>
      </c>
      <c r="S952" s="94"/>
    </row>
    <row r="953" spans="1:19">
      <c r="A953">
        <v>41</v>
      </c>
      <c r="B953" t="s">
        <v>5</v>
      </c>
      <c r="C953" t="s">
        <v>6</v>
      </c>
      <c r="D953">
        <v>27</v>
      </c>
      <c r="E953">
        <v>2</v>
      </c>
      <c r="F953">
        <v>53.3</v>
      </c>
      <c r="H953" t="s">
        <v>6</v>
      </c>
      <c r="I953">
        <v>3</v>
      </c>
      <c r="J953">
        <v>2</v>
      </c>
      <c r="K953">
        <v>3</v>
      </c>
      <c r="L953">
        <v>1</v>
      </c>
      <c r="M953">
        <v>19</v>
      </c>
      <c r="N953">
        <v>19</v>
      </c>
      <c r="O953" s="84">
        <v>0.13</v>
      </c>
      <c r="P953">
        <v>4</v>
      </c>
      <c r="Q953">
        <v>3</v>
      </c>
      <c r="R953" s="102">
        <f t="shared" si="14"/>
        <v>6.842105263157895E-3</v>
      </c>
      <c r="S953" s="94"/>
    </row>
    <row r="954" spans="1:19">
      <c r="A954">
        <v>31</v>
      </c>
      <c r="B954" t="s">
        <v>3</v>
      </c>
      <c r="C954" t="s">
        <v>4</v>
      </c>
      <c r="D954">
        <v>21</v>
      </c>
      <c r="E954">
        <v>3</v>
      </c>
      <c r="F954">
        <v>51.1</v>
      </c>
      <c r="H954" t="s">
        <v>4</v>
      </c>
      <c r="I954">
        <v>4</v>
      </c>
      <c r="J954">
        <v>2</v>
      </c>
      <c r="K954">
        <v>3</v>
      </c>
      <c r="L954">
        <v>1</v>
      </c>
      <c r="M954">
        <v>3</v>
      </c>
      <c r="N954">
        <v>3</v>
      </c>
      <c r="O954" s="84">
        <v>0.11</v>
      </c>
      <c r="P954">
        <v>2</v>
      </c>
      <c r="Q954">
        <v>4</v>
      </c>
      <c r="R954" s="102">
        <f t="shared" si="14"/>
        <v>3.6666666666666667E-2</v>
      </c>
      <c r="S954" s="94"/>
    </row>
    <row r="955" spans="1:19">
      <c r="A955">
        <v>44</v>
      </c>
      <c r="B955" t="s">
        <v>5</v>
      </c>
      <c r="C955" t="s">
        <v>4</v>
      </c>
      <c r="D955">
        <v>27</v>
      </c>
      <c r="E955">
        <v>3</v>
      </c>
      <c r="F955">
        <v>91.1</v>
      </c>
      <c r="H955" t="s">
        <v>6</v>
      </c>
      <c r="I955">
        <v>1</v>
      </c>
      <c r="J955">
        <v>1</v>
      </c>
      <c r="K955">
        <v>3</v>
      </c>
      <c r="L955">
        <v>3</v>
      </c>
      <c r="M955">
        <v>3</v>
      </c>
      <c r="N955">
        <v>10</v>
      </c>
      <c r="O955" s="84">
        <v>0.12</v>
      </c>
      <c r="P955">
        <v>4</v>
      </c>
      <c r="Q955">
        <v>4</v>
      </c>
      <c r="R955" s="102">
        <f t="shared" si="14"/>
        <v>0.04</v>
      </c>
      <c r="S955" s="94"/>
    </row>
    <row r="956" spans="1:19">
      <c r="A956">
        <v>42</v>
      </c>
      <c r="B956" t="s">
        <v>5</v>
      </c>
      <c r="C956" t="s">
        <v>6</v>
      </c>
      <c r="D956">
        <v>19</v>
      </c>
      <c r="E956">
        <v>1</v>
      </c>
      <c r="F956">
        <v>46</v>
      </c>
      <c r="H956" t="s">
        <v>4</v>
      </c>
      <c r="I956">
        <v>3</v>
      </c>
      <c r="J956">
        <v>3</v>
      </c>
      <c r="K956">
        <v>3</v>
      </c>
      <c r="L956">
        <v>4</v>
      </c>
      <c r="M956">
        <v>20</v>
      </c>
      <c r="N956">
        <v>21</v>
      </c>
      <c r="O956" s="84">
        <v>0.13</v>
      </c>
      <c r="P956">
        <v>3</v>
      </c>
      <c r="Q956">
        <v>2</v>
      </c>
      <c r="R956" s="102">
        <f t="shared" si="14"/>
        <v>6.5000000000000006E-3</v>
      </c>
      <c r="S956" s="94"/>
    </row>
    <row r="957" spans="1:19">
      <c r="A957">
        <v>55</v>
      </c>
      <c r="B957" t="s">
        <v>3</v>
      </c>
      <c r="C957" t="s">
        <v>6</v>
      </c>
      <c r="D957">
        <v>19</v>
      </c>
      <c r="E957">
        <v>2</v>
      </c>
      <c r="F957">
        <v>71.3</v>
      </c>
      <c r="H957" t="s">
        <v>6</v>
      </c>
      <c r="I957">
        <v>4</v>
      </c>
      <c r="J957">
        <v>3</v>
      </c>
      <c r="K957">
        <v>3</v>
      </c>
      <c r="L957">
        <v>4</v>
      </c>
      <c r="M957">
        <v>19</v>
      </c>
      <c r="N957">
        <v>23</v>
      </c>
      <c r="O957" s="84">
        <v>0.14000000000000001</v>
      </c>
      <c r="P957">
        <v>5</v>
      </c>
      <c r="Q957">
        <v>3</v>
      </c>
      <c r="R957" s="102">
        <f t="shared" si="14"/>
        <v>7.3684210526315796E-3</v>
      </c>
      <c r="S957" s="94"/>
    </row>
    <row r="958" spans="1:19">
      <c r="A958">
        <v>56</v>
      </c>
      <c r="B958" t="s">
        <v>5</v>
      </c>
      <c r="C958" t="s">
        <v>6</v>
      </c>
      <c r="D958">
        <v>25</v>
      </c>
      <c r="E958">
        <v>4</v>
      </c>
      <c r="F958">
        <v>103.9</v>
      </c>
      <c r="H958" t="s">
        <v>6</v>
      </c>
      <c r="I958">
        <v>4</v>
      </c>
      <c r="J958">
        <v>2</v>
      </c>
      <c r="K958">
        <v>3</v>
      </c>
      <c r="L958">
        <v>1</v>
      </c>
      <c r="M958">
        <v>7</v>
      </c>
      <c r="N958">
        <v>36</v>
      </c>
      <c r="O958" s="84">
        <v>0.14000000000000001</v>
      </c>
      <c r="P958">
        <v>4</v>
      </c>
      <c r="Q958">
        <v>3</v>
      </c>
      <c r="R958" s="102">
        <f t="shared" si="14"/>
        <v>0.02</v>
      </c>
      <c r="S958" s="94"/>
    </row>
    <row r="959" spans="1:19">
      <c r="A959">
        <v>40</v>
      </c>
      <c r="B959" t="s">
        <v>5</v>
      </c>
      <c r="C959" t="s">
        <v>6</v>
      </c>
      <c r="D959">
        <v>33</v>
      </c>
      <c r="E959">
        <v>2</v>
      </c>
      <c r="F959">
        <v>76.8</v>
      </c>
      <c r="H959" t="s">
        <v>6</v>
      </c>
      <c r="I959">
        <v>3</v>
      </c>
      <c r="J959">
        <v>3</v>
      </c>
      <c r="K959">
        <v>3</v>
      </c>
      <c r="L959">
        <v>2</v>
      </c>
      <c r="M959">
        <v>4</v>
      </c>
      <c r="N959">
        <v>6</v>
      </c>
      <c r="O959" s="84">
        <v>0.16</v>
      </c>
      <c r="P959">
        <v>0</v>
      </c>
      <c r="Q959">
        <v>3</v>
      </c>
      <c r="R959" s="102">
        <f t="shared" si="14"/>
        <v>0.04</v>
      </c>
      <c r="S959" s="94"/>
    </row>
    <row r="960" spans="1:19">
      <c r="A960">
        <v>34</v>
      </c>
      <c r="B960" t="s">
        <v>5</v>
      </c>
      <c r="C960" t="s">
        <v>6</v>
      </c>
      <c r="D960">
        <v>26</v>
      </c>
      <c r="E960">
        <v>3</v>
      </c>
      <c r="F960">
        <v>92.3</v>
      </c>
      <c r="H960" t="s">
        <v>6</v>
      </c>
      <c r="I960">
        <v>4</v>
      </c>
      <c r="J960">
        <v>4</v>
      </c>
      <c r="K960">
        <v>3</v>
      </c>
      <c r="L960">
        <v>4</v>
      </c>
      <c r="M960">
        <v>9</v>
      </c>
      <c r="N960">
        <v>10</v>
      </c>
      <c r="O960" s="84">
        <v>0.11</v>
      </c>
      <c r="P960">
        <v>0</v>
      </c>
      <c r="Q960">
        <v>2</v>
      </c>
      <c r="R960" s="102">
        <f t="shared" si="14"/>
        <v>1.2222222222222223E-2</v>
      </c>
      <c r="S960" s="94"/>
    </row>
    <row r="961" spans="1:19">
      <c r="A961">
        <v>40</v>
      </c>
      <c r="B961" t="s">
        <v>5</v>
      </c>
      <c r="C961" t="s">
        <v>6</v>
      </c>
      <c r="D961">
        <v>19</v>
      </c>
      <c r="E961">
        <v>3</v>
      </c>
      <c r="F961">
        <v>104.3</v>
      </c>
      <c r="H961" t="s">
        <v>6</v>
      </c>
      <c r="I961">
        <v>3</v>
      </c>
      <c r="J961">
        <v>4</v>
      </c>
      <c r="K961">
        <v>3</v>
      </c>
      <c r="L961">
        <v>3</v>
      </c>
      <c r="M961">
        <v>9</v>
      </c>
      <c r="N961">
        <v>9</v>
      </c>
      <c r="O961" s="84">
        <v>0.13</v>
      </c>
      <c r="P961">
        <v>4</v>
      </c>
      <c r="Q961">
        <v>3</v>
      </c>
      <c r="R961" s="102">
        <f t="shared" si="14"/>
        <v>1.4444444444444446E-2</v>
      </c>
      <c r="S961" s="94"/>
    </row>
    <row r="962" spans="1:19">
      <c r="A962">
        <v>41</v>
      </c>
      <c r="B962" t="s">
        <v>3</v>
      </c>
      <c r="C962" t="s">
        <v>6</v>
      </c>
      <c r="D962">
        <v>18</v>
      </c>
      <c r="E962">
        <v>3</v>
      </c>
      <c r="F962">
        <v>72.3</v>
      </c>
      <c r="H962" t="s">
        <v>6</v>
      </c>
      <c r="I962">
        <v>3</v>
      </c>
      <c r="J962">
        <v>1</v>
      </c>
      <c r="K962">
        <v>3</v>
      </c>
      <c r="L962">
        <v>4</v>
      </c>
      <c r="M962">
        <v>9</v>
      </c>
      <c r="N962">
        <v>10</v>
      </c>
      <c r="O962" s="84">
        <v>0.17</v>
      </c>
      <c r="P962">
        <v>2</v>
      </c>
      <c r="Q962">
        <v>3</v>
      </c>
      <c r="R962" s="102">
        <f t="shared" si="14"/>
        <v>1.8888888888888889E-2</v>
      </c>
      <c r="S962" s="94"/>
    </row>
    <row r="963" spans="1:19">
      <c r="A963">
        <v>35</v>
      </c>
      <c r="B963" t="s">
        <v>5</v>
      </c>
      <c r="C963" t="s">
        <v>6</v>
      </c>
      <c r="D963">
        <v>21</v>
      </c>
      <c r="E963">
        <v>4</v>
      </c>
      <c r="F963">
        <v>88.3</v>
      </c>
      <c r="H963" t="s">
        <v>4</v>
      </c>
      <c r="I963">
        <v>3</v>
      </c>
      <c r="J963">
        <v>3</v>
      </c>
      <c r="K963">
        <v>3</v>
      </c>
      <c r="L963">
        <v>2</v>
      </c>
      <c r="M963">
        <v>9</v>
      </c>
      <c r="N963">
        <v>9</v>
      </c>
      <c r="O963" s="84">
        <v>0.11</v>
      </c>
      <c r="P963">
        <v>3</v>
      </c>
      <c r="Q963">
        <v>3</v>
      </c>
      <c r="R963" s="102">
        <f t="shared" ref="R963:R1026" si="15">O963/M963</f>
        <v>1.2222222222222223E-2</v>
      </c>
      <c r="S963" s="94"/>
    </row>
    <row r="964" spans="1:19">
      <c r="A964">
        <v>51</v>
      </c>
      <c r="B964" t="s">
        <v>5</v>
      </c>
      <c r="C964" t="s">
        <v>6</v>
      </c>
      <c r="D964">
        <v>22</v>
      </c>
      <c r="E964">
        <v>3</v>
      </c>
      <c r="F964">
        <v>102.1</v>
      </c>
      <c r="H964" t="s">
        <v>4</v>
      </c>
      <c r="I964">
        <v>3</v>
      </c>
      <c r="J964">
        <v>2</v>
      </c>
      <c r="K964">
        <v>3</v>
      </c>
      <c r="L964">
        <v>2</v>
      </c>
      <c r="M964">
        <v>33</v>
      </c>
      <c r="N964">
        <v>33</v>
      </c>
      <c r="O964" s="84">
        <v>0.11</v>
      </c>
      <c r="P964">
        <v>2</v>
      </c>
      <c r="Q964">
        <v>3</v>
      </c>
      <c r="R964" s="102">
        <f t="shared" si="15"/>
        <v>3.3333333333333335E-3</v>
      </c>
      <c r="S964" s="94"/>
    </row>
    <row r="965" spans="1:19">
      <c r="A965">
        <v>38</v>
      </c>
      <c r="B965" t="s">
        <v>3</v>
      </c>
      <c r="C965" t="s">
        <v>6</v>
      </c>
      <c r="D965">
        <v>19</v>
      </c>
      <c r="E965">
        <v>2</v>
      </c>
      <c r="F965">
        <v>35.9</v>
      </c>
      <c r="H965" t="s">
        <v>6</v>
      </c>
      <c r="I965">
        <v>2</v>
      </c>
      <c r="J965">
        <v>1</v>
      </c>
      <c r="K965">
        <v>3</v>
      </c>
      <c r="L965">
        <v>4</v>
      </c>
      <c r="M965">
        <v>7</v>
      </c>
      <c r="N965">
        <v>11</v>
      </c>
      <c r="O965" s="84">
        <v>0.15</v>
      </c>
      <c r="P965">
        <v>3</v>
      </c>
      <c r="Q965">
        <v>3</v>
      </c>
      <c r="R965" s="102">
        <f t="shared" si="15"/>
        <v>2.1428571428571429E-2</v>
      </c>
      <c r="S965" s="94"/>
    </row>
    <row r="966" spans="1:19">
      <c r="A966">
        <v>34</v>
      </c>
      <c r="B966" t="s">
        <v>3</v>
      </c>
      <c r="C966" t="s">
        <v>6</v>
      </c>
      <c r="D966">
        <v>32</v>
      </c>
      <c r="E966">
        <v>2</v>
      </c>
      <c r="F966">
        <v>73</v>
      </c>
      <c r="H966" t="s">
        <v>6</v>
      </c>
      <c r="I966">
        <v>3</v>
      </c>
      <c r="J966">
        <v>1</v>
      </c>
      <c r="K966">
        <v>3</v>
      </c>
      <c r="L966">
        <v>4</v>
      </c>
      <c r="M966">
        <v>10</v>
      </c>
      <c r="N966">
        <v>10</v>
      </c>
      <c r="O966" s="84">
        <v>0.12</v>
      </c>
      <c r="P966">
        <v>6</v>
      </c>
      <c r="Q966">
        <v>4</v>
      </c>
      <c r="R966" s="102">
        <f t="shared" si="15"/>
        <v>1.2E-2</v>
      </c>
      <c r="S966" s="94"/>
    </row>
    <row r="967" spans="1:19">
      <c r="A967">
        <v>25</v>
      </c>
      <c r="B967" t="s">
        <v>5</v>
      </c>
      <c r="C967" t="s">
        <v>6</v>
      </c>
      <c r="D967">
        <v>36</v>
      </c>
      <c r="E967">
        <v>1</v>
      </c>
      <c r="F967">
        <v>69.099999999999994</v>
      </c>
      <c r="H967" t="s">
        <v>6</v>
      </c>
      <c r="I967">
        <v>4</v>
      </c>
      <c r="J967">
        <v>4</v>
      </c>
      <c r="K967">
        <v>3</v>
      </c>
      <c r="L967">
        <v>3</v>
      </c>
      <c r="M967">
        <v>3</v>
      </c>
      <c r="N967">
        <v>7</v>
      </c>
      <c r="O967" s="84">
        <v>0.11</v>
      </c>
      <c r="P967">
        <v>6</v>
      </c>
      <c r="Q967">
        <v>2</v>
      </c>
      <c r="R967" s="102">
        <f t="shared" si="15"/>
        <v>3.6666666666666667E-2</v>
      </c>
      <c r="S967" s="94"/>
    </row>
    <row r="968" spans="1:19">
      <c r="A968">
        <v>58</v>
      </c>
      <c r="B968" t="s">
        <v>3</v>
      </c>
      <c r="C968" t="s">
        <v>4</v>
      </c>
      <c r="D968">
        <v>25</v>
      </c>
      <c r="E968">
        <v>4</v>
      </c>
      <c r="F968">
        <v>55</v>
      </c>
      <c r="H968" t="s">
        <v>4</v>
      </c>
      <c r="I968">
        <v>3</v>
      </c>
      <c r="J968">
        <v>1</v>
      </c>
      <c r="K968">
        <v>3</v>
      </c>
      <c r="L968">
        <v>4</v>
      </c>
      <c r="M968">
        <v>10</v>
      </c>
      <c r="N968">
        <v>31</v>
      </c>
      <c r="O968" s="84">
        <v>0.14000000000000001</v>
      </c>
      <c r="P968">
        <v>0</v>
      </c>
      <c r="Q968">
        <v>2</v>
      </c>
      <c r="R968" s="102">
        <f t="shared" si="15"/>
        <v>1.4000000000000002E-2</v>
      </c>
      <c r="S968" s="94"/>
    </row>
    <row r="969" spans="1:19">
      <c r="A969">
        <v>40</v>
      </c>
      <c r="B969" t="s">
        <v>5</v>
      </c>
      <c r="C969" t="s">
        <v>6</v>
      </c>
      <c r="D969">
        <v>18</v>
      </c>
      <c r="E969">
        <v>4</v>
      </c>
      <c r="F969">
        <v>90.8</v>
      </c>
      <c r="H969" t="s">
        <v>6</v>
      </c>
      <c r="I969">
        <v>2</v>
      </c>
      <c r="J969">
        <v>2</v>
      </c>
      <c r="K969">
        <v>4</v>
      </c>
      <c r="L969">
        <v>3</v>
      </c>
      <c r="M969">
        <v>4</v>
      </c>
      <c r="N969">
        <v>7</v>
      </c>
      <c r="O969" s="84">
        <v>0.22</v>
      </c>
      <c r="P969">
        <v>3</v>
      </c>
      <c r="Q969">
        <v>3</v>
      </c>
      <c r="R969" s="102">
        <f t="shared" si="15"/>
        <v>5.5E-2</v>
      </c>
      <c r="S969" s="94"/>
    </row>
    <row r="970" spans="1:19">
      <c r="A970">
        <v>36</v>
      </c>
      <c r="B970" t="s">
        <v>3</v>
      </c>
      <c r="C970" t="s">
        <v>6</v>
      </c>
      <c r="D970">
        <v>24</v>
      </c>
      <c r="E970">
        <v>3</v>
      </c>
      <c r="F970">
        <v>93.5</v>
      </c>
      <c r="H970" t="s">
        <v>6</v>
      </c>
      <c r="I970">
        <v>1</v>
      </c>
      <c r="J970">
        <v>1</v>
      </c>
      <c r="K970">
        <v>3</v>
      </c>
      <c r="L970">
        <v>4</v>
      </c>
      <c r="M970">
        <v>15</v>
      </c>
      <c r="N970">
        <v>17</v>
      </c>
      <c r="O970" s="84">
        <v>0.16</v>
      </c>
      <c r="P970">
        <v>2</v>
      </c>
      <c r="Q970">
        <v>2</v>
      </c>
      <c r="R970" s="102">
        <f t="shared" si="15"/>
        <v>1.0666666666666666E-2</v>
      </c>
      <c r="S970" s="94"/>
    </row>
    <row r="971" spans="1:19">
      <c r="A971">
        <v>48</v>
      </c>
      <c r="B971" t="s">
        <v>5</v>
      </c>
      <c r="C971" t="s">
        <v>6</v>
      </c>
      <c r="D971">
        <v>21</v>
      </c>
      <c r="E971">
        <v>3</v>
      </c>
      <c r="F971">
        <v>61</v>
      </c>
      <c r="H971" t="s">
        <v>6</v>
      </c>
      <c r="I971">
        <v>4</v>
      </c>
      <c r="J971">
        <v>4</v>
      </c>
      <c r="K971">
        <v>3</v>
      </c>
      <c r="L971">
        <v>3</v>
      </c>
      <c r="M971">
        <v>10</v>
      </c>
      <c r="N971">
        <v>11</v>
      </c>
      <c r="O971" s="84">
        <v>0.11</v>
      </c>
      <c r="P971">
        <v>2</v>
      </c>
      <c r="Q971">
        <v>3</v>
      </c>
      <c r="R971" s="102">
        <f t="shared" si="15"/>
        <v>1.0999999999999999E-2</v>
      </c>
      <c r="S971" s="94"/>
    </row>
    <row r="972" spans="1:19">
      <c r="A972">
        <v>27</v>
      </c>
      <c r="B972" t="s">
        <v>3</v>
      </c>
      <c r="C972" t="s">
        <v>6</v>
      </c>
      <c r="D972">
        <v>28</v>
      </c>
      <c r="E972">
        <v>3</v>
      </c>
      <c r="F972">
        <v>98.7</v>
      </c>
      <c r="H972" t="s">
        <v>6</v>
      </c>
      <c r="I972">
        <v>3</v>
      </c>
      <c r="J972">
        <v>4</v>
      </c>
      <c r="K972">
        <v>3</v>
      </c>
      <c r="L972">
        <v>2</v>
      </c>
      <c r="M972">
        <v>1</v>
      </c>
      <c r="N972">
        <v>5</v>
      </c>
      <c r="O972" s="84">
        <v>0.14000000000000001</v>
      </c>
      <c r="P972">
        <v>4</v>
      </c>
      <c r="Q972">
        <v>3</v>
      </c>
      <c r="R972" s="102">
        <f t="shared" si="15"/>
        <v>0.14000000000000001</v>
      </c>
      <c r="S972" s="94"/>
    </row>
    <row r="973" spans="1:19">
      <c r="A973">
        <v>51</v>
      </c>
      <c r="B973" t="s">
        <v>3</v>
      </c>
      <c r="C973" t="s">
        <v>6</v>
      </c>
      <c r="D973">
        <v>28</v>
      </c>
      <c r="E973">
        <v>2</v>
      </c>
      <c r="F973">
        <v>85.5</v>
      </c>
      <c r="H973" t="s">
        <v>6</v>
      </c>
      <c r="I973">
        <v>4</v>
      </c>
      <c r="J973">
        <v>2</v>
      </c>
      <c r="K973">
        <v>3</v>
      </c>
      <c r="L973">
        <v>2</v>
      </c>
      <c r="M973">
        <v>5</v>
      </c>
      <c r="N973">
        <v>29</v>
      </c>
      <c r="O973" s="84">
        <v>0.16</v>
      </c>
      <c r="P973">
        <v>1</v>
      </c>
      <c r="Q973">
        <v>2</v>
      </c>
      <c r="R973" s="102">
        <f t="shared" si="15"/>
        <v>3.2000000000000001E-2</v>
      </c>
      <c r="S973" s="94"/>
    </row>
    <row r="974" spans="1:19">
      <c r="A974">
        <v>18</v>
      </c>
      <c r="B974" t="s">
        <v>3</v>
      </c>
      <c r="C974" t="s">
        <v>6</v>
      </c>
      <c r="D974">
        <v>18</v>
      </c>
      <c r="E974">
        <v>3</v>
      </c>
      <c r="F974">
        <v>97</v>
      </c>
      <c r="H974" t="s">
        <v>6</v>
      </c>
      <c r="I974">
        <v>4</v>
      </c>
      <c r="J974">
        <v>4</v>
      </c>
      <c r="K974">
        <v>3</v>
      </c>
      <c r="L974">
        <v>3</v>
      </c>
      <c r="M974">
        <v>0</v>
      </c>
      <c r="N974">
        <v>0</v>
      </c>
      <c r="O974" s="84">
        <v>0.15</v>
      </c>
      <c r="P974">
        <v>5</v>
      </c>
      <c r="Q974">
        <v>4</v>
      </c>
      <c r="R974" s="102" t="e">
        <f t="shared" si="15"/>
        <v>#DIV/0!</v>
      </c>
      <c r="S974" s="94"/>
    </row>
    <row r="975" spans="1:19">
      <c r="A975">
        <v>35</v>
      </c>
      <c r="B975" t="s">
        <v>3</v>
      </c>
      <c r="C975" t="s">
        <v>6</v>
      </c>
      <c r="D975">
        <v>18</v>
      </c>
      <c r="E975">
        <v>3</v>
      </c>
      <c r="F975">
        <v>66.3</v>
      </c>
      <c r="H975" t="s">
        <v>6</v>
      </c>
      <c r="I975">
        <v>4</v>
      </c>
      <c r="J975">
        <v>4</v>
      </c>
      <c r="K975">
        <v>3</v>
      </c>
      <c r="L975">
        <v>2</v>
      </c>
      <c r="M975">
        <v>9</v>
      </c>
      <c r="N975">
        <v>10</v>
      </c>
      <c r="O975" s="84">
        <v>0.12</v>
      </c>
      <c r="P975">
        <v>0</v>
      </c>
      <c r="Q975">
        <v>3</v>
      </c>
      <c r="R975" s="102">
        <f t="shared" si="15"/>
        <v>1.3333333333333332E-2</v>
      </c>
      <c r="S975" s="94"/>
    </row>
    <row r="976" spans="1:19">
      <c r="A976">
        <v>27</v>
      </c>
      <c r="B976" t="s">
        <v>5</v>
      </c>
      <c r="C976" t="s">
        <v>6</v>
      </c>
      <c r="D976">
        <v>19</v>
      </c>
      <c r="E976">
        <v>1</v>
      </c>
      <c r="F976">
        <v>47.2</v>
      </c>
      <c r="H976" t="s">
        <v>6</v>
      </c>
      <c r="I976">
        <v>4</v>
      </c>
      <c r="J976">
        <v>4</v>
      </c>
      <c r="K976">
        <v>4</v>
      </c>
      <c r="L976">
        <v>2</v>
      </c>
      <c r="M976">
        <v>6</v>
      </c>
      <c r="N976">
        <v>8</v>
      </c>
      <c r="O976" s="84">
        <v>0.2</v>
      </c>
      <c r="P976">
        <v>3</v>
      </c>
      <c r="Q976">
        <v>3</v>
      </c>
      <c r="R976" s="102">
        <f t="shared" si="15"/>
        <v>3.3333333333333333E-2</v>
      </c>
      <c r="S976" s="94"/>
    </row>
    <row r="977" spans="1:19">
      <c r="A977">
        <v>55</v>
      </c>
      <c r="B977" t="s">
        <v>5</v>
      </c>
      <c r="C977" t="s">
        <v>4</v>
      </c>
      <c r="D977">
        <v>30</v>
      </c>
      <c r="E977">
        <v>4</v>
      </c>
      <c r="F977">
        <v>93.3</v>
      </c>
      <c r="H977" t="s">
        <v>4</v>
      </c>
      <c r="I977">
        <v>1</v>
      </c>
      <c r="J977">
        <v>3</v>
      </c>
      <c r="K977">
        <v>3</v>
      </c>
      <c r="L977">
        <v>3</v>
      </c>
      <c r="M977">
        <v>19</v>
      </c>
      <c r="N977">
        <v>24</v>
      </c>
      <c r="O977" s="84">
        <v>0.17</v>
      </c>
      <c r="P977">
        <v>2</v>
      </c>
      <c r="Q977">
        <v>2</v>
      </c>
      <c r="R977" s="102">
        <f t="shared" si="15"/>
        <v>8.9473684210526327E-3</v>
      </c>
      <c r="S977" s="94"/>
    </row>
    <row r="978" spans="1:19">
      <c r="A978">
        <v>56</v>
      </c>
      <c r="B978" t="s">
        <v>5</v>
      </c>
      <c r="C978" t="s">
        <v>6</v>
      </c>
      <c r="D978">
        <v>40</v>
      </c>
      <c r="E978">
        <v>3</v>
      </c>
      <c r="F978">
        <v>76.3</v>
      </c>
      <c r="H978" t="s">
        <v>4</v>
      </c>
      <c r="I978">
        <v>4</v>
      </c>
      <c r="J978">
        <v>2</v>
      </c>
      <c r="K978">
        <v>3</v>
      </c>
      <c r="L978">
        <v>1</v>
      </c>
      <c r="M978">
        <v>19</v>
      </c>
      <c r="N978">
        <v>33</v>
      </c>
      <c r="O978" s="84">
        <v>0.12</v>
      </c>
      <c r="P978">
        <v>0</v>
      </c>
      <c r="Q978">
        <v>3</v>
      </c>
      <c r="R978" s="102">
        <f t="shared" si="15"/>
        <v>6.3157894736842104E-3</v>
      </c>
      <c r="S978" s="94"/>
    </row>
    <row r="979" spans="1:19">
      <c r="A979">
        <v>34</v>
      </c>
      <c r="B979" t="s">
        <v>3</v>
      </c>
      <c r="C979" t="s">
        <v>6</v>
      </c>
      <c r="D979">
        <v>43</v>
      </c>
      <c r="E979">
        <v>1</v>
      </c>
      <c r="F979">
        <v>95.5</v>
      </c>
      <c r="H979" t="s">
        <v>6</v>
      </c>
      <c r="I979">
        <v>1</v>
      </c>
      <c r="J979">
        <v>3</v>
      </c>
      <c r="K979">
        <v>4</v>
      </c>
      <c r="L979">
        <v>3</v>
      </c>
      <c r="M979">
        <v>5</v>
      </c>
      <c r="N979">
        <v>5</v>
      </c>
      <c r="O979" s="84">
        <v>0.2</v>
      </c>
      <c r="P979">
        <v>2</v>
      </c>
      <c r="Q979">
        <v>3</v>
      </c>
      <c r="R979" s="102">
        <f t="shared" si="15"/>
        <v>0.04</v>
      </c>
      <c r="S979" s="94"/>
    </row>
    <row r="980" spans="1:19">
      <c r="A980">
        <v>40</v>
      </c>
      <c r="B980" t="s">
        <v>3</v>
      </c>
      <c r="C980" t="s">
        <v>6</v>
      </c>
      <c r="D980">
        <v>19</v>
      </c>
      <c r="E980">
        <v>1</v>
      </c>
      <c r="F980">
        <v>97.4</v>
      </c>
      <c r="H980" t="s">
        <v>6</v>
      </c>
      <c r="I980">
        <v>2</v>
      </c>
      <c r="J980">
        <v>3</v>
      </c>
      <c r="K980">
        <v>4</v>
      </c>
      <c r="L980">
        <v>2</v>
      </c>
      <c r="M980">
        <v>12</v>
      </c>
      <c r="N980">
        <v>15</v>
      </c>
      <c r="O980" s="84">
        <v>0.2</v>
      </c>
      <c r="P980">
        <v>0</v>
      </c>
      <c r="Q980">
        <v>3</v>
      </c>
      <c r="R980" s="102">
        <f t="shared" si="15"/>
        <v>1.6666666666666666E-2</v>
      </c>
      <c r="S980" s="94"/>
    </row>
    <row r="981" spans="1:19">
      <c r="A981">
        <v>34</v>
      </c>
      <c r="B981" t="s">
        <v>5</v>
      </c>
      <c r="C981" t="s">
        <v>6</v>
      </c>
      <c r="D981">
        <v>46</v>
      </c>
      <c r="E981">
        <v>3</v>
      </c>
      <c r="F981">
        <v>91.6</v>
      </c>
      <c r="H981" t="s">
        <v>6</v>
      </c>
      <c r="I981">
        <v>2</v>
      </c>
      <c r="J981">
        <v>3</v>
      </c>
      <c r="K981">
        <v>3</v>
      </c>
      <c r="L981">
        <v>1</v>
      </c>
      <c r="M981">
        <v>8</v>
      </c>
      <c r="N981">
        <v>10</v>
      </c>
      <c r="O981" s="84">
        <v>0.13</v>
      </c>
      <c r="P981">
        <v>1</v>
      </c>
      <c r="Q981">
        <v>3</v>
      </c>
      <c r="R981" s="102">
        <f t="shared" si="15"/>
        <v>1.6250000000000001E-2</v>
      </c>
      <c r="S981" s="94"/>
    </row>
    <row r="982" spans="1:19">
      <c r="A982">
        <v>31</v>
      </c>
      <c r="B982" t="s">
        <v>3</v>
      </c>
      <c r="C982" t="s">
        <v>4</v>
      </c>
      <c r="D982">
        <v>33</v>
      </c>
      <c r="E982">
        <v>3</v>
      </c>
      <c r="F982">
        <v>90.7</v>
      </c>
      <c r="H982" t="s">
        <v>6</v>
      </c>
      <c r="I982">
        <v>3</v>
      </c>
      <c r="J982">
        <v>4</v>
      </c>
      <c r="K982">
        <v>3</v>
      </c>
      <c r="L982">
        <v>3</v>
      </c>
      <c r="M982">
        <v>1</v>
      </c>
      <c r="N982">
        <v>3</v>
      </c>
      <c r="O982" s="84">
        <v>0.14000000000000001</v>
      </c>
      <c r="P982">
        <v>3</v>
      </c>
      <c r="Q982">
        <v>4</v>
      </c>
      <c r="R982" s="102">
        <f t="shared" si="15"/>
        <v>0.14000000000000001</v>
      </c>
      <c r="S982" s="94"/>
    </row>
    <row r="983" spans="1:19">
      <c r="A983">
        <v>35</v>
      </c>
      <c r="B983" t="s">
        <v>3</v>
      </c>
      <c r="C983" t="s">
        <v>4</v>
      </c>
      <c r="D983">
        <v>46</v>
      </c>
      <c r="E983">
        <v>4</v>
      </c>
      <c r="F983">
        <v>64.8</v>
      </c>
      <c r="H983" t="s">
        <v>4</v>
      </c>
      <c r="I983">
        <v>4</v>
      </c>
      <c r="J983">
        <v>3</v>
      </c>
      <c r="K983">
        <v>3</v>
      </c>
      <c r="L983">
        <v>3</v>
      </c>
      <c r="M983">
        <v>4</v>
      </c>
      <c r="N983">
        <v>5</v>
      </c>
      <c r="O983" s="84">
        <v>0.18</v>
      </c>
      <c r="P983">
        <v>0</v>
      </c>
      <c r="Q983">
        <v>2</v>
      </c>
      <c r="R983" s="102">
        <f t="shared" si="15"/>
        <v>4.4999999999999998E-2</v>
      </c>
      <c r="S983" s="94"/>
    </row>
    <row r="984" spans="1:19">
      <c r="A984">
        <v>38</v>
      </c>
      <c r="B984" t="s">
        <v>5</v>
      </c>
      <c r="C984" t="s">
        <v>6</v>
      </c>
      <c r="D984">
        <v>24</v>
      </c>
      <c r="E984">
        <v>3</v>
      </c>
      <c r="F984">
        <v>59.8</v>
      </c>
      <c r="H984" t="s">
        <v>6</v>
      </c>
      <c r="I984">
        <v>4</v>
      </c>
      <c r="J984">
        <v>3</v>
      </c>
      <c r="K984">
        <v>3</v>
      </c>
      <c r="L984">
        <v>4</v>
      </c>
      <c r="M984">
        <v>4</v>
      </c>
      <c r="N984">
        <v>4</v>
      </c>
      <c r="O984" s="84">
        <v>0.11</v>
      </c>
      <c r="P984">
        <v>2</v>
      </c>
      <c r="Q984">
        <v>3</v>
      </c>
      <c r="R984" s="102">
        <f t="shared" si="15"/>
        <v>2.75E-2</v>
      </c>
      <c r="S984" s="94"/>
    </row>
    <row r="985" spans="1:19">
      <c r="A985">
        <v>34</v>
      </c>
      <c r="B985" t="s">
        <v>3</v>
      </c>
      <c r="C985" t="s">
        <v>6</v>
      </c>
      <c r="D985">
        <v>19</v>
      </c>
      <c r="E985">
        <v>4</v>
      </c>
      <c r="F985">
        <v>107.8</v>
      </c>
      <c r="H985" t="s">
        <v>6</v>
      </c>
      <c r="I985">
        <v>3</v>
      </c>
      <c r="J985">
        <v>4</v>
      </c>
      <c r="K985">
        <v>3</v>
      </c>
      <c r="L985">
        <v>4</v>
      </c>
      <c r="M985">
        <v>14</v>
      </c>
      <c r="N985">
        <v>14</v>
      </c>
      <c r="O985" s="84">
        <v>0.11</v>
      </c>
      <c r="P985">
        <v>2</v>
      </c>
      <c r="Q985">
        <v>4</v>
      </c>
      <c r="R985" s="102">
        <f t="shared" si="15"/>
        <v>7.8571428571428577E-3</v>
      </c>
      <c r="S985" s="94"/>
    </row>
    <row r="986" spans="1:19">
      <c r="A986">
        <v>28</v>
      </c>
      <c r="B986" t="s">
        <v>5</v>
      </c>
      <c r="C986" t="s">
        <v>6</v>
      </c>
      <c r="D986">
        <v>43</v>
      </c>
      <c r="E986">
        <v>3</v>
      </c>
      <c r="F986">
        <v>51.5</v>
      </c>
      <c r="H986" t="s">
        <v>6</v>
      </c>
      <c r="I986">
        <v>3</v>
      </c>
      <c r="J986">
        <v>1</v>
      </c>
      <c r="K986">
        <v>3</v>
      </c>
      <c r="L986">
        <v>3</v>
      </c>
      <c r="M986">
        <v>5</v>
      </c>
      <c r="N986">
        <v>5</v>
      </c>
      <c r="O986" s="84">
        <v>0.11</v>
      </c>
      <c r="P986">
        <v>0</v>
      </c>
      <c r="Q986">
        <v>3</v>
      </c>
      <c r="R986" s="102">
        <f t="shared" si="15"/>
        <v>2.1999999999999999E-2</v>
      </c>
      <c r="S986" s="94"/>
    </row>
    <row r="987" spans="1:19">
      <c r="A987">
        <v>31</v>
      </c>
      <c r="B987" t="s">
        <v>5</v>
      </c>
      <c r="C987" t="s">
        <v>4</v>
      </c>
      <c r="D987">
        <v>57</v>
      </c>
      <c r="E987">
        <v>4</v>
      </c>
      <c r="F987">
        <v>100</v>
      </c>
      <c r="H987" t="s">
        <v>4</v>
      </c>
      <c r="I987">
        <v>4</v>
      </c>
      <c r="J987">
        <v>3</v>
      </c>
      <c r="K987">
        <v>3</v>
      </c>
      <c r="L987">
        <v>4</v>
      </c>
      <c r="M987">
        <v>10</v>
      </c>
      <c r="N987">
        <v>10</v>
      </c>
      <c r="O987" s="84">
        <v>0.15</v>
      </c>
      <c r="P987">
        <v>3</v>
      </c>
      <c r="Q987">
        <v>2</v>
      </c>
      <c r="R987" s="102">
        <f t="shared" si="15"/>
        <v>1.4999999999999999E-2</v>
      </c>
      <c r="S987" s="94"/>
    </row>
    <row r="988" spans="1:19">
      <c r="A988">
        <v>39</v>
      </c>
      <c r="B988" t="s">
        <v>5</v>
      </c>
      <c r="C988" t="s">
        <v>6</v>
      </c>
      <c r="D988">
        <v>38</v>
      </c>
      <c r="E988">
        <v>4</v>
      </c>
      <c r="F988">
        <v>42.5</v>
      </c>
      <c r="H988" t="s">
        <v>4</v>
      </c>
      <c r="I988">
        <v>1</v>
      </c>
      <c r="J988">
        <v>4</v>
      </c>
      <c r="K988">
        <v>3</v>
      </c>
      <c r="L988">
        <v>4</v>
      </c>
      <c r="M988">
        <v>5</v>
      </c>
      <c r="N988">
        <v>8</v>
      </c>
      <c r="O988" s="84">
        <v>0.12</v>
      </c>
      <c r="P988">
        <v>2</v>
      </c>
      <c r="Q988">
        <v>4</v>
      </c>
      <c r="R988" s="102">
        <f t="shared" si="15"/>
        <v>2.4E-2</v>
      </c>
      <c r="S988" s="94"/>
    </row>
    <row r="989" spans="1:19">
      <c r="A989">
        <v>51</v>
      </c>
      <c r="B989" t="s">
        <v>5</v>
      </c>
      <c r="C989" t="s">
        <v>6</v>
      </c>
      <c r="D989">
        <v>19</v>
      </c>
      <c r="E989">
        <v>3</v>
      </c>
      <c r="F989">
        <v>54.8</v>
      </c>
      <c r="H989" t="s">
        <v>6</v>
      </c>
      <c r="I989">
        <v>2</v>
      </c>
      <c r="J989">
        <v>2</v>
      </c>
      <c r="K989">
        <v>3</v>
      </c>
      <c r="L989">
        <v>2</v>
      </c>
      <c r="M989">
        <v>4</v>
      </c>
      <c r="N989">
        <v>14</v>
      </c>
      <c r="O989" s="84">
        <v>0.11</v>
      </c>
      <c r="P989">
        <v>5</v>
      </c>
      <c r="Q989">
        <v>3</v>
      </c>
      <c r="R989" s="102">
        <f t="shared" si="15"/>
        <v>2.75E-2</v>
      </c>
      <c r="S989" s="94"/>
    </row>
    <row r="990" spans="1:19">
      <c r="A990">
        <v>41</v>
      </c>
      <c r="B990" t="s">
        <v>3</v>
      </c>
      <c r="C990" t="s">
        <v>6</v>
      </c>
      <c r="D990">
        <v>39</v>
      </c>
      <c r="E990">
        <v>3</v>
      </c>
      <c r="F990">
        <v>74.2</v>
      </c>
      <c r="H990" t="s">
        <v>4</v>
      </c>
      <c r="I990">
        <v>4</v>
      </c>
      <c r="J990">
        <v>4</v>
      </c>
      <c r="K990">
        <v>3</v>
      </c>
      <c r="L990">
        <v>1</v>
      </c>
      <c r="M990">
        <v>6</v>
      </c>
      <c r="N990">
        <v>12</v>
      </c>
      <c r="O990" s="84">
        <v>0.14000000000000001</v>
      </c>
      <c r="P990">
        <v>4</v>
      </c>
      <c r="Q990">
        <v>2</v>
      </c>
      <c r="R990" s="102">
        <f t="shared" si="15"/>
        <v>2.3333333333333334E-2</v>
      </c>
      <c r="S990" s="94"/>
    </row>
    <row r="991" spans="1:19">
      <c r="A991">
        <v>37</v>
      </c>
      <c r="B991" t="s">
        <v>5</v>
      </c>
      <c r="C991" t="s">
        <v>6</v>
      </c>
      <c r="D991">
        <v>21</v>
      </c>
      <c r="E991">
        <v>1</v>
      </c>
      <c r="F991">
        <v>53.2</v>
      </c>
      <c r="H991" t="s">
        <v>4</v>
      </c>
      <c r="I991">
        <v>3</v>
      </c>
      <c r="J991">
        <v>3</v>
      </c>
      <c r="K991">
        <v>3</v>
      </c>
      <c r="L991">
        <v>4</v>
      </c>
      <c r="M991">
        <v>6</v>
      </c>
      <c r="N991">
        <v>8</v>
      </c>
      <c r="O991" s="84">
        <v>0.15</v>
      </c>
      <c r="P991">
        <v>2</v>
      </c>
      <c r="Q991">
        <v>3</v>
      </c>
      <c r="R991" s="102">
        <f t="shared" si="15"/>
        <v>2.4999999999999998E-2</v>
      </c>
      <c r="S991" s="94"/>
    </row>
    <row r="992" spans="1:19">
      <c r="A992">
        <v>33</v>
      </c>
      <c r="B992" t="s">
        <v>5</v>
      </c>
      <c r="C992" t="s">
        <v>6</v>
      </c>
      <c r="D992">
        <v>22</v>
      </c>
      <c r="E992">
        <v>1</v>
      </c>
      <c r="F992">
        <v>64.5</v>
      </c>
      <c r="H992" t="s">
        <v>6</v>
      </c>
      <c r="I992">
        <v>2</v>
      </c>
      <c r="J992">
        <v>4</v>
      </c>
      <c r="K992">
        <v>3</v>
      </c>
      <c r="L992">
        <v>1</v>
      </c>
      <c r="M992">
        <v>5</v>
      </c>
      <c r="N992">
        <v>8</v>
      </c>
      <c r="O992" s="84">
        <v>0.13</v>
      </c>
      <c r="P992">
        <v>2</v>
      </c>
      <c r="Q992">
        <v>4</v>
      </c>
      <c r="R992" s="102">
        <f t="shared" si="15"/>
        <v>2.6000000000000002E-2</v>
      </c>
      <c r="S992" s="94"/>
    </row>
    <row r="993" spans="1:19">
      <c r="A993">
        <v>32</v>
      </c>
      <c r="B993" t="s">
        <v>5</v>
      </c>
      <c r="C993" t="s">
        <v>6</v>
      </c>
      <c r="D993">
        <v>19</v>
      </c>
      <c r="E993">
        <v>1</v>
      </c>
      <c r="F993">
        <v>33.1</v>
      </c>
      <c r="H993" t="s">
        <v>4</v>
      </c>
      <c r="I993">
        <v>3</v>
      </c>
      <c r="J993">
        <v>2</v>
      </c>
      <c r="K993">
        <v>3</v>
      </c>
      <c r="L993">
        <v>1</v>
      </c>
      <c r="M993">
        <v>3</v>
      </c>
      <c r="N993">
        <v>4</v>
      </c>
      <c r="O993" s="84">
        <v>0.13</v>
      </c>
      <c r="P993">
        <v>3</v>
      </c>
      <c r="Q993">
        <v>2</v>
      </c>
      <c r="R993" s="102">
        <f t="shared" si="15"/>
        <v>4.3333333333333335E-2</v>
      </c>
      <c r="S993" s="94"/>
    </row>
    <row r="994" spans="1:19">
      <c r="A994">
        <v>39</v>
      </c>
      <c r="B994" t="s">
        <v>5</v>
      </c>
      <c r="C994" t="s">
        <v>6</v>
      </c>
      <c r="D994">
        <v>42</v>
      </c>
      <c r="E994">
        <v>2</v>
      </c>
      <c r="F994">
        <v>75.2</v>
      </c>
      <c r="H994" t="s">
        <v>6</v>
      </c>
      <c r="I994">
        <v>3</v>
      </c>
      <c r="J994">
        <v>3</v>
      </c>
      <c r="K994">
        <v>4</v>
      </c>
      <c r="L994">
        <v>2</v>
      </c>
      <c r="M994">
        <v>6</v>
      </c>
      <c r="N994">
        <v>13</v>
      </c>
      <c r="O994" s="84">
        <v>0.21</v>
      </c>
      <c r="P994">
        <v>2</v>
      </c>
      <c r="Q994">
        <v>3</v>
      </c>
      <c r="R994" s="102">
        <f t="shared" si="15"/>
        <v>3.4999999999999996E-2</v>
      </c>
      <c r="S994" s="94"/>
    </row>
    <row r="995" spans="1:19">
      <c r="A995">
        <v>25</v>
      </c>
      <c r="B995" t="s">
        <v>5</v>
      </c>
      <c r="C995" t="s">
        <v>6</v>
      </c>
      <c r="D995">
        <v>35</v>
      </c>
      <c r="E995">
        <v>1</v>
      </c>
      <c r="F995">
        <v>95.1</v>
      </c>
      <c r="H995" t="s">
        <v>6</v>
      </c>
      <c r="I995">
        <v>1</v>
      </c>
      <c r="J995">
        <v>3</v>
      </c>
      <c r="K995">
        <v>3</v>
      </c>
      <c r="L995">
        <v>2</v>
      </c>
      <c r="M995">
        <v>3</v>
      </c>
      <c r="N995">
        <v>6</v>
      </c>
      <c r="O995" s="84">
        <v>0.11</v>
      </c>
      <c r="P995">
        <v>3</v>
      </c>
      <c r="Q995">
        <v>2</v>
      </c>
      <c r="R995" s="102">
        <f t="shared" si="15"/>
        <v>3.6666666666666667E-2</v>
      </c>
      <c r="S995" s="94"/>
    </row>
    <row r="996" spans="1:19">
      <c r="A996">
        <v>52</v>
      </c>
      <c r="B996" t="s">
        <v>3</v>
      </c>
      <c r="C996" t="s">
        <v>6</v>
      </c>
      <c r="D996">
        <v>45</v>
      </c>
      <c r="E996">
        <v>2</v>
      </c>
      <c r="F996">
        <v>57.5</v>
      </c>
      <c r="H996" t="s">
        <v>4</v>
      </c>
      <c r="I996">
        <v>4</v>
      </c>
      <c r="J996">
        <v>3</v>
      </c>
      <c r="K996">
        <v>3</v>
      </c>
      <c r="L996">
        <v>2</v>
      </c>
      <c r="M996">
        <v>5</v>
      </c>
      <c r="N996">
        <v>24</v>
      </c>
      <c r="O996" s="84">
        <v>0.11</v>
      </c>
      <c r="P996">
        <v>3</v>
      </c>
      <c r="Q996">
        <v>2</v>
      </c>
      <c r="R996" s="102">
        <f t="shared" si="15"/>
        <v>2.1999999999999999E-2</v>
      </c>
      <c r="S996" s="94"/>
    </row>
    <row r="997" spans="1:19">
      <c r="A997">
        <v>43</v>
      </c>
      <c r="B997" t="s">
        <v>3</v>
      </c>
      <c r="C997" t="s">
        <v>6</v>
      </c>
      <c r="D997">
        <v>36</v>
      </c>
      <c r="E997">
        <v>3</v>
      </c>
      <c r="F997">
        <v>82</v>
      </c>
      <c r="H997" t="s">
        <v>4</v>
      </c>
      <c r="I997">
        <v>1</v>
      </c>
      <c r="J997">
        <v>3</v>
      </c>
      <c r="K997">
        <v>3</v>
      </c>
      <c r="L997">
        <v>1</v>
      </c>
      <c r="M997">
        <v>20</v>
      </c>
      <c r="N997">
        <v>20</v>
      </c>
      <c r="O997" s="84">
        <v>0.14000000000000001</v>
      </c>
      <c r="P997">
        <v>3</v>
      </c>
      <c r="Q997">
        <v>1</v>
      </c>
      <c r="R997" s="102">
        <f t="shared" si="15"/>
        <v>7.000000000000001E-3</v>
      </c>
      <c r="S997" s="94"/>
    </row>
    <row r="998" spans="1:19">
      <c r="A998">
        <v>27</v>
      </c>
      <c r="B998" t="s">
        <v>3</v>
      </c>
      <c r="C998" t="s">
        <v>6</v>
      </c>
      <c r="D998">
        <v>27</v>
      </c>
      <c r="E998">
        <v>3</v>
      </c>
      <c r="F998">
        <v>97.2</v>
      </c>
      <c r="H998" t="s">
        <v>4</v>
      </c>
      <c r="I998">
        <v>4</v>
      </c>
      <c r="J998">
        <v>4</v>
      </c>
      <c r="K998">
        <v>3</v>
      </c>
      <c r="L998">
        <v>4</v>
      </c>
      <c r="M998">
        <v>6</v>
      </c>
      <c r="N998">
        <v>6</v>
      </c>
      <c r="O998" s="84">
        <v>0.11</v>
      </c>
      <c r="P998">
        <v>3</v>
      </c>
      <c r="Q998">
        <v>3</v>
      </c>
      <c r="R998" s="102">
        <f t="shared" si="15"/>
        <v>1.8333333333333333E-2</v>
      </c>
      <c r="S998" s="94"/>
    </row>
    <row r="999" spans="1:19">
      <c r="A999">
        <v>27</v>
      </c>
      <c r="B999" t="s">
        <v>3</v>
      </c>
      <c r="C999" t="s">
        <v>4</v>
      </c>
      <c r="D999">
        <v>52</v>
      </c>
      <c r="E999">
        <v>4</v>
      </c>
      <c r="F999">
        <v>51.6</v>
      </c>
      <c r="H999" t="s">
        <v>4</v>
      </c>
      <c r="I999">
        <v>4</v>
      </c>
      <c r="J999">
        <v>3</v>
      </c>
      <c r="K999">
        <v>3</v>
      </c>
      <c r="L999">
        <v>4</v>
      </c>
      <c r="M999">
        <v>8</v>
      </c>
      <c r="N999">
        <v>8</v>
      </c>
      <c r="O999" s="84">
        <v>0.13</v>
      </c>
      <c r="P999">
        <v>2</v>
      </c>
      <c r="Q999">
        <v>3</v>
      </c>
      <c r="R999" s="102">
        <f t="shared" si="15"/>
        <v>1.6250000000000001E-2</v>
      </c>
      <c r="S999" s="94"/>
    </row>
    <row r="1000" spans="1:19">
      <c r="A1000">
        <v>26</v>
      </c>
      <c r="B1000" t="s">
        <v>5</v>
      </c>
      <c r="C1000" t="s">
        <v>6</v>
      </c>
      <c r="D1000">
        <v>19</v>
      </c>
      <c r="E1000">
        <v>1</v>
      </c>
      <c r="F1000">
        <v>38.799999999999997</v>
      </c>
      <c r="H1000" t="s">
        <v>6</v>
      </c>
      <c r="I1000">
        <v>1</v>
      </c>
      <c r="J1000">
        <v>4</v>
      </c>
      <c r="K1000">
        <v>3</v>
      </c>
      <c r="L1000">
        <v>4</v>
      </c>
      <c r="M1000">
        <v>4</v>
      </c>
      <c r="N1000">
        <v>5</v>
      </c>
      <c r="O1000" s="84">
        <v>0.12</v>
      </c>
      <c r="P1000">
        <v>2</v>
      </c>
      <c r="Q1000">
        <v>3</v>
      </c>
      <c r="R1000" s="102">
        <f t="shared" si="15"/>
        <v>0.03</v>
      </c>
      <c r="S1000" s="94"/>
    </row>
    <row r="1001" spans="1:19">
      <c r="A1001">
        <v>42</v>
      </c>
      <c r="B1001" t="s">
        <v>3</v>
      </c>
      <c r="C1001" t="s">
        <v>6</v>
      </c>
      <c r="D1001">
        <v>27</v>
      </c>
      <c r="E1001">
        <v>3</v>
      </c>
      <c r="F1001">
        <v>45</v>
      </c>
      <c r="H1001" t="s">
        <v>6</v>
      </c>
      <c r="I1001">
        <v>3</v>
      </c>
      <c r="J1001">
        <v>1</v>
      </c>
      <c r="K1001">
        <v>3</v>
      </c>
      <c r="L1001">
        <v>3</v>
      </c>
      <c r="M1001">
        <v>20</v>
      </c>
      <c r="N1001">
        <v>21</v>
      </c>
      <c r="O1001" s="84">
        <v>0.14000000000000001</v>
      </c>
      <c r="P1001">
        <v>5</v>
      </c>
      <c r="Q1001">
        <v>3</v>
      </c>
      <c r="R1001" s="102">
        <f t="shared" si="15"/>
        <v>7.000000000000001E-3</v>
      </c>
      <c r="S1001" s="94"/>
    </row>
    <row r="1002" spans="1:19">
      <c r="A1002">
        <v>52</v>
      </c>
      <c r="B1002" t="s">
        <v>3</v>
      </c>
      <c r="C1002" t="s">
        <v>6</v>
      </c>
      <c r="D1002">
        <v>38</v>
      </c>
      <c r="E1002">
        <v>4</v>
      </c>
      <c r="F1002">
        <v>57.5</v>
      </c>
      <c r="H1002" t="s">
        <v>6</v>
      </c>
      <c r="I1002">
        <v>3</v>
      </c>
      <c r="J1002">
        <v>1</v>
      </c>
      <c r="K1002">
        <v>3</v>
      </c>
      <c r="L1002">
        <v>3</v>
      </c>
      <c r="M1002">
        <v>5</v>
      </c>
      <c r="N1002">
        <v>12</v>
      </c>
      <c r="O1002" s="84">
        <v>0.13</v>
      </c>
      <c r="P1002">
        <v>2</v>
      </c>
      <c r="Q1002">
        <v>1</v>
      </c>
      <c r="R1002" s="102">
        <f t="shared" si="15"/>
        <v>2.6000000000000002E-2</v>
      </c>
      <c r="S1002" s="94"/>
    </row>
    <row r="1003" spans="1:19">
      <c r="A1003">
        <v>37</v>
      </c>
      <c r="B1003" t="s">
        <v>3</v>
      </c>
      <c r="C1003" t="s">
        <v>6</v>
      </c>
      <c r="D1003">
        <v>28</v>
      </c>
      <c r="E1003">
        <v>3</v>
      </c>
      <c r="F1003">
        <v>96.1</v>
      </c>
      <c r="H1003" t="s">
        <v>6</v>
      </c>
      <c r="I1003">
        <v>1</v>
      </c>
      <c r="J1003">
        <v>3</v>
      </c>
      <c r="K1003">
        <v>3</v>
      </c>
      <c r="L1003">
        <v>1</v>
      </c>
      <c r="M1003">
        <v>3</v>
      </c>
      <c r="N1003">
        <v>8</v>
      </c>
      <c r="O1003" s="84">
        <v>0.18</v>
      </c>
      <c r="P1003">
        <v>6</v>
      </c>
      <c r="Q1003">
        <v>3</v>
      </c>
      <c r="R1003" s="102">
        <f t="shared" si="15"/>
        <v>0.06</v>
      </c>
      <c r="S1003" s="94"/>
    </row>
    <row r="1004" spans="1:19">
      <c r="A1004">
        <v>35</v>
      </c>
      <c r="B1004" t="s">
        <v>5</v>
      </c>
      <c r="C1004" t="s">
        <v>6</v>
      </c>
      <c r="D1004">
        <v>35</v>
      </c>
      <c r="E1004">
        <v>2</v>
      </c>
      <c r="F1004">
        <v>61.4</v>
      </c>
      <c r="H1004" t="s">
        <v>6</v>
      </c>
      <c r="I1004">
        <v>3</v>
      </c>
      <c r="J1004">
        <v>4</v>
      </c>
      <c r="K1004">
        <v>3</v>
      </c>
      <c r="L1004">
        <v>3</v>
      </c>
      <c r="M1004">
        <v>2</v>
      </c>
      <c r="N1004">
        <v>10</v>
      </c>
      <c r="O1004" s="84">
        <v>0.11</v>
      </c>
      <c r="P1004">
        <v>2</v>
      </c>
      <c r="Q1004">
        <v>3</v>
      </c>
      <c r="R1004" s="102">
        <f t="shared" si="15"/>
        <v>5.5E-2</v>
      </c>
      <c r="S1004" s="94"/>
    </row>
    <row r="1005" spans="1:19">
      <c r="A1005">
        <v>25</v>
      </c>
      <c r="B1005" t="s">
        <v>5</v>
      </c>
      <c r="C1005" t="s">
        <v>6</v>
      </c>
      <c r="D1005">
        <v>18</v>
      </c>
      <c r="E1005">
        <v>3</v>
      </c>
      <c r="F1005">
        <v>83.1</v>
      </c>
      <c r="H1005" t="s">
        <v>6</v>
      </c>
      <c r="I1005">
        <v>1</v>
      </c>
      <c r="J1005">
        <v>4</v>
      </c>
      <c r="K1005">
        <v>3</v>
      </c>
      <c r="L1005">
        <v>2</v>
      </c>
      <c r="M1005">
        <v>3</v>
      </c>
      <c r="N1005">
        <v>7</v>
      </c>
      <c r="O1005" s="84">
        <v>0.11</v>
      </c>
      <c r="P1005">
        <v>2</v>
      </c>
      <c r="Q1005">
        <v>2</v>
      </c>
      <c r="R1005" s="102">
        <f t="shared" si="15"/>
        <v>3.6666666666666667E-2</v>
      </c>
      <c r="S1005" s="94"/>
    </row>
    <row r="1006" spans="1:19">
      <c r="A1006">
        <v>26</v>
      </c>
      <c r="B1006" t="s">
        <v>5</v>
      </c>
      <c r="C1006" t="s">
        <v>6</v>
      </c>
      <c r="D1006">
        <v>24</v>
      </c>
      <c r="E1006">
        <v>3</v>
      </c>
      <c r="F1006">
        <v>104.9</v>
      </c>
      <c r="H1006" t="s">
        <v>6</v>
      </c>
      <c r="I1006">
        <v>3</v>
      </c>
      <c r="J1006">
        <v>1</v>
      </c>
      <c r="K1006">
        <v>3</v>
      </c>
      <c r="L1006">
        <v>4</v>
      </c>
      <c r="M1006">
        <v>7</v>
      </c>
      <c r="N1006">
        <v>8</v>
      </c>
      <c r="O1006" s="84">
        <v>0.12</v>
      </c>
      <c r="P1006">
        <v>2</v>
      </c>
      <c r="Q1006">
        <v>3</v>
      </c>
      <c r="R1006" s="102">
        <f t="shared" si="15"/>
        <v>1.7142857142857144E-2</v>
      </c>
      <c r="S1006" s="94"/>
    </row>
    <row r="1007" spans="1:19">
      <c r="A1007">
        <v>29</v>
      </c>
      <c r="B1007" t="s">
        <v>5</v>
      </c>
      <c r="C1007" t="s">
        <v>6</v>
      </c>
      <c r="D1007">
        <v>34</v>
      </c>
      <c r="E1007">
        <v>3</v>
      </c>
      <c r="F1007">
        <v>58</v>
      </c>
      <c r="H1007" t="s">
        <v>6</v>
      </c>
      <c r="I1007">
        <v>2</v>
      </c>
      <c r="J1007">
        <v>1</v>
      </c>
      <c r="K1007">
        <v>3</v>
      </c>
      <c r="L1007">
        <v>1</v>
      </c>
      <c r="M1007">
        <v>10</v>
      </c>
      <c r="N1007">
        <v>10</v>
      </c>
      <c r="O1007" s="84">
        <v>0.13</v>
      </c>
      <c r="P1007">
        <v>3</v>
      </c>
      <c r="Q1007">
        <v>2</v>
      </c>
      <c r="R1007" s="102">
        <f t="shared" si="15"/>
        <v>1.3000000000000001E-2</v>
      </c>
      <c r="S1007" s="94"/>
    </row>
    <row r="1008" spans="1:19">
      <c r="A1008">
        <v>49</v>
      </c>
      <c r="B1008" t="s">
        <v>5</v>
      </c>
      <c r="C1008" t="s">
        <v>4</v>
      </c>
      <c r="D1008">
        <v>81</v>
      </c>
      <c r="E1008">
        <v>2</v>
      </c>
      <c r="F1008">
        <v>99.8</v>
      </c>
      <c r="H1008" t="s">
        <v>6</v>
      </c>
      <c r="I1008">
        <v>1</v>
      </c>
      <c r="J1008">
        <v>1</v>
      </c>
      <c r="K1008">
        <v>4</v>
      </c>
      <c r="L1008">
        <v>1</v>
      </c>
      <c r="M1008">
        <v>4</v>
      </c>
      <c r="N1008">
        <v>20</v>
      </c>
      <c r="O1008" s="84">
        <v>0.2</v>
      </c>
      <c r="P1008">
        <v>2</v>
      </c>
      <c r="Q1008">
        <v>3</v>
      </c>
      <c r="R1008" s="102">
        <f t="shared" si="15"/>
        <v>0.05</v>
      </c>
      <c r="S1008" s="94"/>
    </row>
    <row r="1009" spans="1:19">
      <c r="A1009">
        <v>29</v>
      </c>
      <c r="B1009" t="s">
        <v>3</v>
      </c>
      <c r="C1009" t="s">
        <v>4</v>
      </c>
      <c r="D1009">
        <v>55</v>
      </c>
      <c r="E1009">
        <v>1</v>
      </c>
      <c r="F1009">
        <v>84.6</v>
      </c>
      <c r="H1009" t="s">
        <v>4</v>
      </c>
      <c r="I1009">
        <v>3</v>
      </c>
      <c r="J1009">
        <v>4</v>
      </c>
      <c r="K1009">
        <v>3</v>
      </c>
      <c r="L1009">
        <v>1</v>
      </c>
      <c r="M1009">
        <v>8</v>
      </c>
      <c r="N1009">
        <v>9</v>
      </c>
      <c r="O1009" s="84">
        <v>0.12</v>
      </c>
      <c r="P1009">
        <v>1</v>
      </c>
      <c r="Q1009">
        <v>3</v>
      </c>
      <c r="R1009" s="102">
        <f t="shared" si="15"/>
        <v>1.4999999999999999E-2</v>
      </c>
      <c r="S1009" s="94"/>
    </row>
    <row r="1010" spans="1:19">
      <c r="A1010">
        <v>54</v>
      </c>
      <c r="B1010" t="s">
        <v>3</v>
      </c>
      <c r="C1010" t="s">
        <v>6</v>
      </c>
      <c r="D1010">
        <v>18</v>
      </c>
      <c r="E1010">
        <v>3</v>
      </c>
      <c r="F1010">
        <v>68</v>
      </c>
      <c r="H1010" t="s">
        <v>6</v>
      </c>
      <c r="I1010">
        <v>4</v>
      </c>
      <c r="J1010">
        <v>4</v>
      </c>
      <c r="K1010">
        <v>3</v>
      </c>
      <c r="L1010">
        <v>4</v>
      </c>
      <c r="M1010">
        <v>20</v>
      </c>
      <c r="N1010">
        <v>29</v>
      </c>
      <c r="O1010" s="84">
        <v>0.19</v>
      </c>
      <c r="P1010">
        <v>3</v>
      </c>
      <c r="Q1010">
        <v>2</v>
      </c>
      <c r="R1010" s="102">
        <f t="shared" si="15"/>
        <v>9.4999999999999998E-3</v>
      </c>
      <c r="S1010" s="94"/>
    </row>
    <row r="1011" spans="1:19">
      <c r="A1011">
        <v>58</v>
      </c>
      <c r="B1011" t="s">
        <v>3</v>
      </c>
      <c r="C1011" t="s">
        <v>6</v>
      </c>
      <c r="D1011">
        <v>18</v>
      </c>
      <c r="E1011">
        <v>3</v>
      </c>
      <c r="F1011">
        <v>77.3</v>
      </c>
      <c r="H1011" t="s">
        <v>4</v>
      </c>
      <c r="I1011">
        <v>4</v>
      </c>
      <c r="J1011">
        <v>1</v>
      </c>
      <c r="K1011">
        <v>4</v>
      </c>
      <c r="L1011">
        <v>3</v>
      </c>
      <c r="M1011">
        <v>9</v>
      </c>
      <c r="N1011">
        <v>32</v>
      </c>
      <c r="O1011" s="84">
        <v>0.21</v>
      </c>
      <c r="P1011">
        <v>3</v>
      </c>
      <c r="Q1011">
        <v>3</v>
      </c>
      <c r="R1011" s="102">
        <f t="shared" si="15"/>
        <v>2.3333333333333331E-2</v>
      </c>
      <c r="S1011" s="94"/>
    </row>
    <row r="1012" spans="1:19">
      <c r="A1012">
        <v>55</v>
      </c>
      <c r="B1012" t="s">
        <v>5</v>
      </c>
      <c r="C1012" t="s">
        <v>6</v>
      </c>
      <c r="D1012">
        <v>18</v>
      </c>
      <c r="E1012">
        <v>4</v>
      </c>
      <c r="F1012">
        <v>85.9</v>
      </c>
      <c r="H1012" t="s">
        <v>6</v>
      </c>
      <c r="I1012">
        <v>2</v>
      </c>
      <c r="J1012">
        <v>4</v>
      </c>
      <c r="K1012">
        <v>3</v>
      </c>
      <c r="L1012">
        <v>4</v>
      </c>
      <c r="M1012">
        <v>7</v>
      </c>
      <c r="N1012">
        <v>31</v>
      </c>
      <c r="O1012" s="84">
        <v>0.13</v>
      </c>
      <c r="P1012">
        <v>4</v>
      </c>
      <c r="Q1012">
        <v>4</v>
      </c>
      <c r="R1012" s="102">
        <f t="shared" si="15"/>
        <v>1.8571428571428572E-2</v>
      </c>
      <c r="S1012" s="94"/>
    </row>
    <row r="1013" spans="1:19">
      <c r="A1013">
        <v>36</v>
      </c>
      <c r="B1013" t="s">
        <v>3</v>
      </c>
      <c r="C1013" t="s">
        <v>6</v>
      </c>
      <c r="D1013">
        <v>20</v>
      </c>
      <c r="E1013">
        <v>4</v>
      </c>
      <c r="F1013">
        <v>97.5</v>
      </c>
      <c r="H1013" t="s">
        <v>4</v>
      </c>
      <c r="I1013">
        <v>1</v>
      </c>
      <c r="J1013">
        <v>2</v>
      </c>
      <c r="K1013">
        <v>3</v>
      </c>
      <c r="L1013">
        <v>4</v>
      </c>
      <c r="M1013">
        <v>5</v>
      </c>
      <c r="N1013">
        <v>15</v>
      </c>
      <c r="O1013" s="84">
        <v>0.16</v>
      </c>
      <c r="P1013">
        <v>3</v>
      </c>
      <c r="Q1013">
        <v>3</v>
      </c>
      <c r="R1013" s="102">
        <f t="shared" si="15"/>
        <v>3.2000000000000001E-2</v>
      </c>
      <c r="S1013" s="94"/>
    </row>
    <row r="1014" spans="1:19">
      <c r="A1014">
        <v>31</v>
      </c>
      <c r="B1014" t="s">
        <v>3</v>
      </c>
      <c r="C1014" t="s">
        <v>4</v>
      </c>
      <c r="D1014">
        <v>27</v>
      </c>
      <c r="E1014">
        <v>4</v>
      </c>
      <c r="F1014">
        <v>50.7</v>
      </c>
      <c r="H1014" t="s">
        <v>6</v>
      </c>
      <c r="I1014">
        <v>2</v>
      </c>
      <c r="J1014">
        <v>3</v>
      </c>
      <c r="K1014">
        <v>3</v>
      </c>
      <c r="L1014">
        <v>2</v>
      </c>
      <c r="M1014">
        <v>1</v>
      </c>
      <c r="N1014">
        <v>1</v>
      </c>
      <c r="O1014" s="84">
        <v>0.12</v>
      </c>
      <c r="P1014">
        <v>3</v>
      </c>
      <c r="Q1014">
        <v>3</v>
      </c>
      <c r="R1014" s="102">
        <f t="shared" si="15"/>
        <v>0.12</v>
      </c>
      <c r="S1014" s="94"/>
    </row>
    <row r="1015" spans="1:19">
      <c r="A1015">
        <v>30</v>
      </c>
      <c r="B1015" t="s">
        <v>3</v>
      </c>
      <c r="C1015" t="s">
        <v>6</v>
      </c>
      <c r="D1015">
        <v>24</v>
      </c>
      <c r="E1015">
        <v>4</v>
      </c>
      <c r="F1015">
        <v>75.099999999999994</v>
      </c>
      <c r="H1015" t="s">
        <v>6</v>
      </c>
      <c r="I1015">
        <v>4</v>
      </c>
      <c r="J1015">
        <v>1</v>
      </c>
      <c r="K1015">
        <v>3</v>
      </c>
      <c r="L1015">
        <v>2</v>
      </c>
      <c r="M1015">
        <v>3</v>
      </c>
      <c r="N1015">
        <v>8</v>
      </c>
      <c r="O1015" s="84">
        <v>0.14000000000000001</v>
      </c>
      <c r="P1015">
        <v>3</v>
      </c>
      <c r="Q1015">
        <v>3</v>
      </c>
      <c r="R1015" s="102">
        <f t="shared" si="15"/>
        <v>4.6666666666666669E-2</v>
      </c>
      <c r="S1015" s="94"/>
    </row>
    <row r="1016" spans="1:19">
      <c r="A1016">
        <v>31</v>
      </c>
      <c r="B1016" t="s">
        <v>3</v>
      </c>
      <c r="C1016" t="s">
        <v>6</v>
      </c>
      <c r="D1016">
        <v>25</v>
      </c>
      <c r="E1016">
        <v>5</v>
      </c>
      <c r="F1016">
        <v>95.1</v>
      </c>
      <c r="H1016" t="s">
        <v>6</v>
      </c>
      <c r="I1016">
        <v>1</v>
      </c>
      <c r="J1016">
        <v>2</v>
      </c>
      <c r="K1016">
        <v>3</v>
      </c>
      <c r="L1016">
        <v>3</v>
      </c>
      <c r="M1016">
        <v>3</v>
      </c>
      <c r="N1016">
        <v>9</v>
      </c>
      <c r="O1016" s="84">
        <v>0.11</v>
      </c>
      <c r="P1016">
        <v>3</v>
      </c>
      <c r="Q1016">
        <v>4</v>
      </c>
      <c r="R1016" s="102">
        <f t="shared" si="15"/>
        <v>3.6666666666666667E-2</v>
      </c>
      <c r="S1016" s="94"/>
    </row>
    <row r="1017" spans="1:19">
      <c r="A1017">
        <v>34</v>
      </c>
      <c r="B1017" t="s">
        <v>5</v>
      </c>
      <c r="C1017" t="s">
        <v>6</v>
      </c>
      <c r="D1017">
        <v>18</v>
      </c>
      <c r="E1017">
        <v>4</v>
      </c>
      <c r="F1017">
        <v>93.8</v>
      </c>
      <c r="H1017" t="s">
        <v>6</v>
      </c>
      <c r="I1017">
        <v>4</v>
      </c>
      <c r="J1017">
        <v>1</v>
      </c>
      <c r="K1017">
        <v>3</v>
      </c>
      <c r="L1017">
        <v>3</v>
      </c>
      <c r="M1017">
        <v>4</v>
      </c>
      <c r="N1017">
        <v>10</v>
      </c>
      <c r="O1017" s="84">
        <v>0.14000000000000001</v>
      </c>
      <c r="P1017">
        <v>2</v>
      </c>
      <c r="Q1017">
        <v>3</v>
      </c>
      <c r="R1017" s="102">
        <f t="shared" si="15"/>
        <v>3.5000000000000003E-2</v>
      </c>
      <c r="S1017" s="94"/>
    </row>
    <row r="1018" spans="1:19">
      <c r="A1018">
        <v>31</v>
      </c>
      <c r="B1018" t="s">
        <v>3</v>
      </c>
      <c r="C1018" t="s">
        <v>4</v>
      </c>
      <c r="D1018">
        <v>39</v>
      </c>
      <c r="E1018">
        <v>3</v>
      </c>
      <c r="F1018">
        <v>34.700000000000003</v>
      </c>
      <c r="H1018" t="s">
        <v>6</v>
      </c>
      <c r="I1018">
        <v>1</v>
      </c>
      <c r="J1018">
        <v>2</v>
      </c>
      <c r="K1018">
        <v>3</v>
      </c>
      <c r="L1018">
        <v>3</v>
      </c>
      <c r="M1018">
        <v>1</v>
      </c>
      <c r="N1018">
        <v>1</v>
      </c>
      <c r="O1018" s="84">
        <v>0.12</v>
      </c>
      <c r="P1018">
        <v>3</v>
      </c>
      <c r="Q1018">
        <v>4</v>
      </c>
      <c r="R1018" s="102">
        <f t="shared" si="15"/>
        <v>0.12</v>
      </c>
      <c r="S1018" s="94"/>
    </row>
    <row r="1019" spans="1:19">
      <c r="A1019">
        <v>27</v>
      </c>
      <c r="B1019" t="s">
        <v>5</v>
      </c>
      <c r="C1019" t="s">
        <v>6</v>
      </c>
      <c r="D1019">
        <v>28</v>
      </c>
      <c r="E1019">
        <v>1</v>
      </c>
      <c r="F1019">
        <v>94.5</v>
      </c>
      <c r="H1019" t="s">
        <v>6</v>
      </c>
      <c r="I1019">
        <v>2</v>
      </c>
      <c r="J1019">
        <v>1</v>
      </c>
      <c r="K1019">
        <v>3</v>
      </c>
      <c r="L1019">
        <v>2</v>
      </c>
      <c r="M1019">
        <v>5</v>
      </c>
      <c r="N1019">
        <v>6</v>
      </c>
      <c r="O1019" s="84">
        <v>0.14000000000000001</v>
      </c>
      <c r="P1019">
        <v>3</v>
      </c>
      <c r="Q1019">
        <v>4</v>
      </c>
      <c r="R1019" s="102">
        <f t="shared" si="15"/>
        <v>2.8000000000000004E-2</v>
      </c>
      <c r="S1019" s="94"/>
    </row>
    <row r="1020" spans="1:19">
      <c r="A1020">
        <v>36</v>
      </c>
      <c r="B1020" t="s">
        <v>5</v>
      </c>
      <c r="C1020" t="s">
        <v>6</v>
      </c>
      <c r="D1020">
        <v>21</v>
      </c>
      <c r="E1020">
        <v>4</v>
      </c>
      <c r="F1020">
        <v>44</v>
      </c>
      <c r="H1020" t="s">
        <v>6</v>
      </c>
      <c r="I1020">
        <v>1</v>
      </c>
      <c r="J1020">
        <v>4</v>
      </c>
      <c r="K1020">
        <v>3</v>
      </c>
      <c r="L1020">
        <v>3</v>
      </c>
      <c r="M1020">
        <v>10</v>
      </c>
      <c r="N1020">
        <v>10</v>
      </c>
      <c r="O1020" s="84">
        <v>0.16</v>
      </c>
      <c r="P1020">
        <v>2</v>
      </c>
      <c r="Q1020">
        <v>2</v>
      </c>
      <c r="R1020" s="102">
        <f t="shared" si="15"/>
        <v>1.6E-2</v>
      </c>
      <c r="S1020" s="94"/>
    </row>
    <row r="1021" spans="1:19">
      <c r="A1021">
        <v>36</v>
      </c>
      <c r="B1021" t="s">
        <v>3</v>
      </c>
      <c r="C1021" t="s">
        <v>6</v>
      </c>
      <c r="D1021">
        <v>33</v>
      </c>
      <c r="E1021">
        <v>4</v>
      </c>
      <c r="F1021">
        <v>100.1</v>
      </c>
      <c r="H1021" t="s">
        <v>6</v>
      </c>
      <c r="I1021">
        <v>3</v>
      </c>
      <c r="J1021">
        <v>1</v>
      </c>
      <c r="K1021">
        <v>3</v>
      </c>
      <c r="L1021">
        <v>1</v>
      </c>
      <c r="M1021">
        <v>3</v>
      </c>
      <c r="N1021">
        <v>11</v>
      </c>
      <c r="O1021" s="84">
        <v>0.13</v>
      </c>
      <c r="P1021">
        <v>3</v>
      </c>
      <c r="Q1021">
        <v>2</v>
      </c>
      <c r="R1021" s="102">
        <f t="shared" si="15"/>
        <v>4.3333333333333335E-2</v>
      </c>
      <c r="S1021" s="94"/>
    </row>
    <row r="1022" spans="1:19">
      <c r="A1022">
        <v>47</v>
      </c>
      <c r="B1022" t="s">
        <v>5</v>
      </c>
      <c r="C1022" t="s">
        <v>6</v>
      </c>
      <c r="D1022">
        <v>18</v>
      </c>
      <c r="E1022">
        <v>3</v>
      </c>
      <c r="F1022">
        <v>78.2</v>
      </c>
      <c r="H1022" t="s">
        <v>6</v>
      </c>
      <c r="I1022">
        <v>1</v>
      </c>
      <c r="J1022">
        <v>4</v>
      </c>
      <c r="K1022">
        <v>3</v>
      </c>
      <c r="L1022">
        <v>3</v>
      </c>
      <c r="M1022">
        <v>6</v>
      </c>
      <c r="N1022">
        <v>17</v>
      </c>
      <c r="O1022" s="84">
        <v>0.12</v>
      </c>
      <c r="P1022">
        <v>2</v>
      </c>
      <c r="Q1022">
        <v>2</v>
      </c>
      <c r="R1022" s="102">
        <f t="shared" si="15"/>
        <v>0.02</v>
      </c>
      <c r="S1022" s="94"/>
    </row>
    <row r="1023" spans="1:19">
      <c r="A1023">
        <v>25</v>
      </c>
      <c r="B1023" t="s">
        <v>5</v>
      </c>
      <c r="C1023" t="s">
        <v>4</v>
      </c>
      <c r="D1023">
        <v>33</v>
      </c>
      <c r="E1023">
        <v>2</v>
      </c>
      <c r="F1023">
        <v>70.099999999999994</v>
      </c>
      <c r="H1023" t="s">
        <v>6</v>
      </c>
      <c r="I1023">
        <v>1</v>
      </c>
      <c r="J1023">
        <v>1</v>
      </c>
      <c r="K1023">
        <v>3</v>
      </c>
      <c r="L1023">
        <v>1</v>
      </c>
      <c r="M1023">
        <v>3</v>
      </c>
      <c r="N1023">
        <v>6</v>
      </c>
      <c r="O1023" s="84">
        <v>0.12</v>
      </c>
      <c r="P1023">
        <v>2</v>
      </c>
      <c r="Q1023">
        <v>3</v>
      </c>
      <c r="R1023" s="102">
        <f t="shared" si="15"/>
        <v>0.04</v>
      </c>
      <c r="S1023" s="94"/>
    </row>
    <row r="1024" spans="1:19">
      <c r="A1024">
        <v>37</v>
      </c>
      <c r="B1024" t="s">
        <v>5</v>
      </c>
      <c r="C1024" t="s">
        <v>6</v>
      </c>
      <c r="D1024">
        <v>35</v>
      </c>
      <c r="E1024">
        <v>2</v>
      </c>
      <c r="F1024">
        <v>88.2</v>
      </c>
      <c r="H1024" t="s">
        <v>6</v>
      </c>
      <c r="I1024">
        <v>3</v>
      </c>
      <c r="J1024">
        <v>3</v>
      </c>
      <c r="K1024">
        <v>3</v>
      </c>
      <c r="L1024">
        <v>1</v>
      </c>
      <c r="M1024">
        <v>6</v>
      </c>
      <c r="N1024">
        <v>7</v>
      </c>
      <c r="O1024" s="84">
        <v>0.14000000000000001</v>
      </c>
      <c r="P1024">
        <v>2</v>
      </c>
      <c r="Q1024">
        <v>1</v>
      </c>
      <c r="R1024" s="102">
        <f t="shared" si="15"/>
        <v>2.3333333333333334E-2</v>
      </c>
      <c r="S1024" s="94"/>
    </row>
    <row r="1025" spans="1:19">
      <c r="A1025">
        <v>56</v>
      </c>
      <c r="B1025" t="s">
        <v>3</v>
      </c>
      <c r="C1025" t="s">
        <v>6</v>
      </c>
      <c r="D1025">
        <v>18</v>
      </c>
      <c r="E1025">
        <v>2</v>
      </c>
      <c r="F1025">
        <v>92.1</v>
      </c>
      <c r="H1025" t="s">
        <v>6</v>
      </c>
      <c r="I1025">
        <v>1</v>
      </c>
      <c r="J1025">
        <v>1</v>
      </c>
      <c r="K1025">
        <v>4</v>
      </c>
      <c r="L1025">
        <v>4</v>
      </c>
      <c r="M1025">
        <v>3</v>
      </c>
      <c r="N1025">
        <v>5</v>
      </c>
      <c r="O1025" s="84">
        <v>0.22</v>
      </c>
      <c r="P1025">
        <v>3</v>
      </c>
      <c r="Q1025">
        <v>4</v>
      </c>
      <c r="R1025" s="102">
        <f t="shared" si="15"/>
        <v>7.3333333333333334E-2</v>
      </c>
      <c r="S1025" s="94"/>
    </row>
    <row r="1026" spans="1:19">
      <c r="A1026">
        <v>47</v>
      </c>
      <c r="B1026" t="s">
        <v>3</v>
      </c>
      <c r="C1026" t="s">
        <v>6</v>
      </c>
      <c r="D1026">
        <v>19</v>
      </c>
      <c r="E1026">
        <v>4</v>
      </c>
      <c r="F1026">
        <v>96</v>
      </c>
      <c r="H1026" t="s">
        <v>6</v>
      </c>
      <c r="I1026">
        <v>1</v>
      </c>
      <c r="J1026">
        <v>3</v>
      </c>
      <c r="K1026">
        <v>3</v>
      </c>
      <c r="L1026">
        <v>2</v>
      </c>
      <c r="M1026">
        <v>20</v>
      </c>
      <c r="N1026">
        <v>26</v>
      </c>
      <c r="O1026" s="84">
        <v>0.19</v>
      </c>
      <c r="P1026">
        <v>2</v>
      </c>
      <c r="Q1026">
        <v>4</v>
      </c>
      <c r="R1026" s="102">
        <f t="shared" si="15"/>
        <v>9.4999999999999998E-3</v>
      </c>
      <c r="S1026" s="94"/>
    </row>
    <row r="1027" spans="1:19">
      <c r="A1027">
        <v>24</v>
      </c>
      <c r="B1027" t="s">
        <v>3</v>
      </c>
      <c r="C1027" t="s">
        <v>6</v>
      </c>
      <c r="D1027">
        <v>21</v>
      </c>
      <c r="E1027">
        <v>1</v>
      </c>
      <c r="F1027">
        <v>40.5</v>
      </c>
      <c r="H1027" t="s">
        <v>4</v>
      </c>
      <c r="I1027">
        <v>4</v>
      </c>
      <c r="J1027">
        <v>3</v>
      </c>
      <c r="K1027">
        <v>3</v>
      </c>
      <c r="L1027">
        <v>3</v>
      </c>
      <c r="M1027">
        <v>5</v>
      </c>
      <c r="N1027">
        <v>5</v>
      </c>
      <c r="O1027" s="84">
        <v>0.12</v>
      </c>
      <c r="P1027">
        <v>3</v>
      </c>
      <c r="Q1027">
        <v>3</v>
      </c>
      <c r="R1027" s="102">
        <f t="shared" ref="R1027:R1090" si="16">O1027/M1027</f>
        <v>2.4E-2</v>
      </c>
      <c r="S1027" s="94"/>
    </row>
    <row r="1028" spans="1:19">
      <c r="A1028">
        <v>32</v>
      </c>
      <c r="B1028" t="s">
        <v>5</v>
      </c>
      <c r="C1028" t="s">
        <v>6</v>
      </c>
      <c r="D1028">
        <v>24</v>
      </c>
      <c r="E1028">
        <v>5</v>
      </c>
      <c r="F1028">
        <v>99.8</v>
      </c>
      <c r="H1028" t="s">
        <v>6</v>
      </c>
      <c r="I1028">
        <v>4</v>
      </c>
      <c r="J1028">
        <v>4</v>
      </c>
      <c r="K1028">
        <v>3</v>
      </c>
      <c r="L1028">
        <v>3</v>
      </c>
      <c r="M1028">
        <v>4</v>
      </c>
      <c r="N1028">
        <v>7</v>
      </c>
      <c r="O1028" s="84">
        <v>0.12</v>
      </c>
      <c r="P1028">
        <v>3</v>
      </c>
      <c r="Q1028">
        <v>2</v>
      </c>
      <c r="R1028" s="102">
        <f t="shared" si="16"/>
        <v>0.03</v>
      </c>
      <c r="S1028" s="94"/>
    </row>
    <row r="1029" spans="1:19">
      <c r="A1029">
        <v>34</v>
      </c>
      <c r="B1029" t="s">
        <v>3</v>
      </c>
      <c r="C1029" t="s">
        <v>6</v>
      </c>
      <c r="D1029">
        <v>18</v>
      </c>
      <c r="E1029">
        <v>3</v>
      </c>
      <c r="F1029">
        <v>89.5</v>
      </c>
      <c r="H1029" t="s">
        <v>6</v>
      </c>
      <c r="I1029">
        <v>4</v>
      </c>
      <c r="J1029">
        <v>2</v>
      </c>
      <c r="K1029">
        <v>3</v>
      </c>
      <c r="L1029">
        <v>1</v>
      </c>
      <c r="M1029">
        <v>5</v>
      </c>
      <c r="N1029">
        <v>7</v>
      </c>
      <c r="O1029" s="84">
        <v>0.17</v>
      </c>
      <c r="P1029">
        <v>2</v>
      </c>
      <c r="Q1029">
        <v>2</v>
      </c>
      <c r="R1029" s="102">
        <f t="shared" si="16"/>
        <v>3.4000000000000002E-2</v>
      </c>
      <c r="S1029" s="94"/>
    </row>
    <row r="1030" spans="1:19">
      <c r="A1030">
        <v>41</v>
      </c>
      <c r="B1030" t="s">
        <v>5</v>
      </c>
      <c r="C1030" t="s">
        <v>6</v>
      </c>
      <c r="D1030">
        <v>22</v>
      </c>
      <c r="E1030">
        <v>5</v>
      </c>
      <c r="F1030">
        <v>87.8</v>
      </c>
      <c r="H1030" t="s">
        <v>4</v>
      </c>
      <c r="I1030">
        <v>2</v>
      </c>
      <c r="J1030">
        <v>3</v>
      </c>
      <c r="K1030">
        <v>3</v>
      </c>
      <c r="L1030">
        <v>1</v>
      </c>
      <c r="M1030">
        <v>4</v>
      </c>
      <c r="N1030">
        <v>7</v>
      </c>
      <c r="O1030" s="84">
        <v>0.12</v>
      </c>
      <c r="P1030">
        <v>5</v>
      </c>
      <c r="Q1030">
        <v>2</v>
      </c>
      <c r="R1030" s="102">
        <f t="shared" si="16"/>
        <v>0.03</v>
      </c>
      <c r="S1030" s="94"/>
    </row>
    <row r="1031" spans="1:19">
      <c r="A1031">
        <v>40</v>
      </c>
      <c r="B1031" t="s">
        <v>5</v>
      </c>
      <c r="C1031" t="s">
        <v>6</v>
      </c>
      <c r="D1031">
        <v>26</v>
      </c>
      <c r="E1031">
        <v>4</v>
      </c>
      <c r="F1031">
        <v>86.6</v>
      </c>
      <c r="H1031" t="s">
        <v>6</v>
      </c>
      <c r="I1031">
        <v>3</v>
      </c>
      <c r="J1031">
        <v>3</v>
      </c>
      <c r="K1031">
        <v>3</v>
      </c>
      <c r="L1031">
        <v>3</v>
      </c>
      <c r="M1031">
        <v>8</v>
      </c>
      <c r="N1031">
        <v>11</v>
      </c>
      <c r="O1031" s="84">
        <v>0.11</v>
      </c>
      <c r="P1031">
        <v>2</v>
      </c>
      <c r="Q1031">
        <v>4</v>
      </c>
      <c r="R1031" s="102">
        <f t="shared" si="16"/>
        <v>1.375E-2</v>
      </c>
      <c r="S1031" s="94"/>
    </row>
    <row r="1032" spans="1:19">
      <c r="A1032">
        <v>31</v>
      </c>
      <c r="B1032" t="s">
        <v>5</v>
      </c>
      <c r="C1032" t="s">
        <v>6</v>
      </c>
      <c r="D1032">
        <v>25</v>
      </c>
      <c r="E1032">
        <v>2</v>
      </c>
      <c r="F1032">
        <v>40.1</v>
      </c>
      <c r="H1032" t="s">
        <v>6</v>
      </c>
      <c r="I1032">
        <v>1</v>
      </c>
      <c r="J1032">
        <v>4</v>
      </c>
      <c r="K1032">
        <v>3</v>
      </c>
      <c r="L1032">
        <v>1</v>
      </c>
      <c r="M1032">
        <v>13</v>
      </c>
      <c r="N1032">
        <v>13</v>
      </c>
      <c r="O1032" s="84">
        <v>0.18</v>
      </c>
      <c r="P1032">
        <v>5</v>
      </c>
      <c r="Q1032">
        <v>3</v>
      </c>
      <c r="R1032" s="102">
        <f t="shared" si="16"/>
        <v>1.3846153846153845E-2</v>
      </c>
      <c r="S1032" s="94"/>
    </row>
    <row r="1033" spans="1:19">
      <c r="A1033">
        <v>46</v>
      </c>
      <c r="B1033" t="s">
        <v>5</v>
      </c>
      <c r="C1033" t="s">
        <v>4</v>
      </c>
      <c r="D1033">
        <v>39</v>
      </c>
      <c r="E1033">
        <v>3</v>
      </c>
      <c r="F1033">
        <v>56.9</v>
      </c>
      <c r="H1033" t="s">
        <v>6</v>
      </c>
      <c r="I1033">
        <v>1</v>
      </c>
      <c r="J1033">
        <v>4</v>
      </c>
      <c r="K1033">
        <v>3</v>
      </c>
      <c r="L1033">
        <v>1</v>
      </c>
      <c r="M1033">
        <v>7</v>
      </c>
      <c r="N1033">
        <v>28</v>
      </c>
      <c r="O1033" s="84">
        <v>0.11</v>
      </c>
      <c r="P1033">
        <v>1</v>
      </c>
      <c r="Q1033">
        <v>4</v>
      </c>
      <c r="R1033" s="102">
        <f t="shared" si="16"/>
        <v>1.5714285714285715E-2</v>
      </c>
      <c r="S1033" s="94"/>
    </row>
    <row r="1034" spans="1:19">
      <c r="A1034">
        <v>39</v>
      </c>
      <c r="B1034" t="s">
        <v>3</v>
      </c>
      <c r="C1034" t="s">
        <v>4</v>
      </c>
      <c r="D1034">
        <v>19</v>
      </c>
      <c r="E1034">
        <v>3</v>
      </c>
      <c r="F1034">
        <v>49.7</v>
      </c>
      <c r="H1034" t="s">
        <v>4</v>
      </c>
      <c r="I1034">
        <v>1</v>
      </c>
      <c r="J1034">
        <v>1</v>
      </c>
      <c r="K1034">
        <v>4</v>
      </c>
      <c r="L1034">
        <v>2</v>
      </c>
      <c r="M1034">
        <v>1</v>
      </c>
      <c r="N1034">
        <v>11</v>
      </c>
      <c r="O1034" s="84">
        <v>0.23</v>
      </c>
      <c r="P1034">
        <v>2</v>
      </c>
      <c r="Q1034">
        <v>4</v>
      </c>
      <c r="R1034" s="102">
        <f t="shared" si="16"/>
        <v>0.23</v>
      </c>
      <c r="S1034" s="94"/>
    </row>
    <row r="1035" spans="1:19">
      <c r="A1035">
        <v>31</v>
      </c>
      <c r="B1035" t="s">
        <v>3</v>
      </c>
      <c r="C1035" t="s">
        <v>4</v>
      </c>
      <c r="D1035">
        <v>32</v>
      </c>
      <c r="E1035">
        <v>5</v>
      </c>
      <c r="F1035">
        <v>107</v>
      </c>
      <c r="H1035" t="s">
        <v>6</v>
      </c>
      <c r="I1035">
        <v>3</v>
      </c>
      <c r="J1035">
        <v>2</v>
      </c>
      <c r="K1035">
        <v>3</v>
      </c>
      <c r="L1035">
        <v>1</v>
      </c>
      <c r="M1035">
        <v>10</v>
      </c>
      <c r="N1035">
        <v>10</v>
      </c>
      <c r="O1035" s="84">
        <v>0.11</v>
      </c>
      <c r="P1035">
        <v>2</v>
      </c>
      <c r="Q1035">
        <v>3</v>
      </c>
      <c r="R1035" s="102">
        <f t="shared" si="16"/>
        <v>1.0999999999999999E-2</v>
      </c>
      <c r="S1035" s="94"/>
    </row>
    <row r="1036" spans="1:19">
      <c r="A1036">
        <v>45</v>
      </c>
      <c r="B1036" t="s">
        <v>5</v>
      </c>
      <c r="C1036" t="s">
        <v>6</v>
      </c>
      <c r="D1036">
        <v>37</v>
      </c>
      <c r="E1036">
        <v>3</v>
      </c>
      <c r="F1036">
        <v>94.9</v>
      </c>
      <c r="H1036" t="s">
        <v>4</v>
      </c>
      <c r="I1036">
        <v>2</v>
      </c>
      <c r="J1036">
        <v>1</v>
      </c>
      <c r="K1036">
        <v>3</v>
      </c>
      <c r="L1036">
        <v>2</v>
      </c>
      <c r="M1036">
        <v>7</v>
      </c>
      <c r="N1036">
        <v>24</v>
      </c>
      <c r="O1036" s="84">
        <v>0.18</v>
      </c>
      <c r="P1036">
        <v>2</v>
      </c>
      <c r="Q1036">
        <v>3</v>
      </c>
      <c r="R1036" s="102">
        <f t="shared" si="16"/>
        <v>2.5714285714285714E-2</v>
      </c>
      <c r="S1036" s="94"/>
    </row>
    <row r="1037" spans="1:19">
      <c r="A1037">
        <v>31</v>
      </c>
      <c r="B1037" t="s">
        <v>3</v>
      </c>
      <c r="C1037" t="s">
        <v>6</v>
      </c>
      <c r="D1037">
        <v>25</v>
      </c>
      <c r="E1037">
        <v>2</v>
      </c>
      <c r="F1037">
        <v>98.1</v>
      </c>
      <c r="H1037" t="s">
        <v>6</v>
      </c>
      <c r="I1037">
        <v>4</v>
      </c>
      <c r="J1037">
        <v>2</v>
      </c>
      <c r="K1037">
        <v>3</v>
      </c>
      <c r="L1037">
        <v>4</v>
      </c>
      <c r="M1037">
        <v>3</v>
      </c>
      <c r="N1037">
        <v>8</v>
      </c>
      <c r="O1037" s="84">
        <v>0.18</v>
      </c>
      <c r="P1037">
        <v>3</v>
      </c>
      <c r="Q1037">
        <v>3</v>
      </c>
      <c r="R1037" s="102">
        <f t="shared" si="16"/>
        <v>0.06</v>
      </c>
      <c r="S1037" s="94"/>
    </row>
    <row r="1038" spans="1:19">
      <c r="A1038">
        <v>31</v>
      </c>
      <c r="B1038" t="s">
        <v>5</v>
      </c>
      <c r="C1038" t="s">
        <v>4</v>
      </c>
      <c r="D1038">
        <v>33</v>
      </c>
      <c r="E1038">
        <v>3</v>
      </c>
      <c r="F1038">
        <v>90.4</v>
      </c>
      <c r="H1038" t="s">
        <v>4</v>
      </c>
      <c r="I1038">
        <v>2</v>
      </c>
      <c r="J1038">
        <v>4</v>
      </c>
      <c r="K1038">
        <v>3</v>
      </c>
      <c r="L1038">
        <v>3</v>
      </c>
      <c r="M1038">
        <v>2</v>
      </c>
      <c r="N1038">
        <v>7</v>
      </c>
      <c r="O1038" s="84">
        <v>0.13</v>
      </c>
      <c r="P1038">
        <v>2</v>
      </c>
      <c r="Q1038">
        <v>1</v>
      </c>
      <c r="R1038" s="102">
        <f t="shared" si="16"/>
        <v>6.5000000000000002E-2</v>
      </c>
      <c r="S1038" s="94"/>
    </row>
    <row r="1039" spans="1:19">
      <c r="A1039">
        <v>45</v>
      </c>
      <c r="B1039" t="s">
        <v>5</v>
      </c>
      <c r="C1039" t="s">
        <v>6</v>
      </c>
      <c r="D1039">
        <v>46</v>
      </c>
      <c r="E1039">
        <v>3</v>
      </c>
      <c r="F1039">
        <v>52.1</v>
      </c>
      <c r="H1039" t="s">
        <v>4</v>
      </c>
      <c r="I1039">
        <v>2</v>
      </c>
      <c r="J1039">
        <v>4</v>
      </c>
      <c r="K1039">
        <v>3</v>
      </c>
      <c r="L1039">
        <v>4</v>
      </c>
      <c r="M1039">
        <v>3</v>
      </c>
      <c r="N1039">
        <v>10</v>
      </c>
      <c r="O1039" s="84">
        <v>0.18</v>
      </c>
      <c r="P1039">
        <v>4</v>
      </c>
      <c r="Q1039">
        <v>4</v>
      </c>
      <c r="R1039" s="102">
        <f t="shared" si="16"/>
        <v>0.06</v>
      </c>
      <c r="S1039" s="94"/>
    </row>
    <row r="1040" spans="1:19">
      <c r="A1040">
        <v>48</v>
      </c>
      <c r="B1040" t="s">
        <v>5</v>
      </c>
      <c r="C1040" t="s">
        <v>6</v>
      </c>
      <c r="D1040">
        <v>24</v>
      </c>
      <c r="E1040">
        <v>3</v>
      </c>
      <c r="F1040">
        <v>97.4</v>
      </c>
      <c r="H1040" t="s">
        <v>6</v>
      </c>
      <c r="I1040">
        <v>3</v>
      </c>
      <c r="J1040">
        <v>1</v>
      </c>
      <c r="K1040">
        <v>3</v>
      </c>
      <c r="L1040">
        <v>1</v>
      </c>
      <c r="M1040">
        <v>2</v>
      </c>
      <c r="N1040">
        <v>15</v>
      </c>
      <c r="O1040" s="84">
        <v>0.11</v>
      </c>
      <c r="P1040">
        <v>3</v>
      </c>
      <c r="Q1040">
        <v>3</v>
      </c>
      <c r="R1040" s="102">
        <f t="shared" si="16"/>
        <v>5.5E-2</v>
      </c>
      <c r="S1040" s="94"/>
    </row>
    <row r="1041" spans="1:19">
      <c r="A1041">
        <v>34</v>
      </c>
      <c r="B1041" t="s">
        <v>3</v>
      </c>
      <c r="C1041" t="s">
        <v>4</v>
      </c>
      <c r="D1041">
        <v>37</v>
      </c>
      <c r="E1041">
        <v>4</v>
      </c>
      <c r="F1041">
        <v>53.4</v>
      </c>
      <c r="H1041" t="s">
        <v>6</v>
      </c>
      <c r="I1041">
        <v>1</v>
      </c>
      <c r="J1041">
        <v>3</v>
      </c>
      <c r="K1041">
        <v>3</v>
      </c>
      <c r="L1041">
        <v>4</v>
      </c>
      <c r="M1041">
        <v>2</v>
      </c>
      <c r="N1041">
        <v>2</v>
      </c>
      <c r="O1041" s="84">
        <v>0.15</v>
      </c>
      <c r="P1041">
        <v>0</v>
      </c>
      <c r="Q1041">
        <v>3</v>
      </c>
      <c r="R1041" s="102">
        <f t="shared" si="16"/>
        <v>7.4999999999999997E-2</v>
      </c>
      <c r="S1041" s="94"/>
    </row>
    <row r="1042" spans="1:19">
      <c r="A1042">
        <v>40</v>
      </c>
      <c r="B1042" t="s">
        <v>5</v>
      </c>
      <c r="C1042" t="s">
        <v>6</v>
      </c>
      <c r="D1042">
        <v>25</v>
      </c>
      <c r="E1042">
        <v>1</v>
      </c>
      <c r="F1042">
        <v>61.3</v>
      </c>
      <c r="H1042" t="s">
        <v>6</v>
      </c>
      <c r="I1042">
        <v>4</v>
      </c>
      <c r="J1042">
        <v>2</v>
      </c>
      <c r="K1042">
        <v>3</v>
      </c>
      <c r="L1042">
        <v>3</v>
      </c>
      <c r="M1042">
        <v>9</v>
      </c>
      <c r="N1042">
        <v>16</v>
      </c>
      <c r="O1042" s="84">
        <v>0.11</v>
      </c>
      <c r="P1042">
        <v>5</v>
      </c>
      <c r="Q1042">
        <v>3</v>
      </c>
      <c r="R1042" s="102">
        <f t="shared" si="16"/>
        <v>1.2222222222222223E-2</v>
      </c>
      <c r="S1042" s="94"/>
    </row>
    <row r="1043" spans="1:19">
      <c r="A1043">
        <v>28</v>
      </c>
      <c r="B1043" t="s">
        <v>5</v>
      </c>
      <c r="C1043" t="s">
        <v>6</v>
      </c>
      <c r="D1043">
        <v>22</v>
      </c>
      <c r="E1043">
        <v>3</v>
      </c>
      <c r="F1043">
        <v>87.5</v>
      </c>
      <c r="H1043" t="s">
        <v>6</v>
      </c>
      <c r="I1043">
        <v>4</v>
      </c>
      <c r="J1043">
        <v>1</v>
      </c>
      <c r="K1043">
        <v>3</v>
      </c>
      <c r="L1043">
        <v>4</v>
      </c>
      <c r="M1043">
        <v>5</v>
      </c>
      <c r="N1043">
        <v>6</v>
      </c>
      <c r="O1043" s="84">
        <v>0.18</v>
      </c>
      <c r="P1043">
        <v>4</v>
      </c>
      <c r="Q1043">
        <v>3</v>
      </c>
      <c r="R1043" s="102">
        <f t="shared" si="16"/>
        <v>3.5999999999999997E-2</v>
      </c>
      <c r="S1043" s="94"/>
    </row>
    <row r="1044" spans="1:19">
      <c r="A1044">
        <v>44</v>
      </c>
      <c r="B1044" t="s">
        <v>5</v>
      </c>
      <c r="C1044" t="s">
        <v>6</v>
      </c>
      <c r="D1044">
        <v>22</v>
      </c>
      <c r="E1044">
        <v>3</v>
      </c>
      <c r="F1044">
        <v>93.5</v>
      </c>
      <c r="H1044" t="s">
        <v>6</v>
      </c>
      <c r="I1044">
        <v>3</v>
      </c>
      <c r="J1044">
        <v>3</v>
      </c>
      <c r="K1044">
        <v>3</v>
      </c>
      <c r="L1044">
        <v>4</v>
      </c>
      <c r="M1044">
        <v>5</v>
      </c>
      <c r="N1044">
        <v>7</v>
      </c>
      <c r="O1044" s="84">
        <v>0.14000000000000001</v>
      </c>
      <c r="P1044">
        <v>5</v>
      </c>
      <c r="Q1044">
        <v>3</v>
      </c>
      <c r="R1044" s="102">
        <f t="shared" si="16"/>
        <v>2.8000000000000004E-2</v>
      </c>
      <c r="S1044" s="94"/>
    </row>
    <row r="1045" spans="1:19">
      <c r="A1045">
        <v>53</v>
      </c>
      <c r="B1045" t="s">
        <v>5</v>
      </c>
      <c r="C1045" t="s">
        <v>6</v>
      </c>
      <c r="D1045">
        <v>19</v>
      </c>
      <c r="E1045">
        <v>3</v>
      </c>
      <c r="F1045">
        <v>45.3</v>
      </c>
      <c r="H1045" t="s">
        <v>6</v>
      </c>
      <c r="I1045">
        <v>4</v>
      </c>
      <c r="J1045">
        <v>2</v>
      </c>
      <c r="K1045">
        <v>3</v>
      </c>
      <c r="L1045">
        <v>2</v>
      </c>
      <c r="M1045">
        <v>9</v>
      </c>
      <c r="N1045">
        <v>35</v>
      </c>
      <c r="O1045" s="84">
        <v>0.12</v>
      </c>
      <c r="P1045">
        <v>2</v>
      </c>
      <c r="Q1045">
        <v>2</v>
      </c>
      <c r="R1045" s="102">
        <f t="shared" si="16"/>
        <v>1.3333333333333332E-2</v>
      </c>
      <c r="S1045" s="94"/>
    </row>
    <row r="1046" spans="1:19">
      <c r="A1046">
        <v>49</v>
      </c>
      <c r="B1046" t="s">
        <v>5</v>
      </c>
      <c r="C1046" t="s">
        <v>6</v>
      </c>
      <c r="D1046">
        <v>22</v>
      </c>
      <c r="E1046">
        <v>4</v>
      </c>
      <c r="F1046">
        <v>98.1</v>
      </c>
      <c r="H1046" t="s">
        <v>6</v>
      </c>
      <c r="I1046">
        <v>1</v>
      </c>
      <c r="J1046">
        <v>3</v>
      </c>
      <c r="K1046">
        <v>3</v>
      </c>
      <c r="L1046">
        <v>2</v>
      </c>
      <c r="M1046">
        <v>3</v>
      </c>
      <c r="N1046">
        <v>20</v>
      </c>
      <c r="O1046" s="84">
        <v>0.14000000000000001</v>
      </c>
      <c r="P1046">
        <v>0</v>
      </c>
      <c r="Q1046">
        <v>2</v>
      </c>
      <c r="R1046" s="102">
        <f t="shared" si="16"/>
        <v>4.6666666666666669E-2</v>
      </c>
      <c r="S1046" s="94"/>
    </row>
    <row r="1047" spans="1:19">
      <c r="A1047">
        <v>40</v>
      </c>
      <c r="B1047" t="s">
        <v>5</v>
      </c>
      <c r="C1047" t="s">
        <v>6</v>
      </c>
      <c r="D1047">
        <v>19</v>
      </c>
      <c r="E1047">
        <v>3</v>
      </c>
      <c r="F1047">
        <v>70.099999999999994</v>
      </c>
      <c r="H1047" t="s">
        <v>6</v>
      </c>
      <c r="I1047">
        <v>3</v>
      </c>
      <c r="J1047">
        <v>3</v>
      </c>
      <c r="K1047">
        <v>3</v>
      </c>
      <c r="L1047">
        <v>3</v>
      </c>
      <c r="M1047">
        <v>3</v>
      </c>
      <c r="N1047">
        <v>8</v>
      </c>
      <c r="O1047" s="84">
        <v>0.14000000000000001</v>
      </c>
      <c r="P1047">
        <v>3</v>
      </c>
      <c r="Q1047">
        <v>4</v>
      </c>
      <c r="R1047" s="102">
        <f t="shared" si="16"/>
        <v>4.6666666666666669E-2</v>
      </c>
      <c r="S1047" s="94"/>
    </row>
    <row r="1048" spans="1:19">
      <c r="A1048">
        <v>44</v>
      </c>
      <c r="B1048" t="s">
        <v>5</v>
      </c>
      <c r="C1048" t="s">
        <v>6</v>
      </c>
      <c r="D1048">
        <v>37</v>
      </c>
      <c r="E1048">
        <v>3</v>
      </c>
      <c r="F1048">
        <v>52.5</v>
      </c>
      <c r="H1048" t="s">
        <v>6</v>
      </c>
      <c r="I1048">
        <v>4</v>
      </c>
      <c r="J1048">
        <v>2</v>
      </c>
      <c r="K1048">
        <v>3</v>
      </c>
      <c r="L1048">
        <v>3</v>
      </c>
      <c r="M1048">
        <v>5</v>
      </c>
      <c r="N1048">
        <v>6</v>
      </c>
      <c r="O1048" s="84">
        <v>0.13</v>
      </c>
      <c r="P1048">
        <v>3</v>
      </c>
      <c r="Q1048">
        <v>2</v>
      </c>
      <c r="R1048" s="102">
        <f t="shared" si="16"/>
        <v>2.6000000000000002E-2</v>
      </c>
      <c r="S1048" s="94"/>
    </row>
    <row r="1049" spans="1:19">
      <c r="A1049">
        <v>33</v>
      </c>
      <c r="B1049" t="s">
        <v>5</v>
      </c>
      <c r="C1049" t="s">
        <v>6</v>
      </c>
      <c r="D1049">
        <v>24</v>
      </c>
      <c r="E1049">
        <v>3</v>
      </c>
      <c r="F1049">
        <v>56.8</v>
      </c>
      <c r="H1049" t="s">
        <v>6</v>
      </c>
      <c r="I1049">
        <v>4</v>
      </c>
      <c r="J1049">
        <v>1</v>
      </c>
      <c r="K1049">
        <v>3</v>
      </c>
      <c r="L1049">
        <v>1</v>
      </c>
      <c r="M1049">
        <v>4</v>
      </c>
      <c r="N1049">
        <v>5</v>
      </c>
      <c r="O1049" s="84">
        <v>0.14000000000000001</v>
      </c>
      <c r="P1049">
        <v>2</v>
      </c>
      <c r="Q1049">
        <v>3</v>
      </c>
      <c r="R1049" s="102">
        <f t="shared" si="16"/>
        <v>3.5000000000000003E-2</v>
      </c>
      <c r="S1049" s="94"/>
    </row>
    <row r="1050" spans="1:19">
      <c r="A1050">
        <v>34</v>
      </c>
      <c r="B1050" t="s">
        <v>5</v>
      </c>
      <c r="C1050" t="s">
        <v>6</v>
      </c>
      <c r="D1050">
        <v>20</v>
      </c>
      <c r="E1050">
        <v>3</v>
      </c>
      <c r="F1050">
        <v>90.1</v>
      </c>
      <c r="H1050" t="s">
        <v>6</v>
      </c>
      <c r="I1050">
        <v>4</v>
      </c>
      <c r="J1050">
        <v>1</v>
      </c>
      <c r="K1050">
        <v>3</v>
      </c>
      <c r="L1050">
        <v>4</v>
      </c>
      <c r="M1050">
        <v>13</v>
      </c>
      <c r="N1050">
        <v>15</v>
      </c>
      <c r="O1050" s="84">
        <v>0.18</v>
      </c>
      <c r="P1050">
        <v>2</v>
      </c>
      <c r="Q1050">
        <v>3</v>
      </c>
      <c r="R1050" s="102">
        <f t="shared" si="16"/>
        <v>1.3846153846153845E-2</v>
      </c>
      <c r="S1050" s="94"/>
    </row>
    <row r="1051" spans="1:19">
      <c r="A1051">
        <v>30</v>
      </c>
      <c r="B1051" t="s">
        <v>5</v>
      </c>
      <c r="C1051" t="s">
        <v>6</v>
      </c>
      <c r="D1051">
        <v>33</v>
      </c>
      <c r="E1051">
        <v>1</v>
      </c>
      <c r="F1051">
        <v>97.4</v>
      </c>
      <c r="H1051" t="s">
        <v>6</v>
      </c>
      <c r="I1051">
        <v>4</v>
      </c>
      <c r="J1051">
        <v>3</v>
      </c>
      <c r="K1051">
        <v>3</v>
      </c>
      <c r="L1051">
        <v>3</v>
      </c>
      <c r="M1051">
        <v>2</v>
      </c>
      <c r="N1051">
        <v>4</v>
      </c>
      <c r="O1051" s="84">
        <v>0.15</v>
      </c>
      <c r="P1051">
        <v>2</v>
      </c>
      <c r="Q1051">
        <v>2</v>
      </c>
      <c r="R1051" s="102">
        <f t="shared" si="16"/>
        <v>7.4999999999999997E-2</v>
      </c>
      <c r="S1051" s="94"/>
    </row>
    <row r="1052" spans="1:19">
      <c r="A1052">
        <v>42</v>
      </c>
      <c r="B1052" t="s">
        <v>3</v>
      </c>
      <c r="C1052" t="s">
        <v>6</v>
      </c>
      <c r="D1052">
        <v>26</v>
      </c>
      <c r="E1052">
        <v>2</v>
      </c>
      <c r="F1052">
        <v>82.4</v>
      </c>
      <c r="H1052" t="s">
        <v>6</v>
      </c>
      <c r="I1052">
        <v>1</v>
      </c>
      <c r="J1052">
        <v>4</v>
      </c>
      <c r="K1052">
        <v>3</v>
      </c>
      <c r="L1052">
        <v>3</v>
      </c>
      <c r="M1052">
        <v>12</v>
      </c>
      <c r="N1052">
        <v>12</v>
      </c>
      <c r="O1052" s="84">
        <v>0.13</v>
      </c>
      <c r="P1052">
        <v>3</v>
      </c>
      <c r="Q1052">
        <v>3</v>
      </c>
      <c r="R1052" s="102">
        <f t="shared" si="16"/>
        <v>1.0833333333333334E-2</v>
      </c>
      <c r="S1052" s="94"/>
    </row>
    <row r="1053" spans="1:19">
      <c r="A1053">
        <v>44</v>
      </c>
      <c r="B1053" t="s">
        <v>3</v>
      </c>
      <c r="C1053" t="s">
        <v>6</v>
      </c>
      <c r="D1053">
        <v>18</v>
      </c>
      <c r="E1053">
        <v>5</v>
      </c>
      <c r="F1053">
        <v>79.7</v>
      </c>
      <c r="H1053" t="s">
        <v>6</v>
      </c>
      <c r="I1053">
        <v>1</v>
      </c>
      <c r="J1053">
        <v>3</v>
      </c>
      <c r="K1053">
        <v>3</v>
      </c>
      <c r="L1053">
        <v>3</v>
      </c>
      <c r="M1053">
        <v>1</v>
      </c>
      <c r="N1053">
        <v>11</v>
      </c>
      <c r="O1053" s="84">
        <v>0.12</v>
      </c>
      <c r="P1053">
        <v>4</v>
      </c>
      <c r="Q1053">
        <v>2</v>
      </c>
      <c r="R1053" s="102">
        <f t="shared" si="16"/>
        <v>0.12</v>
      </c>
      <c r="S1053" s="94"/>
    </row>
    <row r="1054" spans="1:19">
      <c r="A1054">
        <v>30</v>
      </c>
      <c r="B1054" t="s">
        <v>5</v>
      </c>
      <c r="C1054" t="s">
        <v>6</v>
      </c>
      <c r="D1054">
        <v>24</v>
      </c>
      <c r="E1054">
        <v>3</v>
      </c>
      <c r="F1054">
        <v>64.7</v>
      </c>
      <c r="H1054" t="s">
        <v>6</v>
      </c>
      <c r="I1054">
        <v>3</v>
      </c>
      <c r="J1054">
        <v>3</v>
      </c>
      <c r="K1054">
        <v>3</v>
      </c>
      <c r="L1054">
        <v>2</v>
      </c>
      <c r="M1054">
        <v>1</v>
      </c>
      <c r="N1054">
        <v>1</v>
      </c>
      <c r="O1054" s="84">
        <v>0.13</v>
      </c>
      <c r="P1054">
        <v>2</v>
      </c>
      <c r="Q1054">
        <v>2</v>
      </c>
      <c r="R1054" s="102">
        <f t="shared" si="16"/>
        <v>0.13</v>
      </c>
      <c r="S1054" s="94"/>
    </row>
    <row r="1055" spans="1:19">
      <c r="A1055">
        <v>57</v>
      </c>
      <c r="B1055" t="s">
        <v>5</v>
      </c>
      <c r="C1055" t="s">
        <v>6</v>
      </c>
      <c r="D1055">
        <v>18</v>
      </c>
      <c r="E1055">
        <v>2</v>
      </c>
      <c r="F1055">
        <v>101.4</v>
      </c>
      <c r="H1055" t="s">
        <v>6</v>
      </c>
      <c r="I1055">
        <v>2</v>
      </c>
      <c r="J1055">
        <v>3</v>
      </c>
      <c r="K1055">
        <v>4</v>
      </c>
      <c r="L1055">
        <v>1</v>
      </c>
      <c r="M1055">
        <v>12</v>
      </c>
      <c r="N1055">
        <v>13</v>
      </c>
      <c r="O1055" s="84">
        <v>0.24</v>
      </c>
      <c r="P1055">
        <v>2</v>
      </c>
      <c r="Q1055">
        <v>2</v>
      </c>
      <c r="R1055" s="102">
        <f t="shared" si="16"/>
        <v>0.02</v>
      </c>
      <c r="S1055" s="94"/>
    </row>
    <row r="1056" spans="1:19">
      <c r="A1056">
        <v>49</v>
      </c>
      <c r="B1056" t="s">
        <v>5</v>
      </c>
      <c r="C1056" t="s">
        <v>6</v>
      </c>
      <c r="D1056">
        <v>24</v>
      </c>
      <c r="E1056">
        <v>4</v>
      </c>
      <c r="F1056">
        <v>40.6</v>
      </c>
      <c r="H1056" t="s">
        <v>6</v>
      </c>
      <c r="I1056">
        <v>3</v>
      </c>
      <c r="J1056">
        <v>2</v>
      </c>
      <c r="K1056">
        <v>3</v>
      </c>
      <c r="L1056">
        <v>2</v>
      </c>
      <c r="M1056">
        <v>8</v>
      </c>
      <c r="N1056">
        <v>29</v>
      </c>
      <c r="O1056" s="84">
        <v>0.14000000000000001</v>
      </c>
      <c r="P1056">
        <v>3</v>
      </c>
      <c r="Q1056">
        <v>3</v>
      </c>
      <c r="R1056" s="102">
        <f t="shared" si="16"/>
        <v>1.7500000000000002E-2</v>
      </c>
      <c r="S1056" s="94"/>
    </row>
    <row r="1057" spans="1:19">
      <c r="A1057">
        <v>34</v>
      </c>
      <c r="B1057" t="s">
        <v>5</v>
      </c>
      <c r="C1057" t="s">
        <v>6</v>
      </c>
      <c r="D1057">
        <v>32</v>
      </c>
      <c r="E1057">
        <v>3</v>
      </c>
      <c r="F1057">
        <v>80.8</v>
      </c>
      <c r="H1057" t="s">
        <v>6</v>
      </c>
      <c r="I1057">
        <v>2</v>
      </c>
      <c r="J1057">
        <v>1</v>
      </c>
      <c r="K1057">
        <v>3</v>
      </c>
      <c r="L1057">
        <v>4</v>
      </c>
      <c r="M1057">
        <v>14</v>
      </c>
      <c r="N1057">
        <v>16</v>
      </c>
      <c r="O1057" s="84">
        <v>0.14000000000000001</v>
      </c>
      <c r="P1057">
        <v>3</v>
      </c>
      <c r="Q1057">
        <v>2</v>
      </c>
      <c r="R1057" s="102">
        <f t="shared" si="16"/>
        <v>0.01</v>
      </c>
      <c r="S1057" s="94"/>
    </row>
    <row r="1058" spans="1:19">
      <c r="A1058">
        <v>28</v>
      </c>
      <c r="B1058" t="s">
        <v>5</v>
      </c>
      <c r="C1058" t="s">
        <v>4</v>
      </c>
      <c r="D1058">
        <v>32</v>
      </c>
      <c r="E1058">
        <v>3</v>
      </c>
      <c r="F1058">
        <v>94.1</v>
      </c>
      <c r="H1058" t="s">
        <v>6</v>
      </c>
      <c r="I1058">
        <v>1</v>
      </c>
      <c r="J1058">
        <v>3</v>
      </c>
      <c r="K1058">
        <v>3</v>
      </c>
      <c r="L1058">
        <v>4</v>
      </c>
      <c r="M1058">
        <v>3</v>
      </c>
      <c r="N1058">
        <v>5</v>
      </c>
      <c r="O1058" s="84">
        <v>0.15</v>
      </c>
      <c r="P1058">
        <v>3</v>
      </c>
      <c r="Q1058">
        <v>4</v>
      </c>
      <c r="R1058" s="102">
        <f t="shared" si="16"/>
        <v>4.9999999999999996E-2</v>
      </c>
      <c r="S1058" s="94"/>
    </row>
    <row r="1059" spans="1:19">
      <c r="A1059">
        <v>29</v>
      </c>
      <c r="B1059" t="s">
        <v>3</v>
      </c>
      <c r="C1059" t="s">
        <v>4</v>
      </c>
      <c r="D1059">
        <v>50</v>
      </c>
      <c r="E1059">
        <v>3</v>
      </c>
      <c r="F1059">
        <v>54.5</v>
      </c>
      <c r="H1059" t="s">
        <v>6</v>
      </c>
      <c r="I1059">
        <v>1</v>
      </c>
      <c r="J1059">
        <v>2</v>
      </c>
      <c r="K1059">
        <v>3</v>
      </c>
      <c r="L1059">
        <v>1</v>
      </c>
      <c r="M1059">
        <v>5</v>
      </c>
      <c r="N1059">
        <v>7</v>
      </c>
      <c r="O1059" s="84">
        <v>0.11</v>
      </c>
      <c r="P1059">
        <v>4</v>
      </c>
      <c r="Q1059">
        <v>1</v>
      </c>
      <c r="R1059" s="102">
        <f t="shared" si="16"/>
        <v>2.1999999999999999E-2</v>
      </c>
      <c r="S1059" s="94"/>
    </row>
    <row r="1060" spans="1:19">
      <c r="A1060">
        <v>34</v>
      </c>
      <c r="B1060" t="s">
        <v>3</v>
      </c>
      <c r="C1060" t="s">
        <v>4</v>
      </c>
      <c r="D1060">
        <v>50</v>
      </c>
      <c r="E1060">
        <v>4</v>
      </c>
      <c r="F1060">
        <v>45.5</v>
      </c>
      <c r="H1060" t="s">
        <v>4</v>
      </c>
      <c r="I1060">
        <v>1</v>
      </c>
      <c r="J1060">
        <v>2</v>
      </c>
      <c r="K1060">
        <v>4</v>
      </c>
      <c r="L1060">
        <v>3</v>
      </c>
      <c r="M1060">
        <v>15</v>
      </c>
      <c r="N1060">
        <v>16</v>
      </c>
      <c r="O1060" s="84">
        <v>0.23</v>
      </c>
      <c r="P1060">
        <v>2</v>
      </c>
      <c r="Q1060">
        <v>4</v>
      </c>
      <c r="R1060" s="102">
        <f t="shared" si="16"/>
        <v>1.5333333333333334E-2</v>
      </c>
      <c r="S1060" s="94"/>
    </row>
    <row r="1061" spans="1:19">
      <c r="A1061">
        <v>35</v>
      </c>
      <c r="B1061" t="s">
        <v>5</v>
      </c>
      <c r="C1061" t="s">
        <v>6</v>
      </c>
      <c r="D1061">
        <v>24</v>
      </c>
      <c r="E1061">
        <v>1</v>
      </c>
      <c r="F1061">
        <v>76.7</v>
      </c>
      <c r="H1061" t="s">
        <v>6</v>
      </c>
      <c r="I1061">
        <v>4</v>
      </c>
      <c r="J1061">
        <v>3</v>
      </c>
      <c r="K1061">
        <v>3</v>
      </c>
      <c r="L1061">
        <v>1</v>
      </c>
      <c r="M1061">
        <v>1</v>
      </c>
      <c r="N1061">
        <v>1</v>
      </c>
      <c r="O1061" s="84">
        <v>0.13</v>
      </c>
      <c r="P1061">
        <v>3</v>
      </c>
      <c r="Q1061">
        <v>3</v>
      </c>
      <c r="R1061" s="102">
        <f t="shared" si="16"/>
        <v>0.13</v>
      </c>
      <c r="S1061" s="94"/>
    </row>
    <row r="1062" spans="1:19">
      <c r="A1062">
        <v>24</v>
      </c>
      <c r="B1062" t="s">
        <v>5</v>
      </c>
      <c r="C1062" t="s">
        <v>4</v>
      </c>
      <c r="D1062">
        <v>36</v>
      </c>
      <c r="E1062">
        <v>3</v>
      </c>
      <c r="F1062">
        <v>84</v>
      </c>
      <c r="H1062" t="s">
        <v>4</v>
      </c>
      <c r="I1062">
        <v>2</v>
      </c>
      <c r="J1062">
        <v>1</v>
      </c>
      <c r="K1062">
        <v>3</v>
      </c>
      <c r="L1062">
        <v>3</v>
      </c>
      <c r="M1062">
        <v>0</v>
      </c>
      <c r="N1062">
        <v>4</v>
      </c>
      <c r="O1062" s="84">
        <v>0.11</v>
      </c>
      <c r="P1062">
        <v>2</v>
      </c>
      <c r="Q1062">
        <v>2</v>
      </c>
      <c r="R1062" s="102" t="e">
        <f t="shared" si="16"/>
        <v>#DIV/0!</v>
      </c>
      <c r="S1062" s="94"/>
    </row>
    <row r="1063" spans="1:19">
      <c r="A1063">
        <v>24</v>
      </c>
      <c r="B1063" t="s">
        <v>3</v>
      </c>
      <c r="C1063" t="s">
        <v>6</v>
      </c>
      <c r="D1063">
        <v>30</v>
      </c>
      <c r="E1063">
        <v>2</v>
      </c>
      <c r="F1063">
        <v>78.7</v>
      </c>
      <c r="H1063" t="s">
        <v>6</v>
      </c>
      <c r="I1063">
        <v>4</v>
      </c>
      <c r="J1063">
        <v>2</v>
      </c>
      <c r="K1063">
        <v>3</v>
      </c>
      <c r="L1063">
        <v>3</v>
      </c>
      <c r="M1063">
        <v>1</v>
      </c>
      <c r="N1063">
        <v>1</v>
      </c>
      <c r="O1063" s="84">
        <v>0.13</v>
      </c>
      <c r="P1063">
        <v>2</v>
      </c>
      <c r="Q1063">
        <v>3</v>
      </c>
      <c r="R1063" s="102">
        <f t="shared" si="16"/>
        <v>0.13</v>
      </c>
      <c r="S1063" s="94"/>
    </row>
    <row r="1064" spans="1:19">
      <c r="A1064">
        <v>44</v>
      </c>
      <c r="B1064" t="s">
        <v>5</v>
      </c>
      <c r="C1064" t="s">
        <v>6</v>
      </c>
      <c r="D1064">
        <v>19</v>
      </c>
      <c r="E1064">
        <v>1</v>
      </c>
      <c r="F1064">
        <v>82.4</v>
      </c>
      <c r="H1064" t="s">
        <v>4</v>
      </c>
      <c r="I1064">
        <v>2</v>
      </c>
      <c r="J1064">
        <v>3</v>
      </c>
      <c r="K1064">
        <v>3</v>
      </c>
      <c r="L1064">
        <v>2</v>
      </c>
      <c r="M1064">
        <v>2</v>
      </c>
      <c r="N1064">
        <v>16</v>
      </c>
      <c r="O1064" s="84">
        <v>0.18</v>
      </c>
      <c r="P1064">
        <v>2</v>
      </c>
      <c r="Q1064">
        <v>2</v>
      </c>
      <c r="R1064" s="102">
        <f t="shared" si="16"/>
        <v>0.09</v>
      </c>
      <c r="S1064" s="94"/>
    </row>
    <row r="1065" spans="1:19">
      <c r="A1065">
        <v>29</v>
      </c>
      <c r="B1065" t="s">
        <v>5</v>
      </c>
      <c r="C1065" t="s">
        <v>6</v>
      </c>
      <c r="D1065">
        <v>36</v>
      </c>
      <c r="E1065">
        <v>3</v>
      </c>
      <c r="F1065">
        <v>84</v>
      </c>
      <c r="H1065" t="s">
        <v>6</v>
      </c>
      <c r="I1065">
        <v>3</v>
      </c>
      <c r="J1065">
        <v>3</v>
      </c>
      <c r="K1065">
        <v>3</v>
      </c>
      <c r="L1065">
        <v>3</v>
      </c>
      <c r="M1065">
        <v>10</v>
      </c>
      <c r="N1065">
        <v>10</v>
      </c>
      <c r="O1065" s="84">
        <v>0.14000000000000001</v>
      </c>
      <c r="P1065">
        <v>3</v>
      </c>
      <c r="Q1065">
        <v>3</v>
      </c>
      <c r="R1065" s="102">
        <f t="shared" si="16"/>
        <v>1.4000000000000002E-2</v>
      </c>
      <c r="S1065" s="94"/>
    </row>
    <row r="1066" spans="1:19">
      <c r="A1066">
        <v>30</v>
      </c>
      <c r="B1066" t="s">
        <v>5</v>
      </c>
      <c r="C1066" t="s">
        <v>6</v>
      </c>
      <c r="D1066">
        <v>18</v>
      </c>
      <c r="E1066">
        <v>3</v>
      </c>
      <c r="F1066">
        <v>49.5</v>
      </c>
      <c r="H1066" t="s">
        <v>6</v>
      </c>
      <c r="I1066">
        <v>3</v>
      </c>
      <c r="J1066">
        <v>3</v>
      </c>
      <c r="K1066">
        <v>4</v>
      </c>
      <c r="L1066">
        <v>1</v>
      </c>
      <c r="M1066">
        <v>5</v>
      </c>
      <c r="N1066">
        <v>6</v>
      </c>
      <c r="O1066" s="84">
        <v>0.21</v>
      </c>
      <c r="P1066">
        <v>3</v>
      </c>
      <c r="Q1066">
        <v>4</v>
      </c>
      <c r="R1066" s="102">
        <f t="shared" si="16"/>
        <v>4.1999999999999996E-2</v>
      </c>
      <c r="S1066" s="94"/>
    </row>
    <row r="1067" spans="1:19">
      <c r="A1067">
        <v>55</v>
      </c>
      <c r="B1067" t="s">
        <v>5</v>
      </c>
      <c r="C1067" t="s">
        <v>6</v>
      </c>
      <c r="D1067">
        <v>21</v>
      </c>
      <c r="E1067">
        <v>4</v>
      </c>
      <c r="F1067">
        <v>27.1</v>
      </c>
      <c r="H1067" t="s">
        <v>4</v>
      </c>
      <c r="I1067">
        <v>4</v>
      </c>
      <c r="J1067">
        <v>3</v>
      </c>
      <c r="K1067">
        <v>3</v>
      </c>
      <c r="L1067">
        <v>2</v>
      </c>
      <c r="M1067">
        <v>3</v>
      </c>
      <c r="N1067">
        <v>4</v>
      </c>
      <c r="O1067" s="84">
        <v>0.16</v>
      </c>
      <c r="P1067">
        <v>2</v>
      </c>
      <c r="Q1067">
        <v>3</v>
      </c>
      <c r="R1067" s="102">
        <f t="shared" si="16"/>
        <v>5.3333333333333337E-2</v>
      </c>
      <c r="S1067" s="94"/>
    </row>
    <row r="1068" spans="1:19">
      <c r="A1068">
        <v>33</v>
      </c>
      <c r="B1068" t="s">
        <v>3</v>
      </c>
      <c r="C1068" t="s">
        <v>6</v>
      </c>
      <c r="D1068">
        <v>21</v>
      </c>
      <c r="E1068">
        <v>4</v>
      </c>
      <c r="F1068">
        <v>85.5</v>
      </c>
      <c r="H1068" t="s">
        <v>6</v>
      </c>
      <c r="I1068">
        <v>1</v>
      </c>
      <c r="J1068">
        <v>2</v>
      </c>
      <c r="K1068">
        <v>3</v>
      </c>
      <c r="L1068">
        <v>4</v>
      </c>
      <c r="M1068">
        <v>5</v>
      </c>
      <c r="N1068">
        <v>8</v>
      </c>
      <c r="O1068" s="84">
        <v>0.11</v>
      </c>
      <c r="P1068">
        <v>5</v>
      </c>
      <c r="Q1068">
        <v>3</v>
      </c>
      <c r="R1068" s="102">
        <f t="shared" si="16"/>
        <v>2.1999999999999999E-2</v>
      </c>
      <c r="S1068" s="94"/>
    </row>
    <row r="1069" spans="1:19">
      <c r="A1069">
        <v>47</v>
      </c>
      <c r="B1069" t="s">
        <v>3</v>
      </c>
      <c r="C1069" t="s">
        <v>6</v>
      </c>
      <c r="D1069">
        <v>31</v>
      </c>
      <c r="E1069">
        <v>3</v>
      </c>
      <c r="F1069">
        <v>76.5</v>
      </c>
      <c r="H1069" t="s">
        <v>4</v>
      </c>
      <c r="I1069">
        <v>3</v>
      </c>
      <c r="J1069">
        <v>3</v>
      </c>
      <c r="K1069">
        <v>3</v>
      </c>
      <c r="L1069">
        <v>3</v>
      </c>
      <c r="M1069">
        <v>5</v>
      </c>
      <c r="N1069">
        <v>11</v>
      </c>
      <c r="O1069" s="84">
        <v>0.17</v>
      </c>
      <c r="P1069">
        <v>4</v>
      </c>
      <c r="Q1069">
        <v>2</v>
      </c>
      <c r="R1069" s="102">
        <f t="shared" si="16"/>
        <v>3.4000000000000002E-2</v>
      </c>
      <c r="S1069" s="94"/>
    </row>
    <row r="1070" spans="1:19">
      <c r="A1070">
        <v>28</v>
      </c>
      <c r="B1070" t="s">
        <v>5</v>
      </c>
      <c r="C1070" t="s">
        <v>4</v>
      </c>
      <c r="D1070">
        <v>28</v>
      </c>
      <c r="E1070">
        <v>2</v>
      </c>
      <c r="F1070">
        <v>38</v>
      </c>
      <c r="H1070" t="s">
        <v>6</v>
      </c>
      <c r="I1070">
        <v>3</v>
      </c>
      <c r="J1070">
        <v>1</v>
      </c>
      <c r="K1070">
        <v>3</v>
      </c>
      <c r="L1070">
        <v>3</v>
      </c>
      <c r="M1070">
        <v>0</v>
      </c>
      <c r="N1070">
        <v>8</v>
      </c>
      <c r="O1070" s="84">
        <v>0.11</v>
      </c>
      <c r="P1070">
        <v>2</v>
      </c>
      <c r="Q1070">
        <v>2</v>
      </c>
      <c r="R1070" s="102" t="e">
        <f t="shared" si="16"/>
        <v>#DIV/0!</v>
      </c>
      <c r="S1070" s="94"/>
    </row>
    <row r="1071" spans="1:19">
      <c r="A1071">
        <v>28</v>
      </c>
      <c r="B1071" t="s">
        <v>5</v>
      </c>
      <c r="C1071" t="s">
        <v>6</v>
      </c>
      <c r="D1071">
        <v>31</v>
      </c>
      <c r="E1071">
        <v>3</v>
      </c>
      <c r="F1071">
        <v>72.7</v>
      </c>
      <c r="H1071" t="s">
        <v>6</v>
      </c>
      <c r="I1071">
        <v>1</v>
      </c>
      <c r="J1071">
        <v>3</v>
      </c>
      <c r="K1071">
        <v>3</v>
      </c>
      <c r="L1071">
        <v>4</v>
      </c>
      <c r="M1071">
        <v>1</v>
      </c>
      <c r="N1071">
        <v>1</v>
      </c>
      <c r="O1071" s="84">
        <v>0.14000000000000001</v>
      </c>
      <c r="P1071">
        <v>2</v>
      </c>
      <c r="Q1071">
        <v>1</v>
      </c>
      <c r="R1071" s="102">
        <f t="shared" si="16"/>
        <v>0.14000000000000001</v>
      </c>
      <c r="S1071" s="94"/>
    </row>
    <row r="1072" spans="1:19">
      <c r="A1072">
        <v>28</v>
      </c>
      <c r="B1072" t="s">
        <v>5</v>
      </c>
      <c r="C1072" t="s">
        <v>6</v>
      </c>
      <c r="D1072">
        <v>24</v>
      </c>
      <c r="E1072">
        <v>3</v>
      </c>
      <c r="F1072">
        <v>57.8</v>
      </c>
      <c r="H1072" t="s">
        <v>6</v>
      </c>
      <c r="I1072">
        <v>3</v>
      </c>
      <c r="J1072">
        <v>1</v>
      </c>
      <c r="K1072">
        <v>3</v>
      </c>
      <c r="L1072">
        <v>4</v>
      </c>
      <c r="M1072">
        <v>4</v>
      </c>
      <c r="N1072">
        <v>5</v>
      </c>
      <c r="O1072" s="84">
        <v>0.14000000000000001</v>
      </c>
      <c r="P1072">
        <v>5</v>
      </c>
      <c r="Q1072">
        <v>3</v>
      </c>
      <c r="R1072" s="102">
        <f t="shared" si="16"/>
        <v>3.5000000000000003E-2</v>
      </c>
      <c r="S1072" s="94"/>
    </row>
    <row r="1073" spans="1:19">
      <c r="A1073">
        <v>49</v>
      </c>
      <c r="B1073" t="s">
        <v>3</v>
      </c>
      <c r="C1073" t="s">
        <v>6</v>
      </c>
      <c r="D1073">
        <v>20</v>
      </c>
      <c r="E1073">
        <v>2</v>
      </c>
      <c r="F1073">
        <v>45.1</v>
      </c>
      <c r="H1073" t="s">
        <v>6</v>
      </c>
      <c r="I1073">
        <v>3</v>
      </c>
      <c r="J1073">
        <v>1</v>
      </c>
      <c r="K1073">
        <v>4</v>
      </c>
      <c r="L1073">
        <v>1</v>
      </c>
      <c r="M1073">
        <v>3</v>
      </c>
      <c r="N1073">
        <v>10</v>
      </c>
      <c r="O1073" s="84">
        <v>0.25</v>
      </c>
      <c r="P1073">
        <v>3</v>
      </c>
      <c r="Q1073">
        <v>3</v>
      </c>
      <c r="R1073" s="102">
        <f t="shared" si="16"/>
        <v>8.3333333333333329E-2</v>
      </c>
      <c r="S1073" s="94"/>
    </row>
    <row r="1074" spans="1:19">
      <c r="A1074">
        <v>29</v>
      </c>
      <c r="B1074" t="s">
        <v>3</v>
      </c>
      <c r="C1074" t="s">
        <v>6</v>
      </c>
      <c r="D1074">
        <v>19</v>
      </c>
      <c r="E1074">
        <v>1</v>
      </c>
      <c r="F1074">
        <v>99.1</v>
      </c>
      <c r="H1074" t="s">
        <v>6</v>
      </c>
      <c r="I1074">
        <v>4</v>
      </c>
      <c r="J1074">
        <v>2</v>
      </c>
      <c r="K1074">
        <v>3</v>
      </c>
      <c r="L1074">
        <v>3</v>
      </c>
      <c r="M1074">
        <v>3</v>
      </c>
      <c r="N1074">
        <v>4</v>
      </c>
      <c r="O1074" s="84">
        <v>0.13</v>
      </c>
      <c r="P1074">
        <v>3</v>
      </c>
      <c r="Q1074">
        <v>3</v>
      </c>
      <c r="R1074" s="102">
        <f t="shared" si="16"/>
        <v>4.3333333333333335E-2</v>
      </c>
      <c r="S1074" s="94"/>
    </row>
    <row r="1075" spans="1:19">
      <c r="A1075">
        <v>28</v>
      </c>
      <c r="B1075" t="s">
        <v>5</v>
      </c>
      <c r="C1075" t="s">
        <v>6</v>
      </c>
      <c r="D1075">
        <v>46</v>
      </c>
      <c r="E1075">
        <v>1</v>
      </c>
      <c r="F1075">
        <v>101.6</v>
      </c>
      <c r="H1075" t="s">
        <v>6</v>
      </c>
      <c r="I1075">
        <v>3</v>
      </c>
      <c r="J1075">
        <v>2</v>
      </c>
      <c r="K1075">
        <v>3</v>
      </c>
      <c r="L1075">
        <v>2</v>
      </c>
      <c r="M1075">
        <v>8</v>
      </c>
      <c r="N1075">
        <v>8</v>
      </c>
      <c r="O1075" s="84">
        <v>0.14000000000000001</v>
      </c>
      <c r="P1075">
        <v>2</v>
      </c>
      <c r="Q1075">
        <v>2</v>
      </c>
      <c r="R1075" s="102">
        <f t="shared" si="16"/>
        <v>1.7500000000000002E-2</v>
      </c>
      <c r="S1075" s="94"/>
    </row>
    <row r="1076" spans="1:19">
      <c r="A1076">
        <v>33</v>
      </c>
      <c r="B1076" t="s">
        <v>5</v>
      </c>
      <c r="C1076" t="s">
        <v>6</v>
      </c>
      <c r="D1076">
        <v>25</v>
      </c>
      <c r="E1076">
        <v>5</v>
      </c>
      <c r="F1076">
        <v>64</v>
      </c>
      <c r="H1076" t="s">
        <v>4</v>
      </c>
      <c r="I1076">
        <v>4</v>
      </c>
      <c r="J1076">
        <v>3</v>
      </c>
      <c r="K1076">
        <v>3</v>
      </c>
      <c r="L1076">
        <v>1</v>
      </c>
      <c r="M1076">
        <v>0</v>
      </c>
      <c r="N1076">
        <v>14</v>
      </c>
      <c r="O1076" s="84">
        <v>0.17</v>
      </c>
      <c r="P1076">
        <v>6</v>
      </c>
      <c r="Q1076">
        <v>3</v>
      </c>
      <c r="R1076" s="102" t="e">
        <f t="shared" si="16"/>
        <v>#DIV/0!</v>
      </c>
      <c r="S1076" s="94"/>
    </row>
    <row r="1077" spans="1:19">
      <c r="A1077">
        <v>32</v>
      </c>
      <c r="B1077" t="s">
        <v>5</v>
      </c>
      <c r="C1077" t="s">
        <v>6</v>
      </c>
      <c r="D1077">
        <v>27</v>
      </c>
      <c r="E1077">
        <v>3</v>
      </c>
      <c r="F1077">
        <v>67.5</v>
      </c>
      <c r="H1077" t="s">
        <v>6</v>
      </c>
      <c r="I1077">
        <v>3</v>
      </c>
      <c r="J1077">
        <v>4</v>
      </c>
      <c r="K1077">
        <v>4</v>
      </c>
      <c r="L1077">
        <v>2</v>
      </c>
      <c r="M1077">
        <v>5</v>
      </c>
      <c r="N1077">
        <v>10</v>
      </c>
      <c r="O1077" s="84">
        <v>0.25</v>
      </c>
      <c r="P1077">
        <v>5</v>
      </c>
      <c r="Q1077">
        <v>4</v>
      </c>
      <c r="R1077" s="102">
        <f t="shared" si="16"/>
        <v>0.05</v>
      </c>
      <c r="S1077" s="94"/>
    </row>
    <row r="1078" spans="1:19">
      <c r="A1078">
        <v>54</v>
      </c>
      <c r="B1078" t="s">
        <v>3</v>
      </c>
      <c r="C1078" t="s">
        <v>6</v>
      </c>
      <c r="D1078">
        <v>28</v>
      </c>
      <c r="E1078">
        <v>4</v>
      </c>
      <c r="F1078">
        <v>96.8</v>
      </c>
      <c r="H1078" t="s">
        <v>6</v>
      </c>
      <c r="I1078">
        <v>2</v>
      </c>
      <c r="J1078">
        <v>4</v>
      </c>
      <c r="K1078">
        <v>4</v>
      </c>
      <c r="L1078">
        <v>1</v>
      </c>
      <c r="M1078">
        <v>14</v>
      </c>
      <c r="N1078">
        <v>26</v>
      </c>
      <c r="O1078" s="84">
        <v>0.2</v>
      </c>
      <c r="P1078">
        <v>2</v>
      </c>
      <c r="Q1078">
        <v>3</v>
      </c>
      <c r="R1078" s="102">
        <f t="shared" si="16"/>
        <v>1.4285714285714287E-2</v>
      </c>
      <c r="S1078" s="94"/>
    </row>
    <row r="1079" spans="1:19">
      <c r="A1079">
        <v>29</v>
      </c>
      <c r="B1079" t="s">
        <v>5</v>
      </c>
      <c r="C1079" t="s">
        <v>4</v>
      </c>
      <c r="D1079">
        <v>32</v>
      </c>
      <c r="E1079">
        <v>4</v>
      </c>
      <c r="F1079">
        <v>106.3</v>
      </c>
      <c r="H1079" t="s">
        <v>6</v>
      </c>
      <c r="I1079">
        <v>1</v>
      </c>
      <c r="J1079">
        <v>1</v>
      </c>
      <c r="K1079">
        <v>3</v>
      </c>
      <c r="L1079">
        <v>3</v>
      </c>
      <c r="M1079">
        <v>9</v>
      </c>
      <c r="N1079">
        <v>11</v>
      </c>
      <c r="O1079" s="84">
        <v>0.13</v>
      </c>
      <c r="P1079">
        <v>2</v>
      </c>
      <c r="Q1079">
        <v>1</v>
      </c>
      <c r="R1079" s="102">
        <f t="shared" si="16"/>
        <v>1.4444444444444446E-2</v>
      </c>
      <c r="S1079" s="94"/>
    </row>
    <row r="1080" spans="1:19">
      <c r="A1080">
        <v>44</v>
      </c>
      <c r="B1080" t="s">
        <v>5</v>
      </c>
      <c r="C1080" t="s">
        <v>6</v>
      </c>
      <c r="D1080">
        <v>45</v>
      </c>
      <c r="E1080">
        <v>3</v>
      </c>
      <c r="F1080">
        <v>46</v>
      </c>
      <c r="H1080" t="s">
        <v>6</v>
      </c>
      <c r="I1080">
        <v>4</v>
      </c>
      <c r="J1080">
        <v>1</v>
      </c>
      <c r="K1080">
        <v>3</v>
      </c>
      <c r="L1080">
        <v>3</v>
      </c>
      <c r="M1080">
        <v>20</v>
      </c>
      <c r="N1080">
        <v>24</v>
      </c>
      <c r="O1080" s="84">
        <v>0.13</v>
      </c>
      <c r="P1080">
        <v>1</v>
      </c>
      <c r="Q1080">
        <v>4</v>
      </c>
      <c r="R1080" s="102">
        <f t="shared" si="16"/>
        <v>6.5000000000000006E-3</v>
      </c>
      <c r="S1080" s="94"/>
    </row>
    <row r="1081" spans="1:19">
      <c r="A1081">
        <v>39</v>
      </c>
      <c r="B1081" t="s">
        <v>3</v>
      </c>
      <c r="C1081" t="s">
        <v>6</v>
      </c>
      <c r="D1081">
        <v>23</v>
      </c>
      <c r="E1081">
        <v>3</v>
      </c>
      <c r="F1081">
        <v>33.4</v>
      </c>
      <c r="H1081" t="s">
        <v>6</v>
      </c>
      <c r="I1081">
        <v>2</v>
      </c>
      <c r="J1081">
        <v>2</v>
      </c>
      <c r="K1081">
        <v>3</v>
      </c>
      <c r="L1081">
        <v>4</v>
      </c>
      <c r="M1081">
        <v>2</v>
      </c>
      <c r="N1081">
        <v>9</v>
      </c>
      <c r="O1081" s="84">
        <v>0.18</v>
      </c>
      <c r="P1081">
        <v>3</v>
      </c>
      <c r="Q1081">
        <v>3</v>
      </c>
      <c r="R1081" s="102">
        <f t="shared" si="16"/>
        <v>0.09</v>
      </c>
      <c r="S1081" s="94"/>
    </row>
    <row r="1082" spans="1:19">
      <c r="A1082">
        <v>46</v>
      </c>
      <c r="B1082" t="s">
        <v>3</v>
      </c>
      <c r="C1082" t="s">
        <v>6</v>
      </c>
      <c r="D1082">
        <v>20</v>
      </c>
      <c r="E1082">
        <v>3</v>
      </c>
      <c r="F1082">
        <v>60.1</v>
      </c>
      <c r="H1082" t="s">
        <v>6</v>
      </c>
      <c r="I1082">
        <v>3</v>
      </c>
      <c r="J1082">
        <v>2</v>
      </c>
      <c r="K1082">
        <v>3</v>
      </c>
      <c r="L1082">
        <v>4</v>
      </c>
      <c r="M1082">
        <v>13</v>
      </c>
      <c r="N1082">
        <v>23</v>
      </c>
      <c r="O1082" s="84">
        <v>0.12</v>
      </c>
      <c r="P1082">
        <v>2</v>
      </c>
      <c r="Q1082">
        <v>4</v>
      </c>
      <c r="R1082" s="102">
        <f t="shared" si="16"/>
        <v>9.2307692307692299E-3</v>
      </c>
      <c r="S1082" s="94"/>
    </row>
    <row r="1083" spans="1:19">
      <c r="A1083">
        <v>35</v>
      </c>
      <c r="B1083" t="s">
        <v>3</v>
      </c>
      <c r="C1083" t="s">
        <v>6</v>
      </c>
      <c r="D1083">
        <v>46</v>
      </c>
      <c r="E1083">
        <v>3</v>
      </c>
      <c r="F1083">
        <v>98.7</v>
      </c>
      <c r="H1083" t="s">
        <v>6</v>
      </c>
      <c r="I1083">
        <v>4</v>
      </c>
      <c r="J1083">
        <v>2</v>
      </c>
      <c r="K1083">
        <v>3</v>
      </c>
      <c r="L1083">
        <v>4</v>
      </c>
      <c r="M1083">
        <v>11</v>
      </c>
      <c r="N1083">
        <v>11</v>
      </c>
      <c r="O1083" s="84">
        <v>0.19</v>
      </c>
      <c r="P1083">
        <v>3</v>
      </c>
      <c r="Q1083">
        <v>1</v>
      </c>
      <c r="R1083" s="102">
        <f t="shared" si="16"/>
        <v>1.7272727272727273E-2</v>
      </c>
      <c r="S1083" s="94"/>
    </row>
    <row r="1084" spans="1:19">
      <c r="A1084">
        <v>23</v>
      </c>
      <c r="B1084" t="s">
        <v>5</v>
      </c>
      <c r="C1084" t="s">
        <v>6</v>
      </c>
      <c r="D1084">
        <v>37</v>
      </c>
      <c r="E1084">
        <v>1</v>
      </c>
      <c r="F1084">
        <v>99.8</v>
      </c>
      <c r="H1084" t="s">
        <v>6</v>
      </c>
      <c r="I1084">
        <v>1</v>
      </c>
      <c r="J1084">
        <v>3</v>
      </c>
      <c r="K1084">
        <v>3</v>
      </c>
      <c r="L1084">
        <v>2</v>
      </c>
      <c r="M1084">
        <v>4</v>
      </c>
      <c r="N1084">
        <v>5</v>
      </c>
      <c r="O1084" s="84">
        <v>0.14000000000000001</v>
      </c>
      <c r="P1084">
        <v>2</v>
      </c>
      <c r="Q1084">
        <v>3</v>
      </c>
      <c r="R1084" s="102">
        <f t="shared" si="16"/>
        <v>3.5000000000000003E-2</v>
      </c>
      <c r="S1084" s="94"/>
    </row>
    <row r="1085" spans="1:19">
      <c r="A1085">
        <v>40</v>
      </c>
      <c r="B1085" t="s">
        <v>5</v>
      </c>
      <c r="C1085" t="s">
        <v>4</v>
      </c>
      <c r="D1085">
        <v>47</v>
      </c>
      <c r="E1085">
        <v>4</v>
      </c>
      <c r="F1085">
        <v>89.5</v>
      </c>
      <c r="H1085" t="s">
        <v>6</v>
      </c>
      <c r="I1085">
        <v>4</v>
      </c>
      <c r="J1085">
        <v>1</v>
      </c>
      <c r="K1085">
        <v>3</v>
      </c>
      <c r="L1085">
        <v>2</v>
      </c>
      <c r="M1085">
        <v>5</v>
      </c>
      <c r="N1085">
        <v>15</v>
      </c>
      <c r="O1085" s="84">
        <v>0.14000000000000001</v>
      </c>
      <c r="P1085">
        <v>3</v>
      </c>
      <c r="Q1085">
        <v>1</v>
      </c>
      <c r="R1085" s="102">
        <f t="shared" si="16"/>
        <v>2.8000000000000004E-2</v>
      </c>
      <c r="S1085" s="94"/>
    </row>
    <row r="1086" spans="1:19">
      <c r="A1086">
        <v>34</v>
      </c>
      <c r="B1086" t="s">
        <v>5</v>
      </c>
      <c r="C1086" t="s">
        <v>6</v>
      </c>
      <c r="D1086">
        <v>18</v>
      </c>
      <c r="E1086">
        <v>3</v>
      </c>
      <c r="F1086">
        <v>66</v>
      </c>
      <c r="H1086" t="s">
        <v>4</v>
      </c>
      <c r="I1086">
        <v>4</v>
      </c>
      <c r="J1086">
        <v>3</v>
      </c>
      <c r="K1086">
        <v>3</v>
      </c>
      <c r="L1086">
        <v>4</v>
      </c>
      <c r="M1086">
        <v>10</v>
      </c>
      <c r="N1086">
        <v>10</v>
      </c>
      <c r="O1086" s="84">
        <v>0.14000000000000001</v>
      </c>
      <c r="P1086">
        <v>3</v>
      </c>
      <c r="Q1086">
        <v>3</v>
      </c>
      <c r="R1086" s="102">
        <f t="shared" si="16"/>
        <v>1.4000000000000002E-2</v>
      </c>
      <c r="S1086" s="94"/>
    </row>
    <row r="1087" spans="1:19">
      <c r="A1087">
        <v>31</v>
      </c>
      <c r="B1087" t="s">
        <v>3</v>
      </c>
      <c r="C1087" t="s">
        <v>4</v>
      </c>
      <c r="D1087">
        <v>34</v>
      </c>
      <c r="E1087">
        <v>3</v>
      </c>
      <c r="F1087">
        <v>37.9</v>
      </c>
      <c r="H1087" t="s">
        <v>6</v>
      </c>
      <c r="I1087">
        <v>4</v>
      </c>
      <c r="J1087">
        <v>3</v>
      </c>
      <c r="K1087">
        <v>3</v>
      </c>
      <c r="L1087">
        <v>1</v>
      </c>
      <c r="M1087">
        <v>7</v>
      </c>
      <c r="N1087">
        <v>7</v>
      </c>
      <c r="O1087" s="84">
        <v>0.12</v>
      </c>
      <c r="P1087">
        <v>2</v>
      </c>
      <c r="Q1087">
        <v>1</v>
      </c>
      <c r="R1087" s="102">
        <f t="shared" si="16"/>
        <v>1.7142857142857144E-2</v>
      </c>
      <c r="S1087" s="94"/>
    </row>
    <row r="1088" spans="1:19">
      <c r="A1088">
        <v>50</v>
      </c>
      <c r="B1088" t="s">
        <v>5</v>
      </c>
      <c r="C1088" t="s">
        <v>6</v>
      </c>
      <c r="D1088">
        <v>39</v>
      </c>
      <c r="E1088">
        <v>5</v>
      </c>
      <c r="F1088">
        <v>105.4</v>
      </c>
      <c r="H1088" t="s">
        <v>4</v>
      </c>
      <c r="I1088">
        <v>3</v>
      </c>
      <c r="J1088">
        <v>4</v>
      </c>
      <c r="K1088">
        <v>3</v>
      </c>
      <c r="L1088">
        <v>4</v>
      </c>
      <c r="M1088">
        <v>32</v>
      </c>
      <c r="N1088">
        <v>32</v>
      </c>
      <c r="O1088" s="84">
        <v>0.13</v>
      </c>
      <c r="P1088">
        <v>2</v>
      </c>
      <c r="Q1088">
        <v>3</v>
      </c>
      <c r="R1088" s="102">
        <f t="shared" si="16"/>
        <v>4.0625000000000001E-3</v>
      </c>
      <c r="S1088" s="94"/>
    </row>
    <row r="1089" spans="1:19">
      <c r="A1089">
        <v>34</v>
      </c>
      <c r="B1089" t="s">
        <v>5</v>
      </c>
      <c r="C1089" t="s">
        <v>6</v>
      </c>
      <c r="D1089">
        <v>24</v>
      </c>
      <c r="E1089">
        <v>2</v>
      </c>
      <c r="F1089">
        <v>57.7</v>
      </c>
      <c r="H1089" t="s">
        <v>4</v>
      </c>
      <c r="I1089">
        <v>2</v>
      </c>
      <c r="J1089">
        <v>3</v>
      </c>
      <c r="K1089">
        <v>4</v>
      </c>
      <c r="L1089">
        <v>2</v>
      </c>
      <c r="M1089">
        <v>11</v>
      </c>
      <c r="N1089">
        <v>12</v>
      </c>
      <c r="O1089" s="84">
        <v>0.25</v>
      </c>
      <c r="P1089">
        <v>4</v>
      </c>
      <c r="Q1089">
        <v>3</v>
      </c>
      <c r="R1089" s="102">
        <f t="shared" si="16"/>
        <v>2.2727272727272728E-2</v>
      </c>
      <c r="S1089" s="94"/>
    </row>
    <row r="1090" spans="1:19">
      <c r="A1090">
        <v>42</v>
      </c>
      <c r="B1090" t="s">
        <v>5</v>
      </c>
      <c r="C1090" t="s">
        <v>6</v>
      </c>
      <c r="D1090">
        <v>19</v>
      </c>
      <c r="E1090">
        <v>3</v>
      </c>
      <c r="F1090">
        <v>68.7</v>
      </c>
      <c r="H1090" t="s">
        <v>6</v>
      </c>
      <c r="I1090">
        <v>3</v>
      </c>
      <c r="J1090">
        <v>2</v>
      </c>
      <c r="K1090">
        <v>3</v>
      </c>
      <c r="L1090">
        <v>2</v>
      </c>
      <c r="M1090">
        <v>1</v>
      </c>
      <c r="N1090">
        <v>4</v>
      </c>
      <c r="O1090" s="84">
        <v>0.14000000000000001</v>
      </c>
      <c r="P1090">
        <v>3</v>
      </c>
      <c r="Q1090">
        <v>3</v>
      </c>
      <c r="R1090" s="102">
        <f t="shared" si="16"/>
        <v>0.14000000000000001</v>
      </c>
      <c r="S1090" s="94"/>
    </row>
    <row r="1091" spans="1:19">
      <c r="A1091">
        <v>37</v>
      </c>
      <c r="B1091" t="s">
        <v>5</v>
      </c>
      <c r="C1091" t="s">
        <v>6</v>
      </c>
      <c r="D1091">
        <v>30</v>
      </c>
      <c r="E1091">
        <v>3</v>
      </c>
      <c r="F1091">
        <v>54</v>
      </c>
      <c r="H1091" t="s">
        <v>6</v>
      </c>
      <c r="I1091">
        <v>1</v>
      </c>
      <c r="J1091">
        <v>4</v>
      </c>
      <c r="K1091">
        <v>3</v>
      </c>
      <c r="L1091">
        <v>1</v>
      </c>
      <c r="M1091">
        <v>10</v>
      </c>
      <c r="N1091">
        <v>10</v>
      </c>
      <c r="O1091" s="84">
        <v>0.17</v>
      </c>
      <c r="P1091">
        <v>2</v>
      </c>
      <c r="Q1091">
        <v>3</v>
      </c>
      <c r="R1091" s="102">
        <f t="shared" ref="R1091:R1154" si="17">O1091/M1091</f>
        <v>1.7000000000000001E-2</v>
      </c>
      <c r="S1091" s="94"/>
    </row>
    <row r="1092" spans="1:19">
      <c r="A1092">
        <v>29</v>
      </c>
      <c r="B1092" t="s">
        <v>3</v>
      </c>
      <c r="C1092" t="s">
        <v>6</v>
      </c>
      <c r="D1092">
        <v>25</v>
      </c>
      <c r="E1092">
        <v>1</v>
      </c>
      <c r="F1092">
        <v>43.9</v>
      </c>
      <c r="H1092" t="s">
        <v>6</v>
      </c>
      <c r="I1092">
        <v>3</v>
      </c>
      <c r="J1092">
        <v>1</v>
      </c>
      <c r="K1092">
        <v>3</v>
      </c>
      <c r="L1092">
        <v>3</v>
      </c>
      <c r="M1092">
        <v>7</v>
      </c>
      <c r="N1092">
        <v>9</v>
      </c>
      <c r="O1092" s="84">
        <v>0.13</v>
      </c>
      <c r="P1092">
        <v>3</v>
      </c>
      <c r="Q1092">
        <v>3</v>
      </c>
      <c r="R1092" s="102">
        <f t="shared" si="17"/>
        <v>1.8571428571428572E-2</v>
      </c>
      <c r="S1092" s="94"/>
    </row>
    <row r="1093" spans="1:19">
      <c r="A1093">
        <v>33</v>
      </c>
      <c r="B1093" t="s">
        <v>5</v>
      </c>
      <c r="C1093" t="s">
        <v>6</v>
      </c>
      <c r="D1093">
        <v>42</v>
      </c>
      <c r="E1093">
        <v>3</v>
      </c>
      <c r="F1093">
        <v>47.5</v>
      </c>
      <c r="H1093" t="s">
        <v>6</v>
      </c>
      <c r="I1093">
        <v>4</v>
      </c>
      <c r="J1093">
        <v>2</v>
      </c>
      <c r="K1093">
        <v>3</v>
      </c>
      <c r="L1093">
        <v>4</v>
      </c>
      <c r="M1093">
        <v>5</v>
      </c>
      <c r="N1093">
        <v>5</v>
      </c>
      <c r="O1093" s="84">
        <v>0.13</v>
      </c>
      <c r="P1093">
        <v>2</v>
      </c>
      <c r="Q1093">
        <v>3</v>
      </c>
      <c r="R1093" s="102">
        <f t="shared" si="17"/>
        <v>2.6000000000000002E-2</v>
      </c>
      <c r="S1093" s="94"/>
    </row>
    <row r="1094" spans="1:19">
      <c r="A1094">
        <v>45</v>
      </c>
      <c r="B1094" t="s">
        <v>5</v>
      </c>
      <c r="C1094" t="s">
        <v>6</v>
      </c>
      <c r="D1094">
        <v>45</v>
      </c>
      <c r="E1094">
        <v>3</v>
      </c>
      <c r="F1094">
        <v>100.5</v>
      </c>
      <c r="H1094" t="s">
        <v>6</v>
      </c>
      <c r="I1094">
        <v>4</v>
      </c>
      <c r="J1094">
        <v>4</v>
      </c>
      <c r="K1094">
        <v>4</v>
      </c>
      <c r="L1094">
        <v>4</v>
      </c>
      <c r="M1094">
        <v>5</v>
      </c>
      <c r="N1094">
        <v>8</v>
      </c>
      <c r="O1094" s="84">
        <v>0.2</v>
      </c>
      <c r="P1094">
        <v>3</v>
      </c>
      <c r="Q1094">
        <v>3</v>
      </c>
      <c r="R1094" s="102">
        <f t="shared" si="17"/>
        <v>0.04</v>
      </c>
      <c r="S1094" s="94"/>
    </row>
    <row r="1095" spans="1:19">
      <c r="A1095">
        <v>42</v>
      </c>
      <c r="B1095" t="s">
        <v>5</v>
      </c>
      <c r="C1095" t="s">
        <v>6</v>
      </c>
      <c r="D1095">
        <v>32</v>
      </c>
      <c r="E1095">
        <v>3</v>
      </c>
      <c r="F1095">
        <v>49</v>
      </c>
      <c r="H1095" t="s">
        <v>4</v>
      </c>
      <c r="I1095">
        <v>4</v>
      </c>
      <c r="J1095">
        <v>4</v>
      </c>
      <c r="K1095">
        <v>3</v>
      </c>
      <c r="L1095">
        <v>3</v>
      </c>
      <c r="M1095">
        <v>20</v>
      </c>
      <c r="N1095">
        <v>24</v>
      </c>
      <c r="O1095" s="84">
        <v>0.14000000000000001</v>
      </c>
      <c r="P1095">
        <v>3</v>
      </c>
      <c r="Q1095">
        <v>1</v>
      </c>
      <c r="R1095" s="102">
        <f t="shared" si="17"/>
        <v>7.000000000000001E-3</v>
      </c>
      <c r="S1095" s="94"/>
    </row>
    <row r="1096" spans="1:19">
      <c r="A1096">
        <v>40</v>
      </c>
      <c r="B1096" t="s">
        <v>5</v>
      </c>
      <c r="C1096" t="s">
        <v>6</v>
      </c>
      <c r="D1096">
        <v>26</v>
      </c>
      <c r="E1096">
        <v>2</v>
      </c>
      <c r="F1096">
        <v>52.6</v>
      </c>
      <c r="H1096" t="s">
        <v>6</v>
      </c>
      <c r="I1096">
        <v>1</v>
      </c>
      <c r="J1096">
        <v>1</v>
      </c>
      <c r="K1096">
        <v>3</v>
      </c>
      <c r="L1096">
        <v>4</v>
      </c>
      <c r="M1096">
        <v>8</v>
      </c>
      <c r="N1096">
        <v>9</v>
      </c>
      <c r="O1096" s="84">
        <v>0.12</v>
      </c>
      <c r="P1096">
        <v>5</v>
      </c>
      <c r="Q1096">
        <v>4</v>
      </c>
      <c r="R1096" s="102">
        <f t="shared" si="17"/>
        <v>1.4999999999999999E-2</v>
      </c>
      <c r="S1096" s="94"/>
    </row>
    <row r="1097" spans="1:19">
      <c r="A1097">
        <v>33</v>
      </c>
      <c r="B1097" t="s">
        <v>5</v>
      </c>
      <c r="C1097" t="s">
        <v>6</v>
      </c>
      <c r="D1097">
        <v>45</v>
      </c>
      <c r="E1097">
        <v>4</v>
      </c>
      <c r="F1097">
        <v>84.5</v>
      </c>
      <c r="H1097" t="s">
        <v>4</v>
      </c>
      <c r="I1097">
        <v>2</v>
      </c>
      <c r="J1097">
        <v>3</v>
      </c>
      <c r="K1097">
        <v>3</v>
      </c>
      <c r="L1097">
        <v>2</v>
      </c>
      <c r="M1097">
        <v>15</v>
      </c>
      <c r="N1097">
        <v>15</v>
      </c>
      <c r="O1097" s="84">
        <v>0.12</v>
      </c>
      <c r="P1097">
        <v>3</v>
      </c>
      <c r="Q1097">
        <v>3</v>
      </c>
      <c r="R1097" s="102">
        <f t="shared" si="17"/>
        <v>8.0000000000000002E-3</v>
      </c>
      <c r="S1097" s="94"/>
    </row>
    <row r="1098" spans="1:19">
      <c r="A1098">
        <v>40</v>
      </c>
      <c r="B1098" t="s">
        <v>5</v>
      </c>
      <c r="C1098" t="s">
        <v>6</v>
      </c>
      <c r="D1098">
        <v>23</v>
      </c>
      <c r="E1098">
        <v>2</v>
      </c>
      <c r="F1098">
        <v>47.7</v>
      </c>
      <c r="H1098" t="s">
        <v>4</v>
      </c>
      <c r="I1098">
        <v>3</v>
      </c>
      <c r="J1098">
        <v>4</v>
      </c>
      <c r="K1098">
        <v>4</v>
      </c>
      <c r="L1098">
        <v>4</v>
      </c>
      <c r="M1098">
        <v>21</v>
      </c>
      <c r="N1098">
        <v>21</v>
      </c>
      <c r="O1098" s="84">
        <v>0.21</v>
      </c>
      <c r="P1098">
        <v>2</v>
      </c>
      <c r="Q1098">
        <v>3</v>
      </c>
      <c r="R1098" s="102">
        <f t="shared" si="17"/>
        <v>0.01</v>
      </c>
      <c r="S1098" s="94"/>
    </row>
    <row r="1099" spans="1:19">
      <c r="A1099">
        <v>24</v>
      </c>
      <c r="B1099" t="s">
        <v>5</v>
      </c>
      <c r="C1099" t="s">
        <v>6</v>
      </c>
      <c r="D1099">
        <v>38</v>
      </c>
      <c r="E1099">
        <v>2</v>
      </c>
      <c r="F1099">
        <v>57.7</v>
      </c>
      <c r="H1099" t="s">
        <v>6</v>
      </c>
      <c r="I1099">
        <v>3</v>
      </c>
      <c r="J1099">
        <v>1</v>
      </c>
      <c r="K1099">
        <v>3</v>
      </c>
      <c r="L1099">
        <v>2</v>
      </c>
      <c r="M1099">
        <v>1</v>
      </c>
      <c r="N1099">
        <v>2</v>
      </c>
      <c r="O1099" s="84">
        <v>0.14000000000000001</v>
      </c>
      <c r="P1099">
        <v>3</v>
      </c>
      <c r="Q1099">
        <v>3</v>
      </c>
      <c r="R1099" s="102">
        <f t="shared" si="17"/>
        <v>0.14000000000000001</v>
      </c>
      <c r="S1099" s="94"/>
    </row>
    <row r="1100" spans="1:19">
      <c r="A1100">
        <v>40</v>
      </c>
      <c r="B1100" t="s">
        <v>5</v>
      </c>
      <c r="C1100" t="s">
        <v>6</v>
      </c>
      <c r="D1100">
        <v>25</v>
      </c>
      <c r="E1100">
        <v>2</v>
      </c>
      <c r="F1100">
        <v>68.400000000000006</v>
      </c>
      <c r="H1100" t="s">
        <v>4</v>
      </c>
      <c r="I1100">
        <v>4</v>
      </c>
      <c r="J1100">
        <v>4</v>
      </c>
      <c r="K1100">
        <v>3</v>
      </c>
      <c r="L1100">
        <v>3</v>
      </c>
      <c r="M1100">
        <v>2</v>
      </c>
      <c r="N1100">
        <v>8</v>
      </c>
      <c r="O1100" s="84">
        <v>0.18</v>
      </c>
      <c r="P1100">
        <v>2</v>
      </c>
      <c r="Q1100">
        <v>3</v>
      </c>
      <c r="R1100" s="102">
        <f t="shared" si="17"/>
        <v>0.09</v>
      </c>
      <c r="S1100" s="94"/>
    </row>
    <row r="1101" spans="1:19">
      <c r="A1101">
        <v>45</v>
      </c>
      <c r="B1101" t="s">
        <v>5</v>
      </c>
      <c r="C1101" t="s">
        <v>6</v>
      </c>
      <c r="D1101">
        <v>18</v>
      </c>
      <c r="E1101">
        <v>4</v>
      </c>
      <c r="F1101">
        <v>73</v>
      </c>
      <c r="H1101" t="s">
        <v>6</v>
      </c>
      <c r="I1101">
        <v>1</v>
      </c>
      <c r="J1101">
        <v>2</v>
      </c>
      <c r="K1101">
        <v>3</v>
      </c>
      <c r="L1101">
        <v>1</v>
      </c>
      <c r="M1101">
        <v>10</v>
      </c>
      <c r="N1101">
        <v>10</v>
      </c>
      <c r="O1101" s="84">
        <v>0.12</v>
      </c>
      <c r="P1101">
        <v>4</v>
      </c>
      <c r="Q1101">
        <v>3</v>
      </c>
      <c r="R1101" s="102">
        <f t="shared" si="17"/>
        <v>1.2E-2</v>
      </c>
      <c r="S1101" s="94"/>
    </row>
    <row r="1102" spans="1:19">
      <c r="A1102">
        <v>35</v>
      </c>
      <c r="B1102" t="s">
        <v>3</v>
      </c>
      <c r="C1102" t="s">
        <v>6</v>
      </c>
      <c r="D1102">
        <v>45</v>
      </c>
      <c r="E1102">
        <v>4</v>
      </c>
      <c r="F1102">
        <v>101.5</v>
      </c>
      <c r="H1102" t="s">
        <v>6</v>
      </c>
      <c r="I1102">
        <v>2</v>
      </c>
      <c r="J1102">
        <v>3</v>
      </c>
      <c r="K1102">
        <v>4</v>
      </c>
      <c r="L1102">
        <v>1</v>
      </c>
      <c r="M1102">
        <v>5</v>
      </c>
      <c r="N1102">
        <v>6</v>
      </c>
      <c r="O1102" s="84">
        <v>0.23</v>
      </c>
      <c r="P1102">
        <v>5</v>
      </c>
      <c r="Q1102">
        <v>3</v>
      </c>
      <c r="R1102" s="102">
        <f t="shared" si="17"/>
        <v>4.5999999999999999E-2</v>
      </c>
      <c r="S1102" s="94"/>
    </row>
    <row r="1103" spans="1:19">
      <c r="A1103">
        <v>32</v>
      </c>
      <c r="B1103" t="s">
        <v>3</v>
      </c>
      <c r="C1103" t="s">
        <v>6</v>
      </c>
      <c r="D1103">
        <v>22</v>
      </c>
      <c r="E1103">
        <v>2</v>
      </c>
      <c r="F1103">
        <v>71.900000000000006</v>
      </c>
      <c r="H1103" t="s">
        <v>6</v>
      </c>
      <c r="I1103">
        <v>4</v>
      </c>
      <c r="J1103">
        <v>2</v>
      </c>
      <c r="K1103">
        <v>3</v>
      </c>
      <c r="L1103">
        <v>1</v>
      </c>
      <c r="M1103">
        <v>7</v>
      </c>
      <c r="N1103">
        <v>12</v>
      </c>
      <c r="O1103" s="84">
        <v>0.12</v>
      </c>
      <c r="P1103">
        <v>2</v>
      </c>
      <c r="Q1103">
        <v>3</v>
      </c>
      <c r="R1103" s="102">
        <f t="shared" si="17"/>
        <v>1.7142857142857144E-2</v>
      </c>
      <c r="S1103" s="94"/>
    </row>
    <row r="1104" spans="1:19">
      <c r="A1104">
        <v>36</v>
      </c>
      <c r="B1104" t="s">
        <v>5</v>
      </c>
      <c r="C1104" t="s">
        <v>6</v>
      </c>
      <c r="D1104">
        <v>19</v>
      </c>
      <c r="E1104">
        <v>4</v>
      </c>
      <c r="F1104">
        <v>67.099999999999994</v>
      </c>
      <c r="H1104" t="s">
        <v>4</v>
      </c>
      <c r="I1104">
        <v>3</v>
      </c>
      <c r="J1104">
        <v>4</v>
      </c>
      <c r="K1104">
        <v>4</v>
      </c>
      <c r="L1104">
        <v>4</v>
      </c>
      <c r="M1104">
        <v>3</v>
      </c>
      <c r="N1104">
        <v>7</v>
      </c>
      <c r="O1104" s="84">
        <v>0.21</v>
      </c>
      <c r="P1104">
        <v>3</v>
      </c>
      <c r="Q1104">
        <v>2</v>
      </c>
      <c r="R1104" s="102">
        <f t="shared" si="17"/>
        <v>6.9999999999999993E-2</v>
      </c>
      <c r="S1104" s="94"/>
    </row>
    <row r="1105" spans="1:19">
      <c r="A1105">
        <v>48</v>
      </c>
      <c r="B1105" t="s">
        <v>3</v>
      </c>
      <c r="C1105" t="s">
        <v>6</v>
      </c>
      <c r="D1105">
        <v>33</v>
      </c>
      <c r="E1105">
        <v>4</v>
      </c>
      <c r="F1105">
        <v>101.6</v>
      </c>
      <c r="H1105" t="s">
        <v>6</v>
      </c>
      <c r="I1105">
        <v>3</v>
      </c>
      <c r="J1105">
        <v>3</v>
      </c>
      <c r="K1105">
        <v>3</v>
      </c>
      <c r="L1105">
        <v>3</v>
      </c>
      <c r="M1105">
        <v>8</v>
      </c>
      <c r="N1105">
        <v>18</v>
      </c>
      <c r="O1105" s="84">
        <v>0.14000000000000001</v>
      </c>
      <c r="P1105">
        <v>2</v>
      </c>
      <c r="Q1105">
        <v>3</v>
      </c>
      <c r="R1105" s="102">
        <f t="shared" si="17"/>
        <v>1.7500000000000002E-2</v>
      </c>
      <c r="S1105" s="94"/>
    </row>
    <row r="1106" spans="1:19">
      <c r="A1106">
        <v>29</v>
      </c>
      <c r="B1106" t="s">
        <v>5</v>
      </c>
      <c r="C1106" t="s">
        <v>6</v>
      </c>
      <c r="D1106">
        <v>26</v>
      </c>
      <c r="E1106">
        <v>3</v>
      </c>
      <c r="F1106">
        <v>91.7</v>
      </c>
      <c r="H1106" t="s">
        <v>6</v>
      </c>
      <c r="I1106">
        <v>3</v>
      </c>
      <c r="J1106">
        <v>3</v>
      </c>
      <c r="K1106">
        <v>3</v>
      </c>
      <c r="L1106">
        <v>1</v>
      </c>
      <c r="M1106">
        <v>1</v>
      </c>
      <c r="N1106">
        <v>5</v>
      </c>
      <c r="O1106" s="84">
        <v>0.18</v>
      </c>
      <c r="P1106">
        <v>2</v>
      </c>
      <c r="Q1106">
        <v>2</v>
      </c>
      <c r="R1106" s="102">
        <f t="shared" si="17"/>
        <v>0.18</v>
      </c>
      <c r="S1106" s="94"/>
    </row>
    <row r="1107" spans="1:19">
      <c r="A1107">
        <v>33</v>
      </c>
      <c r="B1107" t="s">
        <v>5</v>
      </c>
      <c r="C1107" t="s">
        <v>6</v>
      </c>
      <c r="D1107">
        <v>38</v>
      </c>
      <c r="E1107">
        <v>4</v>
      </c>
      <c r="F1107">
        <v>47.4</v>
      </c>
      <c r="H1107" t="s">
        <v>6</v>
      </c>
      <c r="I1107">
        <v>1</v>
      </c>
      <c r="J1107">
        <v>1</v>
      </c>
      <c r="K1107">
        <v>3</v>
      </c>
      <c r="L1107">
        <v>4</v>
      </c>
      <c r="M1107">
        <v>2</v>
      </c>
      <c r="N1107">
        <v>8</v>
      </c>
      <c r="O1107" s="84">
        <v>0.13</v>
      </c>
      <c r="P1107">
        <v>6</v>
      </c>
      <c r="Q1107">
        <v>1</v>
      </c>
      <c r="R1107" s="102">
        <f t="shared" si="17"/>
        <v>6.5000000000000002E-2</v>
      </c>
      <c r="S1107" s="94"/>
    </row>
    <row r="1108" spans="1:19">
      <c r="A1108">
        <v>30</v>
      </c>
      <c r="B1108" t="s">
        <v>5</v>
      </c>
      <c r="C1108" t="s">
        <v>4</v>
      </c>
      <c r="D1108">
        <v>30</v>
      </c>
      <c r="E1108">
        <v>3</v>
      </c>
      <c r="F1108">
        <v>71</v>
      </c>
      <c r="H1108" t="s">
        <v>6</v>
      </c>
      <c r="I1108">
        <v>2</v>
      </c>
      <c r="J1108">
        <v>1</v>
      </c>
      <c r="K1108">
        <v>3</v>
      </c>
      <c r="L1108">
        <v>4</v>
      </c>
      <c r="M1108">
        <v>10</v>
      </c>
      <c r="N1108">
        <v>10</v>
      </c>
      <c r="O1108" s="84">
        <v>0.11</v>
      </c>
      <c r="P1108">
        <v>4</v>
      </c>
      <c r="Q1108">
        <v>3</v>
      </c>
      <c r="R1108" s="102">
        <f t="shared" si="17"/>
        <v>1.0999999999999999E-2</v>
      </c>
      <c r="S1108" s="94"/>
    </row>
    <row r="1109" spans="1:19">
      <c r="A1109">
        <v>38</v>
      </c>
      <c r="B1109" t="s">
        <v>5</v>
      </c>
      <c r="C1109" t="s">
        <v>6</v>
      </c>
      <c r="D1109">
        <v>27</v>
      </c>
      <c r="E1109">
        <v>4</v>
      </c>
      <c r="F1109">
        <v>75.2</v>
      </c>
      <c r="H1109" t="s">
        <v>6</v>
      </c>
      <c r="I1109">
        <v>3</v>
      </c>
      <c r="J1109">
        <v>3</v>
      </c>
      <c r="K1109">
        <v>3</v>
      </c>
      <c r="L1109">
        <v>3</v>
      </c>
      <c r="M1109">
        <v>6</v>
      </c>
      <c r="N1109">
        <v>10</v>
      </c>
      <c r="O1109" s="84">
        <v>0.11</v>
      </c>
      <c r="P1109">
        <v>2</v>
      </c>
      <c r="Q1109">
        <v>3</v>
      </c>
      <c r="R1109" s="102">
        <f t="shared" si="17"/>
        <v>1.8333333333333333E-2</v>
      </c>
      <c r="S1109" s="94"/>
    </row>
    <row r="1110" spans="1:19">
      <c r="A1110">
        <v>35</v>
      </c>
      <c r="B1110" t="s">
        <v>5</v>
      </c>
      <c r="C1110" t="s">
        <v>6</v>
      </c>
      <c r="D1110">
        <v>18</v>
      </c>
      <c r="E1110">
        <v>3</v>
      </c>
      <c r="F1110">
        <v>70.099999999999994</v>
      </c>
      <c r="H1110" t="s">
        <v>6</v>
      </c>
      <c r="I1110">
        <v>4</v>
      </c>
      <c r="J1110">
        <v>1</v>
      </c>
      <c r="K1110">
        <v>3</v>
      </c>
      <c r="L1110">
        <v>2</v>
      </c>
      <c r="M1110">
        <v>3</v>
      </c>
      <c r="N1110">
        <v>3</v>
      </c>
      <c r="O1110" s="84">
        <v>0.19</v>
      </c>
      <c r="P1110">
        <v>3</v>
      </c>
      <c r="Q1110">
        <v>3</v>
      </c>
      <c r="R1110" s="102">
        <f t="shared" si="17"/>
        <v>6.3333333333333339E-2</v>
      </c>
      <c r="S1110" s="94"/>
    </row>
    <row r="1111" spans="1:19">
      <c r="A1111">
        <v>30</v>
      </c>
      <c r="B1111" t="s">
        <v>5</v>
      </c>
      <c r="C1111" t="s">
        <v>6</v>
      </c>
      <c r="D1111">
        <v>46</v>
      </c>
      <c r="E1111">
        <v>4</v>
      </c>
      <c r="F1111">
        <v>35.799999999999997</v>
      </c>
      <c r="H1111" t="s">
        <v>6</v>
      </c>
      <c r="I1111">
        <v>3</v>
      </c>
      <c r="J1111">
        <v>2</v>
      </c>
      <c r="K1111">
        <v>3</v>
      </c>
      <c r="L1111">
        <v>2</v>
      </c>
      <c r="M1111">
        <v>4</v>
      </c>
      <c r="N1111">
        <v>9</v>
      </c>
      <c r="O1111" s="84">
        <v>0.12</v>
      </c>
      <c r="P1111">
        <v>3</v>
      </c>
      <c r="Q1111">
        <v>3</v>
      </c>
      <c r="R1111" s="102">
        <f t="shared" si="17"/>
        <v>0.03</v>
      </c>
      <c r="S1111" s="94"/>
    </row>
    <row r="1112" spans="1:19">
      <c r="A1112">
        <v>35</v>
      </c>
      <c r="B1112" t="s">
        <v>3</v>
      </c>
      <c r="C1112" t="s">
        <v>4</v>
      </c>
      <c r="D1112">
        <v>32</v>
      </c>
      <c r="E1112">
        <v>3</v>
      </c>
      <c r="F1112">
        <v>64.7</v>
      </c>
      <c r="H1112" t="s">
        <v>4</v>
      </c>
      <c r="I1112">
        <v>1</v>
      </c>
      <c r="J1112">
        <v>1</v>
      </c>
      <c r="K1112">
        <v>3</v>
      </c>
      <c r="L1112">
        <v>4</v>
      </c>
      <c r="M1112">
        <v>1</v>
      </c>
      <c r="N1112">
        <v>1</v>
      </c>
      <c r="O1112" s="84">
        <v>0.12</v>
      </c>
      <c r="P1112">
        <v>2</v>
      </c>
      <c r="Q1112">
        <v>3</v>
      </c>
      <c r="R1112" s="102">
        <f t="shared" si="17"/>
        <v>0.12</v>
      </c>
      <c r="S1112" s="94"/>
    </row>
    <row r="1113" spans="1:19">
      <c r="A1113">
        <v>53</v>
      </c>
      <c r="B1113" t="s">
        <v>3</v>
      </c>
      <c r="C1113" t="s">
        <v>4</v>
      </c>
      <c r="D1113">
        <v>19</v>
      </c>
      <c r="E1113">
        <v>5</v>
      </c>
      <c r="F1113">
        <v>101.1</v>
      </c>
      <c r="H1113" t="s">
        <v>6</v>
      </c>
      <c r="I1113">
        <v>3</v>
      </c>
      <c r="J1113">
        <v>4</v>
      </c>
      <c r="K1113">
        <v>3</v>
      </c>
      <c r="L1113">
        <v>2</v>
      </c>
      <c r="M1113">
        <v>33</v>
      </c>
      <c r="N1113">
        <v>34</v>
      </c>
      <c r="O1113" s="84">
        <v>0.16</v>
      </c>
      <c r="P1113">
        <v>4</v>
      </c>
      <c r="Q1113">
        <v>3</v>
      </c>
      <c r="R1113" s="102">
        <f t="shared" si="17"/>
        <v>4.8484848484848485E-3</v>
      </c>
      <c r="S1113" s="94"/>
    </row>
    <row r="1114" spans="1:19">
      <c r="A1114">
        <v>38</v>
      </c>
      <c r="B1114" t="s">
        <v>5</v>
      </c>
      <c r="C1114" t="s">
        <v>4</v>
      </c>
      <c r="D1114">
        <v>35</v>
      </c>
      <c r="E1114">
        <v>3</v>
      </c>
      <c r="F1114">
        <v>84.5</v>
      </c>
      <c r="H1114" t="s">
        <v>6</v>
      </c>
      <c r="I1114">
        <v>3</v>
      </c>
      <c r="J1114">
        <v>2</v>
      </c>
      <c r="K1114">
        <v>3</v>
      </c>
      <c r="L1114">
        <v>1</v>
      </c>
      <c r="M1114">
        <v>5</v>
      </c>
      <c r="N1114">
        <v>7</v>
      </c>
      <c r="O1114" s="84">
        <v>0.11</v>
      </c>
      <c r="P1114">
        <v>2</v>
      </c>
      <c r="Q1114">
        <v>3</v>
      </c>
      <c r="R1114" s="102">
        <f t="shared" si="17"/>
        <v>2.1999999999999999E-2</v>
      </c>
      <c r="S1114" s="94"/>
    </row>
    <row r="1115" spans="1:19">
      <c r="A1115">
        <v>32</v>
      </c>
      <c r="B1115" t="s">
        <v>5</v>
      </c>
      <c r="C1115" t="s">
        <v>6</v>
      </c>
      <c r="D1115">
        <v>18</v>
      </c>
      <c r="E1115">
        <v>4</v>
      </c>
      <c r="F1115">
        <v>66.2</v>
      </c>
      <c r="H1115" t="s">
        <v>6</v>
      </c>
      <c r="I1115">
        <v>4</v>
      </c>
      <c r="J1115">
        <v>1</v>
      </c>
      <c r="K1115">
        <v>3</v>
      </c>
      <c r="L1115">
        <v>2</v>
      </c>
      <c r="M1115">
        <v>6</v>
      </c>
      <c r="N1115">
        <v>9</v>
      </c>
      <c r="O1115" s="84">
        <v>0.14000000000000001</v>
      </c>
      <c r="P1115">
        <v>3</v>
      </c>
      <c r="Q1115">
        <v>2</v>
      </c>
      <c r="R1115" s="102">
        <f t="shared" si="17"/>
        <v>2.3333333333333334E-2</v>
      </c>
      <c r="S1115" s="94"/>
    </row>
    <row r="1116" spans="1:19">
      <c r="A1116">
        <v>48</v>
      </c>
      <c r="B1116" t="s">
        <v>3</v>
      </c>
      <c r="C1116" t="s">
        <v>6</v>
      </c>
      <c r="D1116">
        <v>32</v>
      </c>
      <c r="E1116">
        <v>4</v>
      </c>
      <c r="F1116">
        <v>70.599999999999994</v>
      </c>
      <c r="H1116" t="s">
        <v>6</v>
      </c>
      <c r="I1116">
        <v>3</v>
      </c>
      <c r="J1116">
        <v>1</v>
      </c>
      <c r="K1116">
        <v>3</v>
      </c>
      <c r="L1116">
        <v>4</v>
      </c>
      <c r="M1116">
        <v>8</v>
      </c>
      <c r="N1116">
        <v>10</v>
      </c>
      <c r="O1116" s="84">
        <v>0.12</v>
      </c>
      <c r="P1116">
        <v>3</v>
      </c>
      <c r="Q1116">
        <v>2</v>
      </c>
      <c r="R1116" s="102">
        <f t="shared" si="17"/>
        <v>1.4999999999999999E-2</v>
      </c>
      <c r="S1116" s="94"/>
    </row>
    <row r="1117" spans="1:19">
      <c r="A1117">
        <v>34</v>
      </c>
      <c r="B1117" t="s">
        <v>5</v>
      </c>
      <c r="C1117" t="s">
        <v>6</v>
      </c>
      <c r="D1117">
        <v>37</v>
      </c>
      <c r="E1117">
        <v>4</v>
      </c>
      <c r="F1117">
        <v>35.700000000000003</v>
      </c>
      <c r="H1117" t="s">
        <v>6</v>
      </c>
      <c r="I1117">
        <v>1</v>
      </c>
      <c r="J1117">
        <v>4</v>
      </c>
      <c r="K1117">
        <v>3</v>
      </c>
      <c r="L1117">
        <v>3</v>
      </c>
      <c r="M1117">
        <v>1</v>
      </c>
      <c r="N1117">
        <v>1</v>
      </c>
      <c r="O1117" s="84">
        <v>0.13</v>
      </c>
      <c r="P1117">
        <v>4</v>
      </c>
      <c r="Q1117">
        <v>1</v>
      </c>
      <c r="R1117" s="102">
        <f t="shared" si="17"/>
        <v>0.13</v>
      </c>
      <c r="S1117" s="94"/>
    </row>
    <row r="1118" spans="1:19">
      <c r="A1118">
        <v>55</v>
      </c>
      <c r="B1118" t="s">
        <v>5</v>
      </c>
      <c r="C1118" t="s">
        <v>6</v>
      </c>
      <c r="D1118">
        <v>43</v>
      </c>
      <c r="E1118">
        <v>5</v>
      </c>
      <c r="F1118">
        <v>85.2</v>
      </c>
      <c r="H1118" t="s">
        <v>6</v>
      </c>
      <c r="I1118">
        <v>3</v>
      </c>
      <c r="J1118">
        <v>4</v>
      </c>
      <c r="K1118">
        <v>4</v>
      </c>
      <c r="L1118">
        <v>3</v>
      </c>
      <c r="M1118">
        <v>36</v>
      </c>
      <c r="N1118">
        <v>36</v>
      </c>
      <c r="O1118" s="84">
        <v>0.21</v>
      </c>
      <c r="P1118">
        <v>3</v>
      </c>
      <c r="Q1118">
        <v>3</v>
      </c>
      <c r="R1118" s="102">
        <f t="shared" si="17"/>
        <v>5.8333333333333327E-3</v>
      </c>
      <c r="S1118" s="94"/>
    </row>
    <row r="1119" spans="1:19">
      <c r="A1119">
        <v>34</v>
      </c>
      <c r="B1119" t="s">
        <v>5</v>
      </c>
      <c r="C1119" t="s">
        <v>6</v>
      </c>
      <c r="D1119">
        <v>18</v>
      </c>
      <c r="E1119">
        <v>4</v>
      </c>
      <c r="F1119">
        <v>46.4</v>
      </c>
      <c r="H1119" t="s">
        <v>6</v>
      </c>
      <c r="I1119">
        <v>2</v>
      </c>
      <c r="J1119">
        <v>4</v>
      </c>
      <c r="K1119">
        <v>3</v>
      </c>
      <c r="L1119">
        <v>2</v>
      </c>
      <c r="M1119">
        <v>2</v>
      </c>
      <c r="N1119">
        <v>9</v>
      </c>
      <c r="O1119" s="84">
        <v>0.17</v>
      </c>
      <c r="P1119">
        <v>3</v>
      </c>
      <c r="Q1119">
        <v>2</v>
      </c>
      <c r="R1119" s="102">
        <f t="shared" si="17"/>
        <v>8.5000000000000006E-2</v>
      </c>
      <c r="S1119" s="94"/>
    </row>
    <row r="1120" spans="1:19">
      <c r="A1120">
        <v>26</v>
      </c>
      <c r="B1120" t="s">
        <v>3</v>
      </c>
      <c r="C1120" t="s">
        <v>6</v>
      </c>
      <c r="D1120">
        <v>20</v>
      </c>
      <c r="E1120">
        <v>3</v>
      </c>
      <c r="F1120">
        <v>89.7</v>
      </c>
      <c r="H1120" t="s">
        <v>6</v>
      </c>
      <c r="I1120">
        <v>1</v>
      </c>
      <c r="J1120">
        <v>4</v>
      </c>
      <c r="K1120">
        <v>4</v>
      </c>
      <c r="L1120">
        <v>1</v>
      </c>
      <c r="M1120">
        <v>1</v>
      </c>
      <c r="N1120">
        <v>1</v>
      </c>
      <c r="O1120" s="84">
        <v>0.21</v>
      </c>
      <c r="P1120">
        <v>5</v>
      </c>
      <c r="Q1120">
        <v>3</v>
      </c>
      <c r="R1120" s="102">
        <f t="shared" si="17"/>
        <v>0.21</v>
      </c>
      <c r="S1120" s="94"/>
    </row>
    <row r="1121" spans="1:19">
      <c r="A1121">
        <v>38</v>
      </c>
      <c r="B1121" t="s">
        <v>5</v>
      </c>
      <c r="C1121" t="s">
        <v>6</v>
      </c>
      <c r="D1121">
        <v>31</v>
      </c>
      <c r="E1121">
        <v>3</v>
      </c>
      <c r="F1121">
        <v>86.3</v>
      </c>
      <c r="H1121" t="s">
        <v>6</v>
      </c>
      <c r="I1121">
        <v>3</v>
      </c>
      <c r="J1121">
        <v>2</v>
      </c>
      <c r="K1121">
        <v>3</v>
      </c>
      <c r="L1121">
        <v>4</v>
      </c>
      <c r="M1121">
        <v>9</v>
      </c>
      <c r="N1121">
        <v>10</v>
      </c>
      <c r="O1121" s="84">
        <v>0.11</v>
      </c>
      <c r="P1121">
        <v>3</v>
      </c>
      <c r="Q1121">
        <v>3</v>
      </c>
      <c r="R1121" s="102">
        <f t="shared" si="17"/>
        <v>1.2222222222222223E-2</v>
      </c>
      <c r="S1121" s="94"/>
    </row>
    <row r="1122" spans="1:19">
      <c r="A1122">
        <v>38</v>
      </c>
      <c r="B1122" t="s">
        <v>3</v>
      </c>
      <c r="C1122" t="s">
        <v>6</v>
      </c>
      <c r="D1122">
        <v>33</v>
      </c>
      <c r="E1122">
        <v>3</v>
      </c>
      <c r="F1122">
        <v>92.1</v>
      </c>
      <c r="H1122" t="s">
        <v>6</v>
      </c>
      <c r="I1122">
        <v>2</v>
      </c>
      <c r="J1122">
        <v>2</v>
      </c>
      <c r="K1122">
        <v>3</v>
      </c>
      <c r="L1122">
        <v>2</v>
      </c>
      <c r="M1122">
        <v>3</v>
      </c>
      <c r="N1122">
        <v>8</v>
      </c>
      <c r="O1122" s="84">
        <v>0.12</v>
      </c>
      <c r="P1122">
        <v>5</v>
      </c>
      <c r="Q1122">
        <v>4</v>
      </c>
      <c r="R1122" s="102">
        <f t="shared" si="17"/>
        <v>0.04</v>
      </c>
      <c r="S1122" s="94"/>
    </row>
    <row r="1123" spans="1:19">
      <c r="A1123">
        <v>36</v>
      </c>
      <c r="B1123" t="s">
        <v>3</v>
      </c>
      <c r="C1123" t="s">
        <v>6</v>
      </c>
      <c r="D1123">
        <v>18</v>
      </c>
      <c r="E1123">
        <v>4</v>
      </c>
      <c r="F1123">
        <v>73.7</v>
      </c>
      <c r="H1123" t="s">
        <v>6</v>
      </c>
      <c r="I1123">
        <v>2</v>
      </c>
      <c r="J1123">
        <v>3</v>
      </c>
      <c r="K1123">
        <v>3</v>
      </c>
      <c r="L1123">
        <v>1</v>
      </c>
      <c r="M1123">
        <v>1</v>
      </c>
      <c r="N1123">
        <v>15</v>
      </c>
      <c r="O1123" s="84">
        <v>0.13</v>
      </c>
      <c r="P1123">
        <v>5</v>
      </c>
      <c r="Q1123">
        <v>3</v>
      </c>
      <c r="R1123" s="102">
        <f t="shared" si="17"/>
        <v>0.13</v>
      </c>
      <c r="S1123" s="94"/>
    </row>
    <row r="1124" spans="1:19">
      <c r="A1124">
        <v>29</v>
      </c>
      <c r="B1124" t="s">
        <v>5</v>
      </c>
      <c r="C1124" t="s">
        <v>6</v>
      </c>
      <c r="D1124">
        <v>20</v>
      </c>
      <c r="E1124">
        <v>1</v>
      </c>
      <c r="F1124">
        <v>89</v>
      </c>
      <c r="H1124" t="s">
        <v>4</v>
      </c>
      <c r="I1124">
        <v>2</v>
      </c>
      <c r="J1124">
        <v>1</v>
      </c>
      <c r="K1124">
        <v>3</v>
      </c>
      <c r="L1124">
        <v>4</v>
      </c>
      <c r="M1124">
        <v>10</v>
      </c>
      <c r="N1124">
        <v>10</v>
      </c>
      <c r="O1124" s="84">
        <v>0.18</v>
      </c>
      <c r="P1124">
        <v>3</v>
      </c>
      <c r="Q1124">
        <v>3</v>
      </c>
      <c r="R1124" s="102">
        <f t="shared" si="17"/>
        <v>1.7999999999999999E-2</v>
      </c>
      <c r="S1124" s="94"/>
    </row>
    <row r="1125" spans="1:19">
      <c r="A1125">
        <v>35</v>
      </c>
      <c r="B1125" t="s">
        <v>3</v>
      </c>
      <c r="C1125" t="s">
        <v>6</v>
      </c>
      <c r="D1125">
        <v>27</v>
      </c>
      <c r="E1125">
        <v>4</v>
      </c>
      <c r="F1125">
        <v>49.5</v>
      </c>
      <c r="H1125" t="s">
        <v>4</v>
      </c>
      <c r="I1125">
        <v>1</v>
      </c>
      <c r="J1125">
        <v>3</v>
      </c>
      <c r="K1125">
        <v>3</v>
      </c>
      <c r="L1125">
        <v>3</v>
      </c>
      <c r="M1125">
        <v>5</v>
      </c>
      <c r="N1125">
        <v>10</v>
      </c>
      <c r="O1125" s="84">
        <v>0.16</v>
      </c>
      <c r="P1125">
        <v>4</v>
      </c>
      <c r="Q1125">
        <v>3</v>
      </c>
      <c r="R1125" s="102">
        <f t="shared" si="17"/>
        <v>3.2000000000000001E-2</v>
      </c>
      <c r="S1125" s="94"/>
    </row>
    <row r="1126" spans="1:19">
      <c r="A1126">
        <v>39</v>
      </c>
      <c r="B1126" t="s">
        <v>5</v>
      </c>
      <c r="C1126" t="s">
        <v>6</v>
      </c>
      <c r="D1126">
        <v>23</v>
      </c>
      <c r="E1126">
        <v>3</v>
      </c>
      <c r="F1126">
        <v>42.9</v>
      </c>
      <c r="H1126" t="s">
        <v>6</v>
      </c>
      <c r="I1126">
        <v>4</v>
      </c>
      <c r="J1126">
        <v>3</v>
      </c>
      <c r="K1126">
        <v>3</v>
      </c>
      <c r="L1126">
        <v>1</v>
      </c>
      <c r="M1126">
        <v>7</v>
      </c>
      <c r="N1126">
        <v>11</v>
      </c>
      <c r="O1126" s="84">
        <v>0.11</v>
      </c>
      <c r="P1126">
        <v>3</v>
      </c>
      <c r="Q1126">
        <v>3</v>
      </c>
      <c r="R1126" s="102">
        <f t="shared" si="17"/>
        <v>1.5714285714285715E-2</v>
      </c>
      <c r="S1126" s="94"/>
    </row>
    <row r="1127" spans="1:19">
      <c r="A1127">
        <v>29</v>
      </c>
      <c r="B1127" t="s">
        <v>5</v>
      </c>
      <c r="C1127" t="s">
        <v>6</v>
      </c>
      <c r="D1127">
        <v>19</v>
      </c>
      <c r="E1127">
        <v>1</v>
      </c>
      <c r="F1127">
        <v>91.2</v>
      </c>
      <c r="H1127" t="s">
        <v>6</v>
      </c>
      <c r="I1127">
        <v>1</v>
      </c>
      <c r="J1127">
        <v>4</v>
      </c>
      <c r="K1127">
        <v>3</v>
      </c>
      <c r="L1127">
        <v>4</v>
      </c>
      <c r="M1127">
        <v>6</v>
      </c>
      <c r="N1127">
        <v>6</v>
      </c>
      <c r="O1127" s="84">
        <v>0.19</v>
      </c>
      <c r="P1127">
        <v>0</v>
      </c>
      <c r="Q1127">
        <v>4</v>
      </c>
      <c r="R1127" s="102">
        <f t="shared" si="17"/>
        <v>3.1666666666666669E-2</v>
      </c>
      <c r="S1127" s="94"/>
    </row>
    <row r="1128" spans="1:19">
      <c r="A1128">
        <v>50</v>
      </c>
      <c r="B1128" t="s">
        <v>5</v>
      </c>
      <c r="C1128" t="s">
        <v>6</v>
      </c>
      <c r="D1128">
        <v>26</v>
      </c>
      <c r="E1128">
        <v>3</v>
      </c>
      <c r="F1128">
        <v>54.7</v>
      </c>
      <c r="H1128" t="s">
        <v>4</v>
      </c>
      <c r="I1128">
        <v>3</v>
      </c>
      <c r="J1128">
        <v>3</v>
      </c>
      <c r="K1128">
        <v>3</v>
      </c>
      <c r="L1128">
        <v>3</v>
      </c>
      <c r="M1128">
        <v>1</v>
      </c>
      <c r="N1128">
        <v>27</v>
      </c>
      <c r="O1128" s="84">
        <v>0.16</v>
      </c>
      <c r="P1128">
        <v>2</v>
      </c>
      <c r="Q1128">
        <v>3</v>
      </c>
      <c r="R1128" s="102">
        <f t="shared" si="17"/>
        <v>0.16</v>
      </c>
      <c r="S1128" s="94"/>
    </row>
    <row r="1129" spans="1:19">
      <c r="A1129">
        <v>23</v>
      </c>
      <c r="B1129" t="s">
        <v>5</v>
      </c>
      <c r="C1129" t="s">
        <v>6</v>
      </c>
      <c r="D1129">
        <v>27</v>
      </c>
      <c r="E1129">
        <v>3</v>
      </c>
      <c r="F1129">
        <v>46.4</v>
      </c>
      <c r="H1129" t="s">
        <v>6</v>
      </c>
      <c r="I1129">
        <v>4</v>
      </c>
      <c r="J1129">
        <v>3</v>
      </c>
      <c r="K1129">
        <v>3</v>
      </c>
      <c r="L1129">
        <v>4</v>
      </c>
      <c r="M1129">
        <v>2</v>
      </c>
      <c r="N1129">
        <v>4</v>
      </c>
      <c r="O1129" s="84">
        <v>0.16</v>
      </c>
      <c r="P1129">
        <v>2</v>
      </c>
      <c r="Q1129">
        <v>3</v>
      </c>
      <c r="R1129" s="102">
        <f t="shared" si="17"/>
        <v>0.08</v>
      </c>
      <c r="S1129" s="94"/>
    </row>
    <row r="1130" spans="1:19">
      <c r="A1130">
        <v>36</v>
      </c>
      <c r="B1130" t="s">
        <v>5</v>
      </c>
      <c r="C1130" t="s">
        <v>6</v>
      </c>
      <c r="D1130">
        <v>23</v>
      </c>
      <c r="E1130">
        <v>4</v>
      </c>
      <c r="F1130">
        <v>77.099999999999994</v>
      </c>
      <c r="H1130" t="s">
        <v>4</v>
      </c>
      <c r="I1130">
        <v>1</v>
      </c>
      <c r="J1130">
        <v>1</v>
      </c>
      <c r="K1130">
        <v>3</v>
      </c>
      <c r="L1130">
        <v>4</v>
      </c>
      <c r="M1130">
        <v>3</v>
      </c>
      <c r="N1130">
        <v>9</v>
      </c>
      <c r="O1130" s="84">
        <v>0.13</v>
      </c>
      <c r="P1130">
        <v>3</v>
      </c>
      <c r="Q1130">
        <v>3</v>
      </c>
      <c r="R1130" s="102">
        <f t="shared" si="17"/>
        <v>4.3333333333333335E-2</v>
      </c>
      <c r="S1130" s="94"/>
    </row>
    <row r="1131" spans="1:19">
      <c r="A1131">
        <v>42</v>
      </c>
      <c r="B1131" t="s">
        <v>5</v>
      </c>
      <c r="C1131" t="s">
        <v>6</v>
      </c>
      <c r="D1131">
        <v>26</v>
      </c>
      <c r="E1131">
        <v>2</v>
      </c>
      <c r="F1131">
        <v>93.7</v>
      </c>
      <c r="H1131" t="s">
        <v>6</v>
      </c>
      <c r="I1131">
        <v>4</v>
      </c>
      <c r="J1131">
        <v>4</v>
      </c>
      <c r="K1131">
        <v>4</v>
      </c>
      <c r="L1131">
        <v>4</v>
      </c>
      <c r="M1131">
        <v>1</v>
      </c>
      <c r="N1131">
        <v>24</v>
      </c>
      <c r="O1131" s="84">
        <v>0.22</v>
      </c>
      <c r="P1131">
        <v>2</v>
      </c>
      <c r="Q1131">
        <v>3</v>
      </c>
      <c r="R1131" s="102">
        <f t="shared" si="17"/>
        <v>0.22</v>
      </c>
      <c r="S1131" s="94"/>
    </row>
    <row r="1132" spans="1:19">
      <c r="A1132">
        <v>35</v>
      </c>
      <c r="B1132" t="s">
        <v>5</v>
      </c>
      <c r="C1132" t="s">
        <v>6</v>
      </c>
      <c r="D1132">
        <v>45</v>
      </c>
      <c r="E1132">
        <v>3</v>
      </c>
      <c r="F1132">
        <v>53</v>
      </c>
      <c r="H1132" t="s">
        <v>6</v>
      </c>
      <c r="I1132">
        <v>2</v>
      </c>
      <c r="J1132">
        <v>3</v>
      </c>
      <c r="K1132">
        <v>3</v>
      </c>
      <c r="L1132">
        <v>4</v>
      </c>
      <c r="M1132">
        <v>10</v>
      </c>
      <c r="N1132">
        <v>10</v>
      </c>
      <c r="O1132" s="84">
        <v>0.17</v>
      </c>
      <c r="P1132">
        <v>3</v>
      </c>
      <c r="Q1132">
        <v>2</v>
      </c>
      <c r="R1132" s="102">
        <f t="shared" si="17"/>
        <v>1.7000000000000001E-2</v>
      </c>
      <c r="S1132" s="94"/>
    </row>
    <row r="1133" spans="1:19">
      <c r="A1133">
        <v>34</v>
      </c>
      <c r="B1133" t="s">
        <v>5</v>
      </c>
      <c r="C1133" t="s">
        <v>6</v>
      </c>
      <c r="D1133">
        <v>27</v>
      </c>
      <c r="E1133">
        <v>4</v>
      </c>
      <c r="F1133">
        <v>97.6</v>
      </c>
      <c r="H1133" t="s">
        <v>6</v>
      </c>
      <c r="I1133">
        <v>4</v>
      </c>
      <c r="J1133">
        <v>3</v>
      </c>
      <c r="K1133">
        <v>3</v>
      </c>
      <c r="L1133">
        <v>2</v>
      </c>
      <c r="M1133">
        <v>8</v>
      </c>
      <c r="N1133">
        <v>8</v>
      </c>
      <c r="O1133" s="84">
        <v>0.14000000000000001</v>
      </c>
      <c r="P1133">
        <v>3</v>
      </c>
      <c r="Q1133">
        <v>2</v>
      </c>
      <c r="R1133" s="102">
        <f t="shared" si="17"/>
        <v>1.7500000000000002E-2</v>
      </c>
      <c r="S1133" s="94"/>
    </row>
    <row r="1134" spans="1:19">
      <c r="A1134">
        <v>40</v>
      </c>
      <c r="B1134" t="s">
        <v>3</v>
      </c>
      <c r="C1134" t="s">
        <v>6</v>
      </c>
      <c r="D1134">
        <v>31</v>
      </c>
      <c r="E1134">
        <v>2</v>
      </c>
      <c r="F1134">
        <v>87.5</v>
      </c>
      <c r="H1134" t="s">
        <v>6</v>
      </c>
      <c r="I1134">
        <v>4</v>
      </c>
      <c r="J1134">
        <v>1</v>
      </c>
      <c r="K1134">
        <v>3</v>
      </c>
      <c r="L1134">
        <v>3</v>
      </c>
      <c r="M1134">
        <v>5</v>
      </c>
      <c r="N1134">
        <v>5</v>
      </c>
      <c r="O1134" s="84">
        <v>0.15</v>
      </c>
      <c r="P1134">
        <v>2</v>
      </c>
      <c r="Q1134">
        <v>3</v>
      </c>
      <c r="R1134" s="102">
        <f t="shared" si="17"/>
        <v>0.03</v>
      </c>
      <c r="S1134" s="94"/>
    </row>
    <row r="1135" spans="1:19">
      <c r="A1135">
        <v>43</v>
      </c>
      <c r="B1135" t="s">
        <v>5</v>
      </c>
      <c r="C1135" t="s">
        <v>6</v>
      </c>
      <c r="D1135">
        <v>44</v>
      </c>
      <c r="E1135">
        <v>3</v>
      </c>
      <c r="F1135">
        <v>91.2</v>
      </c>
      <c r="H1135" t="s">
        <v>6</v>
      </c>
      <c r="I1135">
        <v>4</v>
      </c>
      <c r="J1135">
        <v>2</v>
      </c>
      <c r="K1135">
        <v>3</v>
      </c>
      <c r="L1135">
        <v>3</v>
      </c>
      <c r="M1135">
        <v>6</v>
      </c>
      <c r="N1135">
        <v>8</v>
      </c>
      <c r="O1135" s="84">
        <v>0.12</v>
      </c>
      <c r="P1135">
        <v>0</v>
      </c>
      <c r="Q1135">
        <v>3</v>
      </c>
      <c r="R1135" s="102">
        <f t="shared" si="17"/>
        <v>0.02</v>
      </c>
      <c r="S1135" s="94"/>
    </row>
    <row r="1136" spans="1:19">
      <c r="A1136">
        <v>35</v>
      </c>
      <c r="B1136" t="s">
        <v>5</v>
      </c>
      <c r="C1136" t="s">
        <v>6</v>
      </c>
      <c r="D1136">
        <v>24</v>
      </c>
      <c r="E1136">
        <v>2</v>
      </c>
      <c r="F1136">
        <v>63.7</v>
      </c>
      <c r="H1136" t="s">
        <v>6</v>
      </c>
      <c r="I1136">
        <v>3</v>
      </c>
      <c r="J1136">
        <v>4</v>
      </c>
      <c r="K1136">
        <v>3</v>
      </c>
      <c r="L1136">
        <v>4</v>
      </c>
      <c r="M1136">
        <v>1</v>
      </c>
      <c r="N1136">
        <v>1</v>
      </c>
      <c r="O1136" s="84">
        <v>0.18</v>
      </c>
      <c r="P1136">
        <v>5</v>
      </c>
      <c r="Q1136">
        <v>2</v>
      </c>
      <c r="R1136" s="102">
        <f t="shared" si="17"/>
        <v>0.18</v>
      </c>
      <c r="S1136" s="94"/>
    </row>
    <row r="1137" spans="1:19">
      <c r="A1137">
        <v>46</v>
      </c>
      <c r="B1137" t="s">
        <v>5</v>
      </c>
      <c r="C1137" t="s">
        <v>6</v>
      </c>
      <c r="D1137">
        <v>31</v>
      </c>
      <c r="E1137">
        <v>4</v>
      </c>
      <c r="F1137">
        <v>74.2</v>
      </c>
      <c r="H1137" t="s">
        <v>6</v>
      </c>
      <c r="I1137">
        <v>4</v>
      </c>
      <c r="J1137">
        <v>1</v>
      </c>
      <c r="K1137">
        <v>3</v>
      </c>
      <c r="L1137">
        <v>2</v>
      </c>
      <c r="M1137">
        <v>26</v>
      </c>
      <c r="N1137">
        <v>27</v>
      </c>
      <c r="O1137" s="84">
        <v>0.15</v>
      </c>
      <c r="P1137">
        <v>5</v>
      </c>
      <c r="Q1137">
        <v>1</v>
      </c>
      <c r="R1137" s="102">
        <f t="shared" si="17"/>
        <v>5.7692307692307687E-3</v>
      </c>
      <c r="S1137" s="94"/>
    </row>
    <row r="1138" spans="1:19">
      <c r="A1138">
        <v>28</v>
      </c>
      <c r="B1138" t="s">
        <v>5</v>
      </c>
      <c r="C1138" t="s">
        <v>4</v>
      </c>
      <c r="D1138">
        <v>61</v>
      </c>
      <c r="E1138">
        <v>3</v>
      </c>
      <c r="F1138">
        <v>46.7</v>
      </c>
      <c r="H1138" t="s">
        <v>4</v>
      </c>
      <c r="I1138">
        <v>3</v>
      </c>
      <c r="J1138">
        <v>2</v>
      </c>
      <c r="K1138">
        <v>3</v>
      </c>
      <c r="L1138">
        <v>3</v>
      </c>
      <c r="M1138">
        <v>1</v>
      </c>
      <c r="N1138">
        <v>1</v>
      </c>
      <c r="O1138" s="84">
        <v>0.17</v>
      </c>
      <c r="P1138">
        <v>3</v>
      </c>
      <c r="Q1138">
        <v>3</v>
      </c>
      <c r="R1138" s="102">
        <f t="shared" si="17"/>
        <v>0.17</v>
      </c>
      <c r="S1138" s="94"/>
    </row>
    <row r="1139" spans="1:19">
      <c r="A1139">
        <v>22</v>
      </c>
      <c r="B1139" t="s">
        <v>3</v>
      </c>
      <c r="C1139" t="s">
        <v>6</v>
      </c>
      <c r="D1139">
        <v>43</v>
      </c>
      <c r="E1139">
        <v>2</v>
      </c>
      <c r="F1139">
        <v>82.8</v>
      </c>
      <c r="H1139" t="s">
        <v>4</v>
      </c>
      <c r="I1139">
        <v>2</v>
      </c>
      <c r="J1139">
        <v>3</v>
      </c>
      <c r="K1139">
        <v>3</v>
      </c>
      <c r="L1139">
        <v>2</v>
      </c>
      <c r="M1139">
        <v>4</v>
      </c>
      <c r="N1139">
        <v>4</v>
      </c>
      <c r="O1139" s="84">
        <v>0.14000000000000001</v>
      </c>
      <c r="P1139">
        <v>2</v>
      </c>
      <c r="Q1139">
        <v>2</v>
      </c>
      <c r="R1139" s="102">
        <f t="shared" si="17"/>
        <v>3.5000000000000003E-2</v>
      </c>
      <c r="S1139" s="94"/>
    </row>
    <row r="1140" spans="1:19">
      <c r="A1140">
        <v>50</v>
      </c>
      <c r="B1140" t="s">
        <v>5</v>
      </c>
      <c r="C1140" t="s">
        <v>6</v>
      </c>
      <c r="D1140">
        <v>37</v>
      </c>
      <c r="E1140">
        <v>5</v>
      </c>
      <c r="F1140">
        <v>57</v>
      </c>
      <c r="H1140" t="s">
        <v>4</v>
      </c>
      <c r="I1140">
        <v>2</v>
      </c>
      <c r="J1140">
        <v>3</v>
      </c>
      <c r="K1140">
        <v>3</v>
      </c>
      <c r="L1140">
        <v>3</v>
      </c>
      <c r="M1140">
        <v>30</v>
      </c>
      <c r="N1140">
        <v>32</v>
      </c>
      <c r="O1140" s="84">
        <v>0.15</v>
      </c>
      <c r="P1140">
        <v>3</v>
      </c>
      <c r="Q1140">
        <v>3</v>
      </c>
      <c r="R1140" s="102">
        <f t="shared" si="17"/>
        <v>5.0000000000000001E-3</v>
      </c>
      <c r="S1140" s="94"/>
    </row>
    <row r="1141" spans="1:19">
      <c r="A1141">
        <v>32</v>
      </c>
      <c r="B1141" t="s">
        <v>3</v>
      </c>
      <c r="C1141" t="s">
        <v>6</v>
      </c>
      <c r="D1141">
        <v>22</v>
      </c>
      <c r="E1141">
        <v>4</v>
      </c>
      <c r="F1141">
        <v>37.1</v>
      </c>
      <c r="H1141" t="s">
        <v>6</v>
      </c>
      <c r="I1141">
        <v>2</v>
      </c>
      <c r="J1141">
        <v>4</v>
      </c>
      <c r="K1141">
        <v>3</v>
      </c>
      <c r="L1141">
        <v>4</v>
      </c>
      <c r="M1141">
        <v>3</v>
      </c>
      <c r="N1141">
        <v>6</v>
      </c>
      <c r="O1141" s="84">
        <v>0.17</v>
      </c>
      <c r="P1141">
        <v>3</v>
      </c>
      <c r="Q1141">
        <v>3</v>
      </c>
      <c r="R1141" s="102">
        <f t="shared" si="17"/>
        <v>5.6666666666666671E-2</v>
      </c>
      <c r="S1141" s="94"/>
    </row>
    <row r="1142" spans="1:19">
      <c r="A1142">
        <v>44</v>
      </c>
      <c r="B1142" t="s">
        <v>3</v>
      </c>
      <c r="C1142" t="s">
        <v>6</v>
      </c>
      <c r="D1142">
        <v>24</v>
      </c>
      <c r="E1142">
        <v>3</v>
      </c>
      <c r="F1142">
        <v>41.4</v>
      </c>
      <c r="H1142" t="s">
        <v>4</v>
      </c>
      <c r="I1142">
        <v>2</v>
      </c>
      <c r="J1142">
        <v>4</v>
      </c>
      <c r="K1142">
        <v>3</v>
      </c>
      <c r="L1142">
        <v>4</v>
      </c>
      <c r="M1142">
        <v>22</v>
      </c>
      <c r="N1142">
        <v>23</v>
      </c>
      <c r="O1142" s="84">
        <v>0.14000000000000001</v>
      </c>
      <c r="P1142">
        <v>4</v>
      </c>
      <c r="Q1142">
        <v>2</v>
      </c>
      <c r="R1142" s="102">
        <f t="shared" si="17"/>
        <v>6.3636363636363638E-3</v>
      </c>
      <c r="S1142" s="94"/>
    </row>
    <row r="1143" spans="1:19">
      <c r="A1143">
        <v>30</v>
      </c>
      <c r="B1143" t="s">
        <v>5</v>
      </c>
      <c r="C1143" t="s">
        <v>6</v>
      </c>
      <c r="D1143">
        <v>24</v>
      </c>
      <c r="E1143">
        <v>3</v>
      </c>
      <c r="F1143">
        <v>52.2</v>
      </c>
      <c r="H1143" t="s">
        <v>6</v>
      </c>
      <c r="I1143">
        <v>2</v>
      </c>
      <c r="J1143">
        <v>2</v>
      </c>
      <c r="K1143">
        <v>3</v>
      </c>
      <c r="L1143">
        <v>2</v>
      </c>
      <c r="M1143">
        <v>6</v>
      </c>
      <c r="N1143">
        <v>6</v>
      </c>
      <c r="O1143" s="84">
        <v>0.12</v>
      </c>
      <c r="P1143">
        <v>3</v>
      </c>
      <c r="Q1143">
        <v>2</v>
      </c>
      <c r="R1143" s="102">
        <f t="shared" si="17"/>
        <v>0.02</v>
      </c>
      <c r="S1143" s="94"/>
    </row>
    <row r="1144" spans="1:19">
      <c r="A1144">
        <v>45</v>
      </c>
      <c r="B1144" t="s">
        <v>3</v>
      </c>
      <c r="C1144" t="s">
        <v>6</v>
      </c>
      <c r="D1144">
        <v>22</v>
      </c>
      <c r="E1144">
        <v>5</v>
      </c>
      <c r="F1144">
        <v>52</v>
      </c>
      <c r="H1144" t="s">
        <v>4</v>
      </c>
      <c r="I1144">
        <v>3</v>
      </c>
      <c r="J1144">
        <v>1</v>
      </c>
      <c r="K1144">
        <v>3</v>
      </c>
      <c r="L1144">
        <v>1</v>
      </c>
      <c r="M1144">
        <v>10</v>
      </c>
      <c r="N1144">
        <v>10</v>
      </c>
      <c r="O1144" s="84">
        <v>0.14000000000000001</v>
      </c>
      <c r="P1144">
        <v>3</v>
      </c>
      <c r="Q1144">
        <v>3</v>
      </c>
      <c r="R1144" s="102">
        <f t="shared" si="17"/>
        <v>1.4000000000000002E-2</v>
      </c>
      <c r="S1144" s="94"/>
    </row>
    <row r="1145" spans="1:19">
      <c r="A1145">
        <v>45</v>
      </c>
      <c r="B1145" t="s">
        <v>5</v>
      </c>
      <c r="C1145" t="s">
        <v>6</v>
      </c>
      <c r="D1145">
        <v>43</v>
      </c>
      <c r="E1145">
        <v>3</v>
      </c>
      <c r="F1145">
        <v>59</v>
      </c>
      <c r="H1145" t="s">
        <v>6</v>
      </c>
      <c r="I1145">
        <v>1</v>
      </c>
      <c r="J1145">
        <v>1</v>
      </c>
      <c r="K1145">
        <v>3</v>
      </c>
      <c r="L1145">
        <v>1</v>
      </c>
      <c r="M1145">
        <v>10</v>
      </c>
      <c r="N1145">
        <v>10</v>
      </c>
      <c r="O1145" s="84">
        <v>0.15</v>
      </c>
      <c r="P1145">
        <v>2</v>
      </c>
      <c r="Q1145">
        <v>3</v>
      </c>
      <c r="R1145" s="102">
        <f t="shared" si="17"/>
        <v>1.4999999999999999E-2</v>
      </c>
      <c r="S1145" s="94"/>
    </row>
    <row r="1146" spans="1:19">
      <c r="A1146">
        <v>31</v>
      </c>
      <c r="B1146" t="s">
        <v>5</v>
      </c>
      <c r="C1146" t="s">
        <v>6</v>
      </c>
      <c r="D1146">
        <v>19</v>
      </c>
      <c r="E1146">
        <v>4</v>
      </c>
      <c r="F1146">
        <v>57.5</v>
      </c>
      <c r="H1146" t="s">
        <v>6</v>
      </c>
      <c r="I1146">
        <v>4</v>
      </c>
      <c r="J1146">
        <v>1</v>
      </c>
      <c r="K1146">
        <v>3</v>
      </c>
      <c r="L1146">
        <v>4</v>
      </c>
      <c r="M1146">
        <v>5</v>
      </c>
      <c r="N1146">
        <v>10</v>
      </c>
      <c r="O1146" s="84">
        <v>0.13</v>
      </c>
      <c r="P1146">
        <v>3</v>
      </c>
      <c r="Q1146">
        <v>3</v>
      </c>
      <c r="R1146" s="102">
        <f t="shared" si="17"/>
        <v>2.6000000000000002E-2</v>
      </c>
      <c r="S1146" s="94"/>
    </row>
    <row r="1147" spans="1:19">
      <c r="A1147">
        <v>36</v>
      </c>
      <c r="B1147" t="s">
        <v>3</v>
      </c>
      <c r="C1147" t="s">
        <v>6</v>
      </c>
      <c r="D1147">
        <v>29</v>
      </c>
      <c r="E1147">
        <v>4</v>
      </c>
      <c r="F1147">
        <v>73.099999999999994</v>
      </c>
      <c r="H1147" t="s">
        <v>4</v>
      </c>
      <c r="I1147">
        <v>3</v>
      </c>
      <c r="J1147">
        <v>3</v>
      </c>
      <c r="K1147">
        <v>3</v>
      </c>
      <c r="L1147">
        <v>2</v>
      </c>
      <c r="M1147">
        <v>3</v>
      </c>
      <c r="N1147">
        <v>7</v>
      </c>
      <c r="O1147" s="84">
        <v>0.12</v>
      </c>
      <c r="P1147">
        <v>2</v>
      </c>
      <c r="Q1147">
        <v>3</v>
      </c>
      <c r="R1147" s="102">
        <f t="shared" si="17"/>
        <v>0.04</v>
      </c>
      <c r="S1147" s="94"/>
    </row>
    <row r="1148" spans="1:19">
      <c r="A1148">
        <v>34</v>
      </c>
      <c r="B1148" t="s">
        <v>5</v>
      </c>
      <c r="C1148" t="s">
        <v>6</v>
      </c>
      <c r="D1148">
        <v>27</v>
      </c>
      <c r="E1148">
        <v>4</v>
      </c>
      <c r="F1148">
        <v>48.3</v>
      </c>
      <c r="H1148" t="s">
        <v>6</v>
      </c>
      <c r="I1148">
        <v>3</v>
      </c>
      <c r="J1148">
        <v>4</v>
      </c>
      <c r="K1148">
        <v>3</v>
      </c>
      <c r="L1148">
        <v>1</v>
      </c>
      <c r="M1148">
        <v>9</v>
      </c>
      <c r="N1148">
        <v>9</v>
      </c>
      <c r="O1148" s="84">
        <v>0.13</v>
      </c>
      <c r="P1148">
        <v>3</v>
      </c>
      <c r="Q1148">
        <v>3</v>
      </c>
      <c r="R1148" s="102">
        <f t="shared" si="17"/>
        <v>1.4444444444444446E-2</v>
      </c>
      <c r="S1148" s="94"/>
    </row>
    <row r="1149" spans="1:19">
      <c r="A1149">
        <v>49</v>
      </c>
      <c r="B1149" t="s">
        <v>3</v>
      </c>
      <c r="C1149" t="s">
        <v>6</v>
      </c>
      <c r="D1149">
        <v>42</v>
      </c>
      <c r="E1149">
        <v>4</v>
      </c>
      <c r="F1149">
        <v>90.3</v>
      </c>
      <c r="H1149" t="s">
        <v>6</v>
      </c>
      <c r="I1149">
        <v>3</v>
      </c>
      <c r="J1149">
        <v>1</v>
      </c>
      <c r="K1149">
        <v>3</v>
      </c>
      <c r="L1149">
        <v>4</v>
      </c>
      <c r="M1149">
        <v>9</v>
      </c>
      <c r="N1149">
        <v>10</v>
      </c>
      <c r="O1149" s="84">
        <v>0.14000000000000001</v>
      </c>
      <c r="P1149">
        <v>3</v>
      </c>
      <c r="Q1149">
        <v>2</v>
      </c>
      <c r="R1149" s="102">
        <f t="shared" si="17"/>
        <v>1.5555555555555557E-2</v>
      </c>
      <c r="S1149" s="94"/>
    </row>
    <row r="1150" spans="1:19">
      <c r="A1150">
        <v>39</v>
      </c>
      <c r="B1150" t="s">
        <v>5</v>
      </c>
      <c r="C1150" t="s">
        <v>6</v>
      </c>
      <c r="D1150">
        <v>27</v>
      </c>
      <c r="E1150">
        <v>5</v>
      </c>
      <c r="F1150">
        <v>80.900000000000006</v>
      </c>
      <c r="H1150" t="s">
        <v>6</v>
      </c>
      <c r="I1150">
        <v>2</v>
      </c>
      <c r="J1150">
        <v>1</v>
      </c>
      <c r="K1150">
        <v>3</v>
      </c>
      <c r="L1150">
        <v>4</v>
      </c>
      <c r="M1150">
        <v>7</v>
      </c>
      <c r="N1150">
        <v>10</v>
      </c>
      <c r="O1150" s="84">
        <v>0.13</v>
      </c>
      <c r="P1150">
        <v>3</v>
      </c>
      <c r="Q1150">
        <v>3</v>
      </c>
      <c r="R1150" s="102">
        <f t="shared" si="17"/>
        <v>1.8571428571428572E-2</v>
      </c>
      <c r="S1150" s="94"/>
    </row>
    <row r="1151" spans="1:19">
      <c r="A1151">
        <v>27</v>
      </c>
      <c r="B1151" t="s">
        <v>5</v>
      </c>
      <c r="C1151" t="s">
        <v>6</v>
      </c>
      <c r="D1151">
        <v>36</v>
      </c>
      <c r="E1151">
        <v>3</v>
      </c>
      <c r="F1151">
        <v>71.900000000000006</v>
      </c>
      <c r="H1151" t="s">
        <v>6</v>
      </c>
      <c r="I1151">
        <v>4</v>
      </c>
      <c r="J1151">
        <v>1</v>
      </c>
      <c r="K1151">
        <v>3</v>
      </c>
      <c r="L1151">
        <v>1</v>
      </c>
      <c r="M1151">
        <v>7</v>
      </c>
      <c r="N1151">
        <v>7</v>
      </c>
      <c r="O1151" s="84">
        <v>0.11</v>
      </c>
      <c r="P1151">
        <v>3</v>
      </c>
      <c r="Q1151">
        <v>3</v>
      </c>
      <c r="R1151" s="102">
        <f t="shared" si="17"/>
        <v>1.5714285714285715E-2</v>
      </c>
      <c r="S1151" s="94"/>
    </row>
    <row r="1152" spans="1:19">
      <c r="A1152">
        <v>35</v>
      </c>
      <c r="B1152" t="s">
        <v>5</v>
      </c>
      <c r="C1152" t="s">
        <v>6</v>
      </c>
      <c r="D1152">
        <v>35</v>
      </c>
      <c r="E1152">
        <v>5</v>
      </c>
      <c r="F1152">
        <v>59.2</v>
      </c>
      <c r="H1152" t="s">
        <v>6</v>
      </c>
      <c r="I1152">
        <v>2</v>
      </c>
      <c r="J1152">
        <v>1</v>
      </c>
      <c r="K1152">
        <v>3</v>
      </c>
      <c r="L1152">
        <v>4</v>
      </c>
      <c r="M1152">
        <v>16</v>
      </c>
      <c r="N1152">
        <v>16</v>
      </c>
      <c r="O1152" s="84">
        <v>0.11</v>
      </c>
      <c r="P1152">
        <v>2</v>
      </c>
      <c r="Q1152">
        <v>3</v>
      </c>
      <c r="R1152" s="102">
        <f t="shared" si="17"/>
        <v>6.875E-3</v>
      </c>
      <c r="S1152" s="94"/>
    </row>
    <row r="1153" spans="1:19">
      <c r="A1153">
        <v>28</v>
      </c>
      <c r="B1153" t="s">
        <v>3</v>
      </c>
      <c r="C1153" t="s">
        <v>6</v>
      </c>
      <c r="D1153">
        <v>44</v>
      </c>
      <c r="E1153">
        <v>3</v>
      </c>
      <c r="F1153">
        <v>42.5</v>
      </c>
      <c r="H1153" t="s">
        <v>6</v>
      </c>
      <c r="I1153">
        <v>2</v>
      </c>
      <c r="J1153">
        <v>1</v>
      </c>
      <c r="K1153">
        <v>4</v>
      </c>
      <c r="L1153">
        <v>2</v>
      </c>
      <c r="M1153">
        <v>5</v>
      </c>
      <c r="N1153">
        <v>6</v>
      </c>
      <c r="O1153" s="84">
        <v>0.21</v>
      </c>
      <c r="P1153">
        <v>5</v>
      </c>
      <c r="Q1153">
        <v>2</v>
      </c>
      <c r="R1153" s="102">
        <f t="shared" si="17"/>
        <v>4.1999999999999996E-2</v>
      </c>
      <c r="S1153" s="94"/>
    </row>
    <row r="1154" spans="1:19">
      <c r="A1154">
        <v>21</v>
      </c>
      <c r="B1154" t="s">
        <v>5</v>
      </c>
      <c r="C1154" t="s">
        <v>6</v>
      </c>
      <c r="D1154">
        <v>22</v>
      </c>
      <c r="E1154">
        <v>1</v>
      </c>
      <c r="F1154">
        <v>98.4</v>
      </c>
      <c r="H1154" t="s">
        <v>6</v>
      </c>
      <c r="I1154">
        <v>3</v>
      </c>
      <c r="J1154">
        <v>4</v>
      </c>
      <c r="K1154">
        <v>3</v>
      </c>
      <c r="L1154">
        <v>3</v>
      </c>
      <c r="M1154">
        <v>2</v>
      </c>
      <c r="N1154">
        <v>3</v>
      </c>
      <c r="O1154" s="84">
        <v>0.18</v>
      </c>
      <c r="P1154">
        <v>2</v>
      </c>
      <c r="Q1154">
        <v>3</v>
      </c>
      <c r="R1154" s="102">
        <f t="shared" si="17"/>
        <v>0.09</v>
      </c>
      <c r="S1154" s="94"/>
    </row>
    <row r="1155" spans="1:19">
      <c r="A1155">
        <v>18</v>
      </c>
      <c r="B1155" t="s">
        <v>3</v>
      </c>
      <c r="C1155" t="s">
        <v>4</v>
      </c>
      <c r="D1155">
        <v>27</v>
      </c>
      <c r="E1155">
        <v>2</v>
      </c>
      <c r="F1155">
        <v>65</v>
      </c>
      <c r="H1155" t="s">
        <v>4</v>
      </c>
      <c r="I1155">
        <v>2</v>
      </c>
      <c r="J1155">
        <v>4</v>
      </c>
      <c r="K1155">
        <v>3</v>
      </c>
      <c r="L1155">
        <v>3</v>
      </c>
      <c r="M1155">
        <v>0</v>
      </c>
      <c r="N1155">
        <v>0</v>
      </c>
      <c r="O1155" s="84">
        <v>0.12</v>
      </c>
      <c r="P1155">
        <v>2</v>
      </c>
      <c r="Q1155">
        <v>4</v>
      </c>
      <c r="R1155" s="102" t="e">
        <f t="shared" ref="R1155:R1218" si="18">O1155/M1155</f>
        <v>#DIV/0!</v>
      </c>
      <c r="S1155" s="94"/>
    </row>
    <row r="1156" spans="1:19">
      <c r="A1156">
        <v>47</v>
      </c>
      <c r="B1156" t="s">
        <v>3</v>
      </c>
      <c r="C1156" t="s">
        <v>6</v>
      </c>
      <c r="D1156">
        <v>43</v>
      </c>
      <c r="E1156">
        <v>4</v>
      </c>
      <c r="F1156">
        <v>101.5</v>
      </c>
      <c r="H1156" t="s">
        <v>6</v>
      </c>
      <c r="I1156">
        <v>4</v>
      </c>
      <c r="J1156">
        <v>3</v>
      </c>
      <c r="K1156">
        <v>3</v>
      </c>
      <c r="L1156">
        <v>3</v>
      </c>
      <c r="M1156">
        <v>5</v>
      </c>
      <c r="N1156">
        <v>27</v>
      </c>
      <c r="O1156" s="84">
        <v>0.11</v>
      </c>
      <c r="P1156">
        <v>2</v>
      </c>
      <c r="Q1156">
        <v>3</v>
      </c>
      <c r="R1156" s="102">
        <f t="shared" si="18"/>
        <v>2.1999999999999999E-2</v>
      </c>
      <c r="S1156" s="94"/>
    </row>
    <row r="1157" spans="1:19">
      <c r="A1157">
        <v>39</v>
      </c>
      <c r="B1157" t="s">
        <v>5</v>
      </c>
      <c r="C1157" t="s">
        <v>6</v>
      </c>
      <c r="D1157">
        <v>20</v>
      </c>
      <c r="E1157">
        <v>2</v>
      </c>
      <c r="F1157">
        <v>83</v>
      </c>
      <c r="H1157" t="s">
        <v>6</v>
      </c>
      <c r="I1157">
        <v>3</v>
      </c>
      <c r="J1157">
        <v>3</v>
      </c>
      <c r="K1157">
        <v>3</v>
      </c>
      <c r="L1157">
        <v>4</v>
      </c>
      <c r="M1157">
        <v>10</v>
      </c>
      <c r="N1157">
        <v>11</v>
      </c>
      <c r="O1157" s="84">
        <v>0.15</v>
      </c>
      <c r="P1157">
        <v>3</v>
      </c>
      <c r="Q1157">
        <v>3</v>
      </c>
      <c r="R1157" s="102">
        <f t="shared" si="18"/>
        <v>1.4999999999999999E-2</v>
      </c>
      <c r="S1157" s="94"/>
    </row>
    <row r="1158" spans="1:19">
      <c r="A1158">
        <v>40</v>
      </c>
      <c r="B1158" t="s">
        <v>3</v>
      </c>
      <c r="C1158" t="s">
        <v>6</v>
      </c>
      <c r="D1158">
        <v>32</v>
      </c>
      <c r="E1158">
        <v>3</v>
      </c>
      <c r="F1158">
        <v>92.6</v>
      </c>
      <c r="H1158" t="s">
        <v>6</v>
      </c>
      <c r="I1158">
        <v>1</v>
      </c>
      <c r="J1158">
        <v>3</v>
      </c>
      <c r="K1158">
        <v>3</v>
      </c>
      <c r="L1158">
        <v>4</v>
      </c>
      <c r="M1158">
        <v>18</v>
      </c>
      <c r="N1158">
        <v>18</v>
      </c>
      <c r="O1158" s="84">
        <v>0.13</v>
      </c>
      <c r="P1158">
        <v>2</v>
      </c>
      <c r="Q1158">
        <v>3</v>
      </c>
      <c r="R1158" s="102">
        <f t="shared" si="18"/>
        <v>7.2222222222222228E-3</v>
      </c>
      <c r="S1158" s="94"/>
    </row>
    <row r="1159" spans="1:19">
      <c r="A1159">
        <v>35</v>
      </c>
      <c r="B1159" t="s">
        <v>3</v>
      </c>
      <c r="C1159" t="s">
        <v>6</v>
      </c>
      <c r="D1159">
        <v>25</v>
      </c>
      <c r="E1159">
        <v>4</v>
      </c>
      <c r="F1159">
        <v>61.8</v>
      </c>
      <c r="H1159" t="s">
        <v>6</v>
      </c>
      <c r="I1159">
        <v>3</v>
      </c>
      <c r="J1159">
        <v>3</v>
      </c>
      <c r="K1159">
        <v>3</v>
      </c>
      <c r="L1159">
        <v>4</v>
      </c>
      <c r="M1159">
        <v>14</v>
      </c>
      <c r="N1159">
        <v>15</v>
      </c>
      <c r="O1159" s="84">
        <v>0.12</v>
      </c>
      <c r="P1159">
        <v>5</v>
      </c>
      <c r="Q1159">
        <v>3</v>
      </c>
      <c r="R1159" s="102">
        <f t="shared" si="18"/>
        <v>8.5714285714285719E-3</v>
      </c>
      <c r="S1159" s="94"/>
    </row>
    <row r="1160" spans="1:19">
      <c r="A1160">
        <v>37</v>
      </c>
      <c r="B1160" t="s">
        <v>5</v>
      </c>
      <c r="C1160" t="s">
        <v>6</v>
      </c>
      <c r="D1160">
        <v>36</v>
      </c>
      <c r="E1160">
        <v>3</v>
      </c>
      <c r="F1160">
        <v>87.8</v>
      </c>
      <c r="H1160" t="s">
        <v>6</v>
      </c>
      <c r="I1160">
        <v>3</v>
      </c>
      <c r="J1160">
        <v>3</v>
      </c>
      <c r="K1160">
        <v>3</v>
      </c>
      <c r="L1160">
        <v>1</v>
      </c>
      <c r="M1160">
        <v>4</v>
      </c>
      <c r="N1160">
        <v>9</v>
      </c>
      <c r="O1160" s="84">
        <v>0.17</v>
      </c>
      <c r="P1160">
        <v>2</v>
      </c>
      <c r="Q1160">
        <v>2</v>
      </c>
      <c r="R1160" s="102">
        <f t="shared" si="18"/>
        <v>4.2500000000000003E-2</v>
      </c>
      <c r="S1160" s="94"/>
    </row>
    <row r="1161" spans="1:19">
      <c r="A1161">
        <v>39</v>
      </c>
      <c r="B1161" t="s">
        <v>3</v>
      </c>
      <c r="C1161" t="s">
        <v>6</v>
      </c>
      <c r="D1161">
        <v>34</v>
      </c>
      <c r="E1161">
        <v>3</v>
      </c>
      <c r="F1161">
        <v>87.3</v>
      </c>
      <c r="H1161" t="s">
        <v>6</v>
      </c>
      <c r="I1161">
        <v>1</v>
      </c>
      <c r="J1161">
        <v>3</v>
      </c>
      <c r="K1161">
        <v>3</v>
      </c>
      <c r="L1161">
        <v>4</v>
      </c>
      <c r="M1161">
        <v>9</v>
      </c>
      <c r="N1161">
        <v>10</v>
      </c>
      <c r="O1161" s="84">
        <v>0.13</v>
      </c>
      <c r="P1161">
        <v>2</v>
      </c>
      <c r="Q1161">
        <v>1</v>
      </c>
      <c r="R1161" s="102">
        <f t="shared" si="18"/>
        <v>1.4444444444444446E-2</v>
      </c>
      <c r="S1161" s="94"/>
    </row>
    <row r="1162" spans="1:19">
      <c r="A1162">
        <v>45</v>
      </c>
      <c r="B1162" t="s">
        <v>3</v>
      </c>
      <c r="C1162" t="s">
        <v>6</v>
      </c>
      <c r="D1162">
        <v>19</v>
      </c>
      <c r="E1162">
        <v>2</v>
      </c>
      <c r="F1162">
        <v>66</v>
      </c>
      <c r="H1162" t="s">
        <v>6</v>
      </c>
      <c r="I1162">
        <v>4</v>
      </c>
      <c r="J1162">
        <v>4</v>
      </c>
      <c r="K1162">
        <v>3</v>
      </c>
      <c r="L1162">
        <v>1</v>
      </c>
      <c r="M1162">
        <v>10</v>
      </c>
      <c r="N1162">
        <v>10</v>
      </c>
      <c r="O1162" s="84">
        <v>0.19</v>
      </c>
      <c r="P1162">
        <v>3</v>
      </c>
      <c r="Q1162">
        <v>3</v>
      </c>
      <c r="R1162" s="102">
        <f t="shared" si="18"/>
        <v>1.9E-2</v>
      </c>
      <c r="S1162" s="94"/>
    </row>
    <row r="1163" spans="1:19">
      <c r="A1163">
        <v>38</v>
      </c>
      <c r="B1163" t="s">
        <v>3</v>
      </c>
      <c r="C1163" t="s">
        <v>6</v>
      </c>
      <c r="D1163">
        <v>19</v>
      </c>
      <c r="E1163">
        <v>2</v>
      </c>
      <c r="F1163">
        <v>52.5</v>
      </c>
      <c r="H1163" t="s">
        <v>4</v>
      </c>
      <c r="I1163">
        <v>4</v>
      </c>
      <c r="J1163">
        <v>3</v>
      </c>
      <c r="K1163">
        <v>3</v>
      </c>
      <c r="L1163">
        <v>4</v>
      </c>
      <c r="M1163">
        <v>5</v>
      </c>
      <c r="N1163">
        <v>10</v>
      </c>
      <c r="O1163" s="84">
        <v>0.19</v>
      </c>
      <c r="P1163">
        <v>6</v>
      </c>
      <c r="Q1163">
        <v>4</v>
      </c>
      <c r="R1163" s="102">
        <f t="shared" si="18"/>
        <v>3.7999999999999999E-2</v>
      </c>
      <c r="S1163" s="94"/>
    </row>
    <row r="1164" spans="1:19">
      <c r="A1164">
        <v>35</v>
      </c>
      <c r="B1164" t="s">
        <v>5</v>
      </c>
      <c r="C1164" t="s">
        <v>4</v>
      </c>
      <c r="D1164">
        <v>49</v>
      </c>
      <c r="E1164">
        <v>3</v>
      </c>
      <c r="F1164">
        <v>64.099999999999994</v>
      </c>
      <c r="H1164" t="s">
        <v>6</v>
      </c>
      <c r="I1164">
        <v>4</v>
      </c>
      <c r="J1164">
        <v>1</v>
      </c>
      <c r="K1164">
        <v>3</v>
      </c>
      <c r="L1164">
        <v>3</v>
      </c>
      <c r="M1164">
        <v>13</v>
      </c>
      <c r="N1164">
        <v>15</v>
      </c>
      <c r="O1164" s="84">
        <v>0.17</v>
      </c>
      <c r="P1164">
        <v>3</v>
      </c>
      <c r="Q1164">
        <v>3</v>
      </c>
      <c r="R1164" s="102">
        <f t="shared" si="18"/>
        <v>1.3076923076923078E-2</v>
      </c>
      <c r="S1164" s="94"/>
    </row>
    <row r="1165" spans="1:19">
      <c r="A1165">
        <v>37</v>
      </c>
      <c r="B1165" t="s">
        <v>3</v>
      </c>
      <c r="C1165" t="s">
        <v>6</v>
      </c>
      <c r="D1165">
        <v>40</v>
      </c>
      <c r="E1165">
        <v>3</v>
      </c>
      <c r="F1165">
        <v>76.599999999999994</v>
      </c>
      <c r="H1165" t="s">
        <v>6</v>
      </c>
      <c r="I1165">
        <v>2</v>
      </c>
      <c r="J1165">
        <v>2</v>
      </c>
      <c r="K1165">
        <v>3</v>
      </c>
      <c r="L1165">
        <v>1</v>
      </c>
      <c r="M1165">
        <v>8</v>
      </c>
      <c r="N1165">
        <v>8</v>
      </c>
      <c r="O1165" s="84">
        <v>0.11</v>
      </c>
      <c r="P1165">
        <v>2</v>
      </c>
      <c r="Q1165">
        <v>1</v>
      </c>
      <c r="R1165" s="102">
        <f t="shared" si="18"/>
        <v>1.375E-2</v>
      </c>
      <c r="S1165" s="94"/>
    </row>
    <row r="1166" spans="1:19">
      <c r="A1166">
        <v>40</v>
      </c>
      <c r="B1166" t="s">
        <v>3</v>
      </c>
      <c r="C1166" t="s">
        <v>6</v>
      </c>
      <c r="D1166">
        <v>33</v>
      </c>
      <c r="E1166">
        <v>3</v>
      </c>
      <c r="F1166">
        <v>81.8</v>
      </c>
      <c r="H1166" t="s">
        <v>4</v>
      </c>
      <c r="I1166">
        <v>3</v>
      </c>
      <c r="J1166">
        <v>4</v>
      </c>
      <c r="K1166">
        <v>3</v>
      </c>
      <c r="L1166">
        <v>4</v>
      </c>
      <c r="M1166">
        <v>4</v>
      </c>
      <c r="N1166">
        <v>18</v>
      </c>
      <c r="O1166" s="84">
        <v>0.15</v>
      </c>
      <c r="P1166">
        <v>2</v>
      </c>
      <c r="Q1166">
        <v>2</v>
      </c>
      <c r="R1166" s="102">
        <f t="shared" si="18"/>
        <v>3.7499999999999999E-2</v>
      </c>
      <c r="S1166" s="94"/>
    </row>
    <row r="1167" spans="1:19">
      <c r="A1167">
        <v>44</v>
      </c>
      <c r="B1167" t="s">
        <v>5</v>
      </c>
      <c r="C1167" t="s">
        <v>6</v>
      </c>
      <c r="D1167">
        <v>18</v>
      </c>
      <c r="E1167">
        <v>5</v>
      </c>
      <c r="F1167">
        <v>39</v>
      </c>
      <c r="H1167" t="s">
        <v>4</v>
      </c>
      <c r="I1167">
        <v>1</v>
      </c>
      <c r="J1167">
        <v>4</v>
      </c>
      <c r="K1167">
        <v>3</v>
      </c>
      <c r="L1167">
        <v>3</v>
      </c>
      <c r="M1167">
        <v>10</v>
      </c>
      <c r="N1167">
        <v>14</v>
      </c>
      <c r="O1167" s="84">
        <v>0.11</v>
      </c>
      <c r="P1167">
        <v>3</v>
      </c>
      <c r="Q1167">
        <v>3</v>
      </c>
      <c r="R1167" s="102">
        <f t="shared" si="18"/>
        <v>1.0999999999999999E-2</v>
      </c>
      <c r="S1167" s="94"/>
    </row>
    <row r="1168" spans="1:19">
      <c r="A1168">
        <v>48</v>
      </c>
      <c r="B1168" t="s">
        <v>5</v>
      </c>
      <c r="C1168" t="s">
        <v>6</v>
      </c>
      <c r="D1168">
        <v>21</v>
      </c>
      <c r="E1168">
        <v>5</v>
      </c>
      <c r="F1168">
        <v>90.4</v>
      </c>
      <c r="H1168" t="s">
        <v>6</v>
      </c>
      <c r="I1168">
        <v>3</v>
      </c>
      <c r="J1168">
        <v>4</v>
      </c>
      <c r="K1168">
        <v>4</v>
      </c>
      <c r="L1168">
        <v>2</v>
      </c>
      <c r="M1168">
        <v>2</v>
      </c>
      <c r="N1168">
        <v>23</v>
      </c>
      <c r="O1168" s="84">
        <v>0.25</v>
      </c>
      <c r="P1168">
        <v>3</v>
      </c>
      <c r="Q1168">
        <v>3</v>
      </c>
      <c r="R1168" s="102">
        <f t="shared" si="18"/>
        <v>0.125</v>
      </c>
      <c r="S1168" s="94"/>
    </row>
    <row r="1169" spans="1:19">
      <c r="A1169">
        <v>35</v>
      </c>
      <c r="B1169" t="s">
        <v>5</v>
      </c>
      <c r="C1169" t="s">
        <v>4</v>
      </c>
      <c r="D1169">
        <v>56</v>
      </c>
      <c r="E1169">
        <v>2</v>
      </c>
      <c r="F1169">
        <v>55.4</v>
      </c>
      <c r="H1169" t="s">
        <v>4</v>
      </c>
      <c r="I1169">
        <v>1</v>
      </c>
      <c r="J1169">
        <v>4</v>
      </c>
      <c r="K1169">
        <v>3</v>
      </c>
      <c r="L1169">
        <v>4</v>
      </c>
      <c r="M1169">
        <v>2</v>
      </c>
      <c r="N1169">
        <v>7</v>
      </c>
      <c r="O1169" s="84">
        <v>0.14000000000000001</v>
      </c>
      <c r="P1169">
        <v>2</v>
      </c>
      <c r="Q1169">
        <v>2</v>
      </c>
      <c r="R1169" s="102">
        <f t="shared" si="18"/>
        <v>7.0000000000000007E-2</v>
      </c>
      <c r="S1169" s="94"/>
    </row>
    <row r="1170" spans="1:19">
      <c r="A1170">
        <v>24</v>
      </c>
      <c r="B1170" t="s">
        <v>3</v>
      </c>
      <c r="C1170" t="s">
        <v>6</v>
      </c>
      <c r="D1170">
        <v>19</v>
      </c>
      <c r="E1170">
        <v>1</v>
      </c>
      <c r="F1170">
        <v>31.200000000000003</v>
      </c>
      <c r="H1170" t="s">
        <v>4</v>
      </c>
      <c r="I1170">
        <v>1</v>
      </c>
      <c r="J1170">
        <v>4</v>
      </c>
      <c r="K1170">
        <v>3</v>
      </c>
      <c r="L1170">
        <v>3</v>
      </c>
      <c r="M1170">
        <v>6</v>
      </c>
      <c r="N1170">
        <v>6</v>
      </c>
      <c r="O1170" s="84">
        <v>0.13</v>
      </c>
      <c r="P1170">
        <v>2</v>
      </c>
      <c r="Q1170">
        <v>3</v>
      </c>
      <c r="R1170" s="102">
        <f t="shared" si="18"/>
        <v>2.1666666666666667E-2</v>
      </c>
      <c r="S1170" s="94"/>
    </row>
    <row r="1171" spans="1:19">
      <c r="A1171">
        <v>27</v>
      </c>
      <c r="B1171" t="s">
        <v>3</v>
      </c>
      <c r="C1171" t="s">
        <v>6</v>
      </c>
      <c r="D1171">
        <v>25</v>
      </c>
      <c r="E1171">
        <v>3</v>
      </c>
      <c r="F1171">
        <v>88.1</v>
      </c>
      <c r="H1171" t="s">
        <v>6</v>
      </c>
      <c r="I1171">
        <v>2</v>
      </c>
      <c r="J1171">
        <v>3</v>
      </c>
      <c r="K1171">
        <v>3</v>
      </c>
      <c r="L1171">
        <v>1</v>
      </c>
      <c r="M1171">
        <v>3</v>
      </c>
      <c r="N1171">
        <v>5</v>
      </c>
      <c r="O1171" s="84">
        <v>0.17</v>
      </c>
      <c r="P1171">
        <v>0</v>
      </c>
      <c r="Q1171">
        <v>3</v>
      </c>
      <c r="R1171" s="102">
        <f t="shared" si="18"/>
        <v>5.6666666666666671E-2</v>
      </c>
      <c r="S1171" s="94"/>
    </row>
    <row r="1172" spans="1:19">
      <c r="A1172">
        <v>27</v>
      </c>
      <c r="B1172" t="s">
        <v>5</v>
      </c>
      <c r="C1172" t="s">
        <v>6</v>
      </c>
      <c r="D1172">
        <v>19</v>
      </c>
      <c r="E1172">
        <v>3</v>
      </c>
      <c r="F1172">
        <v>89.8</v>
      </c>
      <c r="H1172" t="s">
        <v>6</v>
      </c>
      <c r="I1172">
        <v>4</v>
      </c>
      <c r="J1172">
        <v>4</v>
      </c>
      <c r="K1172">
        <v>3</v>
      </c>
      <c r="L1172">
        <v>3</v>
      </c>
      <c r="M1172">
        <v>4</v>
      </c>
      <c r="N1172">
        <v>6</v>
      </c>
      <c r="O1172" s="84">
        <v>0.13</v>
      </c>
      <c r="P1172">
        <v>0</v>
      </c>
      <c r="Q1172">
        <v>2</v>
      </c>
      <c r="R1172" s="102">
        <f t="shared" si="18"/>
        <v>3.2500000000000001E-2</v>
      </c>
      <c r="S1172" s="94"/>
    </row>
    <row r="1173" spans="1:19">
      <c r="A1173">
        <v>40</v>
      </c>
      <c r="B1173" t="s">
        <v>5</v>
      </c>
      <c r="C1173" t="s">
        <v>4</v>
      </c>
      <c r="D1173">
        <v>53</v>
      </c>
      <c r="E1173">
        <v>3</v>
      </c>
      <c r="F1173">
        <v>70.8</v>
      </c>
      <c r="H1173" t="s">
        <v>4</v>
      </c>
      <c r="I1173">
        <v>1</v>
      </c>
      <c r="J1173">
        <v>1</v>
      </c>
      <c r="K1173">
        <v>3</v>
      </c>
      <c r="L1173">
        <v>2</v>
      </c>
      <c r="M1173">
        <v>4</v>
      </c>
      <c r="N1173">
        <v>10</v>
      </c>
      <c r="O1173" s="84">
        <v>0.14000000000000001</v>
      </c>
      <c r="P1173">
        <v>3</v>
      </c>
      <c r="Q1173">
        <v>1</v>
      </c>
      <c r="R1173" s="102">
        <f t="shared" si="18"/>
        <v>3.5000000000000003E-2</v>
      </c>
      <c r="S1173" s="94"/>
    </row>
    <row r="1174" spans="1:19">
      <c r="A1174">
        <v>29</v>
      </c>
      <c r="B1174" t="s">
        <v>5</v>
      </c>
      <c r="C1174" t="s">
        <v>6</v>
      </c>
      <c r="D1174">
        <v>27</v>
      </c>
      <c r="E1174">
        <v>3</v>
      </c>
      <c r="F1174">
        <v>45.5</v>
      </c>
      <c r="H1174" t="s">
        <v>6</v>
      </c>
      <c r="I1174">
        <v>3</v>
      </c>
      <c r="J1174">
        <v>3</v>
      </c>
      <c r="K1174">
        <v>3</v>
      </c>
      <c r="L1174">
        <v>3</v>
      </c>
      <c r="M1174">
        <v>5</v>
      </c>
      <c r="N1174">
        <v>8</v>
      </c>
      <c r="O1174" s="84">
        <v>0.11</v>
      </c>
      <c r="P1174">
        <v>2</v>
      </c>
      <c r="Q1174">
        <v>3</v>
      </c>
      <c r="R1174" s="102">
        <f t="shared" si="18"/>
        <v>2.1999999999999999E-2</v>
      </c>
      <c r="S1174" s="94"/>
    </row>
    <row r="1175" spans="1:19">
      <c r="A1175">
        <v>36</v>
      </c>
      <c r="B1175" t="s">
        <v>3</v>
      </c>
      <c r="C1175" t="s">
        <v>6</v>
      </c>
      <c r="D1175">
        <v>22</v>
      </c>
      <c r="E1175">
        <v>4</v>
      </c>
      <c r="F1175">
        <v>44.1</v>
      </c>
      <c r="H1175" t="s">
        <v>6</v>
      </c>
      <c r="I1175">
        <v>2</v>
      </c>
      <c r="J1175">
        <v>1</v>
      </c>
      <c r="K1175">
        <v>3</v>
      </c>
      <c r="L1175">
        <v>3</v>
      </c>
      <c r="M1175">
        <v>3</v>
      </c>
      <c r="N1175">
        <v>9</v>
      </c>
      <c r="O1175" s="84">
        <v>0.12</v>
      </c>
      <c r="P1175">
        <v>6</v>
      </c>
      <c r="Q1175">
        <v>3</v>
      </c>
      <c r="R1175" s="102">
        <f t="shared" si="18"/>
        <v>0.04</v>
      </c>
      <c r="S1175" s="94"/>
    </row>
    <row r="1176" spans="1:19">
      <c r="A1176">
        <v>25</v>
      </c>
      <c r="B1176" t="s">
        <v>5</v>
      </c>
      <c r="C1176" t="s">
        <v>6</v>
      </c>
      <c r="D1176">
        <v>19</v>
      </c>
      <c r="E1176">
        <v>1</v>
      </c>
      <c r="F1176">
        <v>81.900000000000006</v>
      </c>
      <c r="H1176" t="s">
        <v>6</v>
      </c>
      <c r="I1176">
        <v>4</v>
      </c>
      <c r="J1176">
        <v>3</v>
      </c>
      <c r="K1176">
        <v>3</v>
      </c>
      <c r="L1176">
        <v>3</v>
      </c>
      <c r="M1176">
        <v>7</v>
      </c>
      <c r="N1176">
        <v>7</v>
      </c>
      <c r="O1176" s="84">
        <v>0.17</v>
      </c>
      <c r="P1176">
        <v>6</v>
      </c>
      <c r="Q1176">
        <v>3</v>
      </c>
      <c r="R1176" s="102">
        <f t="shared" si="18"/>
        <v>2.4285714285714289E-2</v>
      </c>
      <c r="S1176" s="94"/>
    </row>
    <row r="1177" spans="1:19">
      <c r="A1177">
        <v>39</v>
      </c>
      <c r="B1177" t="s">
        <v>5</v>
      </c>
      <c r="C1177" t="s">
        <v>6</v>
      </c>
      <c r="D1177">
        <v>29</v>
      </c>
      <c r="E1177">
        <v>3</v>
      </c>
      <c r="F1177">
        <v>69.5</v>
      </c>
      <c r="H1177" t="s">
        <v>6</v>
      </c>
      <c r="I1177">
        <v>4</v>
      </c>
      <c r="J1177">
        <v>2</v>
      </c>
      <c r="K1177">
        <v>4</v>
      </c>
      <c r="L1177">
        <v>3</v>
      </c>
      <c r="M1177">
        <v>5</v>
      </c>
      <c r="N1177">
        <v>7</v>
      </c>
      <c r="O1177" s="84">
        <v>0.21</v>
      </c>
      <c r="P1177">
        <v>3</v>
      </c>
      <c r="Q1177">
        <v>3</v>
      </c>
      <c r="R1177" s="102">
        <f t="shared" si="18"/>
        <v>4.1999999999999996E-2</v>
      </c>
      <c r="S1177" s="94"/>
    </row>
    <row r="1178" spans="1:19">
      <c r="A1178">
        <v>49</v>
      </c>
      <c r="B1178" t="s">
        <v>3</v>
      </c>
      <c r="C1178" t="s">
        <v>6</v>
      </c>
      <c r="D1178">
        <v>39</v>
      </c>
      <c r="E1178">
        <v>4</v>
      </c>
      <c r="F1178">
        <v>74.8</v>
      </c>
      <c r="H1178" t="s">
        <v>6</v>
      </c>
      <c r="I1178">
        <v>1</v>
      </c>
      <c r="J1178">
        <v>2</v>
      </c>
      <c r="K1178">
        <v>3</v>
      </c>
      <c r="L1178">
        <v>2</v>
      </c>
      <c r="M1178">
        <v>4</v>
      </c>
      <c r="N1178">
        <v>27</v>
      </c>
      <c r="O1178" s="84">
        <v>0.16</v>
      </c>
      <c r="P1178">
        <v>2</v>
      </c>
      <c r="Q1178">
        <v>3</v>
      </c>
      <c r="R1178" s="102">
        <f t="shared" si="18"/>
        <v>0.04</v>
      </c>
      <c r="S1178" s="94"/>
    </row>
    <row r="1179" spans="1:19">
      <c r="A1179">
        <v>50</v>
      </c>
      <c r="B1179" t="s">
        <v>3</v>
      </c>
      <c r="C1179" t="s">
        <v>6</v>
      </c>
      <c r="D1179">
        <v>34</v>
      </c>
      <c r="E1179">
        <v>5</v>
      </c>
      <c r="F1179">
        <v>59.8</v>
      </c>
      <c r="H1179" t="s">
        <v>6</v>
      </c>
      <c r="I1179">
        <v>4</v>
      </c>
      <c r="J1179">
        <v>1</v>
      </c>
      <c r="K1179">
        <v>3</v>
      </c>
      <c r="L1179">
        <v>3</v>
      </c>
      <c r="M1179">
        <v>14</v>
      </c>
      <c r="N1179">
        <v>19</v>
      </c>
      <c r="O1179" s="84">
        <v>0.15</v>
      </c>
      <c r="P1179">
        <v>3</v>
      </c>
      <c r="Q1179">
        <v>3</v>
      </c>
      <c r="R1179" s="102">
        <f t="shared" si="18"/>
        <v>1.0714285714285714E-2</v>
      </c>
      <c r="S1179" s="94"/>
    </row>
    <row r="1180" spans="1:19">
      <c r="A1180">
        <v>20</v>
      </c>
      <c r="B1180" t="s">
        <v>3</v>
      </c>
      <c r="C1180" t="s">
        <v>6</v>
      </c>
      <c r="D1180">
        <v>19</v>
      </c>
      <c r="E1180">
        <v>3</v>
      </c>
      <c r="F1180">
        <v>32.4</v>
      </c>
      <c r="H1180" t="s">
        <v>6</v>
      </c>
      <c r="I1180">
        <v>3</v>
      </c>
      <c r="J1180">
        <v>3</v>
      </c>
      <c r="K1180">
        <v>3</v>
      </c>
      <c r="L1180">
        <v>1</v>
      </c>
      <c r="M1180">
        <v>2</v>
      </c>
      <c r="N1180">
        <v>2</v>
      </c>
      <c r="O1180" s="84">
        <v>0.19</v>
      </c>
      <c r="P1180">
        <v>3</v>
      </c>
      <c r="Q1180">
        <v>3</v>
      </c>
      <c r="R1180" s="102">
        <f t="shared" si="18"/>
        <v>9.5000000000000001E-2</v>
      </c>
      <c r="S1180" s="94"/>
    </row>
    <row r="1181" spans="1:19">
      <c r="A1181">
        <v>34</v>
      </c>
      <c r="B1181" t="s">
        <v>3</v>
      </c>
      <c r="C1181" t="s">
        <v>6</v>
      </c>
      <c r="D1181">
        <v>20</v>
      </c>
      <c r="E1181">
        <v>3</v>
      </c>
      <c r="F1181">
        <v>73.7</v>
      </c>
      <c r="H1181" t="s">
        <v>6</v>
      </c>
      <c r="I1181">
        <v>4</v>
      </c>
      <c r="J1181">
        <v>2</v>
      </c>
      <c r="K1181">
        <v>3</v>
      </c>
      <c r="L1181">
        <v>3</v>
      </c>
      <c r="M1181">
        <v>11</v>
      </c>
      <c r="N1181">
        <v>11</v>
      </c>
      <c r="O1181" s="84">
        <v>0.12</v>
      </c>
      <c r="P1181">
        <v>2</v>
      </c>
      <c r="Q1181">
        <v>3</v>
      </c>
      <c r="R1181" s="102">
        <f t="shared" si="18"/>
        <v>1.0909090909090908E-2</v>
      </c>
      <c r="S1181" s="94"/>
    </row>
    <row r="1182" spans="1:19">
      <c r="A1182">
        <v>36</v>
      </c>
      <c r="B1182" t="s">
        <v>5</v>
      </c>
      <c r="C1182" t="s">
        <v>6</v>
      </c>
      <c r="D1182">
        <v>24</v>
      </c>
      <c r="E1182">
        <v>3</v>
      </c>
      <c r="F1182">
        <v>79.8</v>
      </c>
      <c r="H1182" t="s">
        <v>6</v>
      </c>
      <c r="I1182">
        <v>1</v>
      </c>
      <c r="J1182">
        <v>2</v>
      </c>
      <c r="K1182">
        <v>3</v>
      </c>
      <c r="L1182">
        <v>3</v>
      </c>
      <c r="M1182">
        <v>4</v>
      </c>
      <c r="N1182">
        <v>15</v>
      </c>
      <c r="O1182" s="84">
        <v>0.11</v>
      </c>
      <c r="P1182">
        <v>4</v>
      </c>
      <c r="Q1182">
        <v>3</v>
      </c>
      <c r="R1182" s="102">
        <f t="shared" si="18"/>
        <v>2.75E-2</v>
      </c>
      <c r="S1182" s="94"/>
    </row>
    <row r="1183" spans="1:19">
      <c r="A1183">
        <v>49</v>
      </c>
      <c r="B1183" t="s">
        <v>3</v>
      </c>
      <c r="C1183" t="s">
        <v>6</v>
      </c>
      <c r="D1183">
        <v>23</v>
      </c>
      <c r="E1183">
        <v>1</v>
      </c>
      <c r="F1183">
        <v>46.5</v>
      </c>
      <c r="H1183" t="s">
        <v>4</v>
      </c>
      <c r="I1183">
        <v>3</v>
      </c>
      <c r="J1183">
        <v>3</v>
      </c>
      <c r="K1183">
        <v>3</v>
      </c>
      <c r="L1183">
        <v>2</v>
      </c>
      <c r="M1183">
        <v>15</v>
      </c>
      <c r="N1183">
        <v>30</v>
      </c>
      <c r="O1183" s="84">
        <v>0.19</v>
      </c>
      <c r="P1183">
        <v>3</v>
      </c>
      <c r="Q1183">
        <v>3</v>
      </c>
      <c r="R1183" s="102">
        <f t="shared" si="18"/>
        <v>1.2666666666666666E-2</v>
      </c>
      <c r="S1183" s="94"/>
    </row>
    <row r="1184" spans="1:19">
      <c r="A1184">
        <v>36</v>
      </c>
      <c r="B1184" t="s">
        <v>3</v>
      </c>
      <c r="C1184" t="s">
        <v>6</v>
      </c>
      <c r="D1184">
        <v>18</v>
      </c>
      <c r="E1184">
        <v>4</v>
      </c>
      <c r="F1184">
        <v>35.1</v>
      </c>
      <c r="H1184" t="s">
        <v>6</v>
      </c>
      <c r="I1184">
        <v>4</v>
      </c>
      <c r="J1184">
        <v>3</v>
      </c>
      <c r="K1184">
        <v>3</v>
      </c>
      <c r="L1184">
        <v>3</v>
      </c>
      <c r="M1184">
        <v>3</v>
      </c>
      <c r="N1184">
        <v>4</v>
      </c>
      <c r="O1184" s="84">
        <v>0.15</v>
      </c>
      <c r="P1184">
        <v>6</v>
      </c>
      <c r="Q1184">
        <v>3</v>
      </c>
      <c r="R1184" s="102">
        <f t="shared" si="18"/>
        <v>4.9999999999999996E-2</v>
      </c>
      <c r="S1184" s="94"/>
    </row>
    <row r="1185" spans="1:19">
      <c r="A1185">
        <v>36</v>
      </c>
      <c r="B1185" t="s">
        <v>5</v>
      </c>
      <c r="C1185" t="s">
        <v>6</v>
      </c>
      <c r="D1185">
        <v>20</v>
      </c>
      <c r="E1185">
        <v>2</v>
      </c>
      <c r="F1185">
        <v>82.5</v>
      </c>
      <c r="H1185" t="s">
        <v>6</v>
      </c>
      <c r="I1185">
        <v>4</v>
      </c>
      <c r="J1185">
        <v>1</v>
      </c>
      <c r="K1185">
        <v>4</v>
      </c>
      <c r="L1185">
        <v>1</v>
      </c>
      <c r="M1185">
        <v>5</v>
      </c>
      <c r="N1185">
        <v>13</v>
      </c>
      <c r="O1185" s="84">
        <v>0.2</v>
      </c>
      <c r="P1185">
        <v>3</v>
      </c>
      <c r="Q1185">
        <v>3</v>
      </c>
      <c r="R1185" s="102">
        <f t="shared" si="18"/>
        <v>0.04</v>
      </c>
      <c r="S1185" s="94"/>
    </row>
    <row r="1186" spans="1:19">
      <c r="A1186">
        <v>54</v>
      </c>
      <c r="B1186" t="s">
        <v>3</v>
      </c>
      <c r="C1186" t="s">
        <v>6</v>
      </c>
      <c r="D1186">
        <v>39</v>
      </c>
      <c r="E1186">
        <v>5</v>
      </c>
      <c r="F1186">
        <v>98</v>
      </c>
      <c r="H1186" t="s">
        <v>6</v>
      </c>
      <c r="I1186">
        <v>2</v>
      </c>
      <c r="J1186">
        <v>3</v>
      </c>
      <c r="K1186">
        <v>4</v>
      </c>
      <c r="L1186">
        <v>3</v>
      </c>
      <c r="M1186">
        <v>10</v>
      </c>
      <c r="N1186">
        <v>36</v>
      </c>
      <c r="O1186" s="84">
        <v>0.25</v>
      </c>
      <c r="P1186">
        <v>6</v>
      </c>
      <c r="Q1186">
        <v>3</v>
      </c>
      <c r="R1186" s="102">
        <f t="shared" si="18"/>
        <v>2.5000000000000001E-2</v>
      </c>
      <c r="S1186" s="94"/>
    </row>
    <row r="1187" spans="1:19">
      <c r="A1187">
        <v>43</v>
      </c>
      <c r="B1187" t="s">
        <v>5</v>
      </c>
      <c r="C1187" t="s">
        <v>6</v>
      </c>
      <c r="D1187">
        <v>32</v>
      </c>
      <c r="E1187">
        <v>2</v>
      </c>
      <c r="F1187">
        <v>74.8</v>
      </c>
      <c r="H1187" t="s">
        <v>6</v>
      </c>
      <c r="I1187">
        <v>3</v>
      </c>
      <c r="J1187">
        <v>3</v>
      </c>
      <c r="K1187">
        <v>4</v>
      </c>
      <c r="L1187">
        <v>1</v>
      </c>
      <c r="M1187">
        <v>14</v>
      </c>
      <c r="N1187">
        <v>14</v>
      </c>
      <c r="O1187" s="84">
        <v>0.24</v>
      </c>
      <c r="P1187">
        <v>3</v>
      </c>
      <c r="Q1187">
        <v>3</v>
      </c>
      <c r="R1187" s="102">
        <f t="shared" si="18"/>
        <v>1.7142857142857144E-2</v>
      </c>
      <c r="S1187" s="94"/>
    </row>
    <row r="1188" spans="1:19">
      <c r="A1188">
        <v>35</v>
      </c>
      <c r="B1188" t="s">
        <v>5</v>
      </c>
      <c r="C1188" t="s">
        <v>4</v>
      </c>
      <c r="D1188">
        <v>43</v>
      </c>
      <c r="E1188">
        <v>4</v>
      </c>
      <c r="F1188">
        <v>38.700000000000003</v>
      </c>
      <c r="H1188" t="s">
        <v>4</v>
      </c>
      <c r="I1188">
        <v>4</v>
      </c>
      <c r="J1188">
        <v>4</v>
      </c>
      <c r="K1188">
        <v>4</v>
      </c>
      <c r="L1188">
        <v>1</v>
      </c>
      <c r="M1188">
        <v>11</v>
      </c>
      <c r="N1188">
        <v>13</v>
      </c>
      <c r="O1188" s="84">
        <v>0.24</v>
      </c>
      <c r="P1188">
        <v>2</v>
      </c>
      <c r="Q1188">
        <v>4</v>
      </c>
      <c r="R1188" s="102">
        <f t="shared" si="18"/>
        <v>2.1818181818181816E-2</v>
      </c>
      <c r="S1188" s="94"/>
    </row>
    <row r="1189" spans="1:19">
      <c r="A1189">
        <v>38</v>
      </c>
      <c r="B1189" t="s">
        <v>5</v>
      </c>
      <c r="C1189" t="s">
        <v>6</v>
      </c>
      <c r="D1189">
        <v>18</v>
      </c>
      <c r="E1189">
        <v>3</v>
      </c>
      <c r="F1189">
        <v>99.1</v>
      </c>
      <c r="H1189" t="s">
        <v>6</v>
      </c>
      <c r="I1189">
        <v>4</v>
      </c>
      <c r="J1189">
        <v>4</v>
      </c>
      <c r="K1189">
        <v>3</v>
      </c>
      <c r="L1189">
        <v>4</v>
      </c>
      <c r="M1189">
        <v>13</v>
      </c>
      <c r="N1189">
        <v>19</v>
      </c>
      <c r="O1189" s="84">
        <v>0.15</v>
      </c>
      <c r="P1189">
        <v>4</v>
      </c>
      <c r="Q1189">
        <v>4</v>
      </c>
      <c r="R1189" s="102">
        <f t="shared" si="18"/>
        <v>1.1538461538461537E-2</v>
      </c>
      <c r="S1189" s="94"/>
    </row>
    <row r="1190" spans="1:19">
      <c r="A1190">
        <v>29</v>
      </c>
      <c r="B1190" t="s">
        <v>5</v>
      </c>
      <c r="C1190" t="s">
        <v>6</v>
      </c>
      <c r="D1190">
        <v>22</v>
      </c>
      <c r="E1190">
        <v>3</v>
      </c>
      <c r="F1190">
        <v>45</v>
      </c>
      <c r="H1190" t="s">
        <v>4</v>
      </c>
      <c r="I1190">
        <v>1</v>
      </c>
      <c r="J1190">
        <v>2</v>
      </c>
      <c r="K1190">
        <v>3</v>
      </c>
      <c r="L1190">
        <v>2</v>
      </c>
      <c r="M1190">
        <v>10</v>
      </c>
      <c r="N1190">
        <v>10</v>
      </c>
      <c r="O1190" s="84">
        <v>0.13</v>
      </c>
      <c r="P1190">
        <v>3</v>
      </c>
      <c r="Q1190">
        <v>2</v>
      </c>
      <c r="R1190" s="102">
        <f t="shared" si="18"/>
        <v>1.3000000000000001E-2</v>
      </c>
      <c r="S1190" s="94"/>
    </row>
    <row r="1191" spans="1:19">
      <c r="A1191">
        <v>33</v>
      </c>
      <c r="B1191" t="s">
        <v>5</v>
      </c>
      <c r="C1191" t="s">
        <v>6</v>
      </c>
      <c r="D1191">
        <v>19</v>
      </c>
      <c r="E1191">
        <v>4</v>
      </c>
      <c r="F1191">
        <v>97.2</v>
      </c>
      <c r="H1191" t="s">
        <v>6</v>
      </c>
      <c r="I1191">
        <v>4</v>
      </c>
      <c r="J1191">
        <v>4</v>
      </c>
      <c r="K1191">
        <v>3</v>
      </c>
      <c r="L1191">
        <v>3</v>
      </c>
      <c r="M1191">
        <v>6</v>
      </c>
      <c r="N1191">
        <v>6</v>
      </c>
      <c r="O1191" s="84">
        <v>0.14000000000000001</v>
      </c>
      <c r="P1191">
        <v>5</v>
      </c>
      <c r="Q1191">
        <v>3</v>
      </c>
      <c r="R1191" s="102">
        <f t="shared" si="18"/>
        <v>2.3333333333333334E-2</v>
      </c>
      <c r="S1191" s="94"/>
    </row>
    <row r="1192" spans="1:19">
      <c r="A1192">
        <v>32</v>
      </c>
      <c r="B1192" t="s">
        <v>5</v>
      </c>
      <c r="C1192" t="s">
        <v>6</v>
      </c>
      <c r="D1192">
        <v>19</v>
      </c>
      <c r="E1192">
        <v>3</v>
      </c>
      <c r="F1192">
        <v>51.3</v>
      </c>
      <c r="H1192" t="s">
        <v>6</v>
      </c>
      <c r="I1192">
        <v>4</v>
      </c>
      <c r="J1192">
        <v>2</v>
      </c>
      <c r="K1192">
        <v>3</v>
      </c>
      <c r="L1192">
        <v>3</v>
      </c>
      <c r="M1192">
        <v>9</v>
      </c>
      <c r="N1192">
        <v>10</v>
      </c>
      <c r="O1192" s="84">
        <v>0.13</v>
      </c>
      <c r="P1192">
        <v>4</v>
      </c>
      <c r="Q1192">
        <v>2</v>
      </c>
      <c r="R1192" s="102">
        <f t="shared" si="18"/>
        <v>1.4444444444444446E-2</v>
      </c>
      <c r="S1192" s="94"/>
    </row>
    <row r="1193" spans="1:19">
      <c r="A1193">
        <v>31</v>
      </c>
      <c r="B1193" t="s">
        <v>3</v>
      </c>
      <c r="C1193" t="s">
        <v>6</v>
      </c>
      <c r="D1193">
        <v>22</v>
      </c>
      <c r="E1193">
        <v>4</v>
      </c>
      <c r="F1193">
        <v>74</v>
      </c>
      <c r="H1193" t="s">
        <v>6</v>
      </c>
      <c r="I1193">
        <v>1</v>
      </c>
      <c r="J1193">
        <v>4</v>
      </c>
      <c r="K1193">
        <v>3</v>
      </c>
      <c r="L1193">
        <v>1</v>
      </c>
      <c r="M1193">
        <v>10</v>
      </c>
      <c r="N1193">
        <v>10</v>
      </c>
      <c r="O1193" s="84">
        <v>0.11</v>
      </c>
      <c r="P1193">
        <v>2</v>
      </c>
      <c r="Q1193">
        <v>3</v>
      </c>
      <c r="R1193" s="102">
        <f t="shared" si="18"/>
        <v>1.0999999999999999E-2</v>
      </c>
      <c r="S1193" s="94"/>
    </row>
    <row r="1194" spans="1:19">
      <c r="A1194">
        <v>49</v>
      </c>
      <c r="B1194" t="s">
        <v>3</v>
      </c>
      <c r="C1194" t="s">
        <v>6</v>
      </c>
      <c r="D1194">
        <v>33</v>
      </c>
      <c r="E1194">
        <v>3</v>
      </c>
      <c r="F1194">
        <v>70.400000000000006</v>
      </c>
      <c r="H1194" t="s">
        <v>4</v>
      </c>
      <c r="I1194">
        <v>4</v>
      </c>
      <c r="J1194">
        <v>1</v>
      </c>
      <c r="K1194">
        <v>3</v>
      </c>
      <c r="L1194">
        <v>2</v>
      </c>
      <c r="M1194">
        <v>2</v>
      </c>
      <c r="N1194">
        <v>17</v>
      </c>
      <c r="O1194" s="84">
        <v>0.16</v>
      </c>
      <c r="P1194">
        <v>2</v>
      </c>
      <c r="Q1194">
        <v>2</v>
      </c>
      <c r="R1194" s="102">
        <f t="shared" si="18"/>
        <v>0.08</v>
      </c>
      <c r="S1194" s="94"/>
    </row>
    <row r="1195" spans="1:19">
      <c r="A1195">
        <v>38</v>
      </c>
      <c r="B1195" t="s">
        <v>3</v>
      </c>
      <c r="C1195" t="s">
        <v>6</v>
      </c>
      <c r="D1195">
        <v>19</v>
      </c>
      <c r="E1195">
        <v>3</v>
      </c>
      <c r="F1195">
        <v>44.8</v>
      </c>
      <c r="H1195" t="s">
        <v>6</v>
      </c>
      <c r="I1195">
        <v>4</v>
      </c>
      <c r="J1195">
        <v>2</v>
      </c>
      <c r="K1195">
        <v>4</v>
      </c>
      <c r="L1195">
        <v>2</v>
      </c>
      <c r="M1195">
        <v>4</v>
      </c>
      <c r="N1195">
        <v>4</v>
      </c>
      <c r="O1195" s="84">
        <v>0.22</v>
      </c>
      <c r="P1195">
        <v>3</v>
      </c>
      <c r="Q1195">
        <v>3</v>
      </c>
      <c r="R1195" s="102">
        <f t="shared" si="18"/>
        <v>5.5E-2</v>
      </c>
      <c r="S1195" s="94"/>
    </row>
    <row r="1196" spans="1:19">
      <c r="A1196">
        <v>47</v>
      </c>
      <c r="B1196" t="s">
        <v>3</v>
      </c>
      <c r="C1196" t="s">
        <v>6</v>
      </c>
      <c r="D1196">
        <v>19</v>
      </c>
      <c r="E1196">
        <v>4</v>
      </c>
      <c r="F1196">
        <v>49.1</v>
      </c>
      <c r="H1196" t="s">
        <v>6</v>
      </c>
      <c r="I1196">
        <v>2</v>
      </c>
      <c r="J1196">
        <v>2</v>
      </c>
      <c r="K1196">
        <v>3</v>
      </c>
      <c r="L1196">
        <v>3</v>
      </c>
      <c r="M1196">
        <v>3</v>
      </c>
      <c r="N1196">
        <v>29</v>
      </c>
      <c r="O1196" s="84">
        <v>0.14000000000000001</v>
      </c>
      <c r="P1196">
        <v>2</v>
      </c>
      <c r="Q1196">
        <v>3</v>
      </c>
      <c r="R1196" s="102">
        <f t="shared" si="18"/>
        <v>4.6666666666666669E-2</v>
      </c>
      <c r="S1196" s="94"/>
    </row>
    <row r="1197" spans="1:19">
      <c r="A1197">
        <v>49</v>
      </c>
      <c r="B1197" t="s">
        <v>5</v>
      </c>
      <c r="C1197" t="s">
        <v>6</v>
      </c>
      <c r="D1197">
        <v>18</v>
      </c>
      <c r="E1197">
        <v>3</v>
      </c>
      <c r="F1197">
        <v>41.6</v>
      </c>
      <c r="H1197" t="s">
        <v>6</v>
      </c>
      <c r="I1197">
        <v>3</v>
      </c>
      <c r="J1197">
        <v>3</v>
      </c>
      <c r="K1197">
        <v>3</v>
      </c>
      <c r="L1197">
        <v>1</v>
      </c>
      <c r="M1197">
        <v>8</v>
      </c>
      <c r="N1197">
        <v>23</v>
      </c>
      <c r="O1197" s="84">
        <v>0.14000000000000001</v>
      </c>
      <c r="P1197">
        <v>2</v>
      </c>
      <c r="Q1197">
        <v>3</v>
      </c>
      <c r="R1197" s="102">
        <f t="shared" si="18"/>
        <v>1.7500000000000002E-2</v>
      </c>
      <c r="S1197" s="94"/>
    </row>
    <row r="1198" spans="1:19">
      <c r="A1198">
        <v>41</v>
      </c>
      <c r="B1198" t="s">
        <v>5</v>
      </c>
      <c r="C1198" t="s">
        <v>6</v>
      </c>
      <c r="D1198">
        <v>40</v>
      </c>
      <c r="E1198">
        <v>2</v>
      </c>
      <c r="F1198">
        <v>76.400000000000006</v>
      </c>
      <c r="H1198" t="s">
        <v>4</v>
      </c>
      <c r="I1198">
        <v>4</v>
      </c>
      <c r="J1198">
        <v>3</v>
      </c>
      <c r="K1198">
        <v>3</v>
      </c>
      <c r="L1198">
        <v>4</v>
      </c>
      <c r="M1198">
        <v>2</v>
      </c>
      <c r="N1198">
        <v>21</v>
      </c>
      <c r="O1198" s="84">
        <v>0.16</v>
      </c>
      <c r="P1198">
        <v>2</v>
      </c>
      <c r="Q1198">
        <v>3</v>
      </c>
      <c r="R1198" s="102">
        <f t="shared" si="18"/>
        <v>0.08</v>
      </c>
      <c r="S1198" s="94"/>
    </row>
    <row r="1199" spans="1:19">
      <c r="A1199">
        <v>20</v>
      </c>
      <c r="B1199" t="s">
        <v>5</v>
      </c>
      <c r="C1199" t="s">
        <v>6</v>
      </c>
      <c r="D1199">
        <v>26</v>
      </c>
      <c r="E1199">
        <v>1</v>
      </c>
      <c r="F1199">
        <v>55.4</v>
      </c>
      <c r="H1199" t="s">
        <v>6</v>
      </c>
      <c r="I1199">
        <v>4</v>
      </c>
      <c r="J1199">
        <v>1</v>
      </c>
      <c r="K1199">
        <v>3</v>
      </c>
      <c r="L1199">
        <v>1</v>
      </c>
      <c r="M1199">
        <v>2</v>
      </c>
      <c r="N1199">
        <v>2</v>
      </c>
      <c r="O1199" s="84">
        <v>0.11</v>
      </c>
      <c r="P1199">
        <v>3</v>
      </c>
      <c r="Q1199">
        <v>3</v>
      </c>
      <c r="R1199" s="102">
        <f t="shared" si="18"/>
        <v>5.5E-2</v>
      </c>
      <c r="S1199" s="94"/>
    </row>
    <row r="1200" spans="1:19">
      <c r="A1200">
        <v>33</v>
      </c>
      <c r="B1200" t="s">
        <v>3</v>
      </c>
      <c r="C1200" t="s">
        <v>6</v>
      </c>
      <c r="D1200">
        <v>33</v>
      </c>
      <c r="E1200">
        <v>3</v>
      </c>
      <c r="F1200">
        <v>35.200000000000003</v>
      </c>
      <c r="H1200" t="s">
        <v>4</v>
      </c>
      <c r="I1200">
        <v>3</v>
      </c>
      <c r="J1200">
        <v>4</v>
      </c>
      <c r="K1200">
        <v>4</v>
      </c>
      <c r="L1200">
        <v>3</v>
      </c>
      <c r="M1200">
        <v>6</v>
      </c>
      <c r="N1200">
        <v>7</v>
      </c>
      <c r="O1200" s="84">
        <v>0.25</v>
      </c>
      <c r="P1200">
        <v>2</v>
      </c>
      <c r="Q1200">
        <v>3</v>
      </c>
      <c r="R1200" s="102">
        <f t="shared" si="18"/>
        <v>4.1666666666666664E-2</v>
      </c>
      <c r="S1200" s="94"/>
    </row>
    <row r="1201" spans="1:19">
      <c r="A1201">
        <v>36</v>
      </c>
      <c r="B1201" t="s">
        <v>5</v>
      </c>
      <c r="C1201" t="s">
        <v>6</v>
      </c>
      <c r="D1201">
        <v>43</v>
      </c>
      <c r="E1201">
        <v>4</v>
      </c>
      <c r="F1201">
        <v>82.1</v>
      </c>
      <c r="H1201" t="s">
        <v>6</v>
      </c>
      <c r="I1201">
        <v>1</v>
      </c>
      <c r="J1201">
        <v>3</v>
      </c>
      <c r="K1201">
        <v>3</v>
      </c>
      <c r="L1201">
        <v>2</v>
      </c>
      <c r="M1201">
        <v>3</v>
      </c>
      <c r="N1201">
        <v>10</v>
      </c>
      <c r="O1201" s="84">
        <v>0.14000000000000001</v>
      </c>
      <c r="P1201">
        <v>2</v>
      </c>
      <c r="Q1201">
        <v>2</v>
      </c>
      <c r="R1201" s="102">
        <f t="shared" si="18"/>
        <v>4.6666666666666669E-2</v>
      </c>
      <c r="S1201" s="94"/>
    </row>
    <row r="1202" spans="1:19">
      <c r="A1202">
        <v>44</v>
      </c>
      <c r="B1202" t="s">
        <v>3</v>
      </c>
      <c r="C1202" t="s">
        <v>6</v>
      </c>
      <c r="D1202">
        <v>18</v>
      </c>
      <c r="E1202">
        <v>3</v>
      </c>
      <c r="F1202">
        <v>40.4</v>
      </c>
      <c r="H1202" t="s">
        <v>4</v>
      </c>
      <c r="I1202">
        <v>3</v>
      </c>
      <c r="J1202">
        <v>4</v>
      </c>
      <c r="K1202">
        <v>3</v>
      </c>
      <c r="L1202">
        <v>1</v>
      </c>
      <c r="M1202">
        <v>2</v>
      </c>
      <c r="N1202">
        <v>8</v>
      </c>
      <c r="O1202" s="84">
        <v>0.18</v>
      </c>
      <c r="P1202">
        <v>2</v>
      </c>
      <c r="Q1202">
        <v>3</v>
      </c>
      <c r="R1202" s="102">
        <f t="shared" si="18"/>
        <v>0.09</v>
      </c>
      <c r="S1202" s="94"/>
    </row>
    <row r="1203" spans="1:19">
      <c r="A1203">
        <v>23</v>
      </c>
      <c r="B1203" t="s">
        <v>5</v>
      </c>
      <c r="C1203" t="s">
        <v>4</v>
      </c>
      <c r="D1203">
        <v>40</v>
      </c>
      <c r="E1203">
        <v>1</v>
      </c>
      <c r="F1203">
        <v>91.5</v>
      </c>
      <c r="H1203" t="s">
        <v>4</v>
      </c>
      <c r="I1203">
        <v>4</v>
      </c>
      <c r="J1203">
        <v>3</v>
      </c>
      <c r="K1203">
        <v>3</v>
      </c>
      <c r="L1203">
        <v>1</v>
      </c>
      <c r="M1203">
        <v>5</v>
      </c>
      <c r="N1203">
        <v>5</v>
      </c>
      <c r="O1203" s="84">
        <v>0.11</v>
      </c>
      <c r="P1203">
        <v>2</v>
      </c>
      <c r="Q1203">
        <v>3</v>
      </c>
      <c r="R1203" s="102">
        <f t="shared" si="18"/>
        <v>2.1999999999999999E-2</v>
      </c>
      <c r="S1203" s="94"/>
    </row>
    <row r="1204" spans="1:19">
      <c r="A1204">
        <v>38</v>
      </c>
      <c r="B1204" t="s">
        <v>3</v>
      </c>
      <c r="C1204" t="s">
        <v>6</v>
      </c>
      <c r="D1204">
        <v>21</v>
      </c>
      <c r="E1204">
        <v>2</v>
      </c>
      <c r="F1204">
        <v>87</v>
      </c>
      <c r="H1204" t="s">
        <v>6</v>
      </c>
      <c r="I1204">
        <v>4</v>
      </c>
      <c r="J1204">
        <v>3</v>
      </c>
      <c r="K1204">
        <v>3</v>
      </c>
      <c r="L1204">
        <v>4</v>
      </c>
      <c r="M1204">
        <v>0</v>
      </c>
      <c r="N1204">
        <v>7</v>
      </c>
      <c r="O1204" s="84">
        <v>0.19</v>
      </c>
      <c r="P1204">
        <v>5</v>
      </c>
      <c r="Q1204">
        <v>2</v>
      </c>
      <c r="R1204" s="102" t="e">
        <f t="shared" si="18"/>
        <v>#DIV/0!</v>
      </c>
      <c r="S1204" s="94"/>
    </row>
    <row r="1205" spans="1:19">
      <c r="A1205">
        <v>53</v>
      </c>
      <c r="B1205" t="s">
        <v>5</v>
      </c>
      <c r="C1205" t="s">
        <v>6</v>
      </c>
      <c r="D1205">
        <v>41</v>
      </c>
      <c r="E1205">
        <v>4</v>
      </c>
      <c r="F1205">
        <v>50.8</v>
      </c>
      <c r="H1205" t="s">
        <v>6</v>
      </c>
      <c r="I1205">
        <v>2</v>
      </c>
      <c r="J1205">
        <v>4</v>
      </c>
      <c r="K1205">
        <v>3</v>
      </c>
      <c r="L1205">
        <v>3</v>
      </c>
      <c r="M1205">
        <v>4</v>
      </c>
      <c r="N1205">
        <v>11</v>
      </c>
      <c r="O1205" s="84">
        <v>0.15</v>
      </c>
      <c r="P1205">
        <v>2</v>
      </c>
      <c r="Q1205">
        <v>3</v>
      </c>
      <c r="R1205" s="102">
        <f t="shared" si="18"/>
        <v>3.7499999999999999E-2</v>
      </c>
      <c r="S1205" s="94"/>
    </row>
    <row r="1206" spans="1:19">
      <c r="A1206">
        <v>48</v>
      </c>
      <c r="B1206" t="s">
        <v>3</v>
      </c>
      <c r="C1206" t="s">
        <v>4</v>
      </c>
      <c r="D1206">
        <v>31</v>
      </c>
      <c r="E1206">
        <v>2</v>
      </c>
      <c r="F1206">
        <v>96.3</v>
      </c>
      <c r="H1206" t="s">
        <v>4</v>
      </c>
      <c r="I1206">
        <v>4</v>
      </c>
      <c r="J1206">
        <v>3</v>
      </c>
      <c r="K1206">
        <v>3</v>
      </c>
      <c r="L1206">
        <v>3</v>
      </c>
      <c r="M1206">
        <v>9</v>
      </c>
      <c r="N1206">
        <v>19</v>
      </c>
      <c r="O1206" s="84">
        <v>0.11</v>
      </c>
      <c r="P1206">
        <v>3</v>
      </c>
      <c r="Q1206">
        <v>3</v>
      </c>
      <c r="R1206" s="102">
        <f t="shared" si="18"/>
        <v>1.2222222222222223E-2</v>
      </c>
      <c r="S1206" s="94"/>
    </row>
    <row r="1207" spans="1:19">
      <c r="A1207">
        <v>32</v>
      </c>
      <c r="B1207" t="s">
        <v>5</v>
      </c>
      <c r="C1207" t="s">
        <v>4</v>
      </c>
      <c r="D1207">
        <v>28</v>
      </c>
      <c r="E1207">
        <v>4</v>
      </c>
      <c r="F1207">
        <v>95.7</v>
      </c>
      <c r="H1207" t="s">
        <v>6</v>
      </c>
      <c r="I1207">
        <v>4</v>
      </c>
      <c r="J1207">
        <v>2</v>
      </c>
      <c r="K1207">
        <v>3</v>
      </c>
      <c r="L1207">
        <v>1</v>
      </c>
      <c r="M1207">
        <v>1</v>
      </c>
      <c r="N1207">
        <v>1</v>
      </c>
      <c r="O1207" s="84">
        <v>0.12</v>
      </c>
      <c r="P1207">
        <v>2</v>
      </c>
      <c r="Q1207">
        <v>3</v>
      </c>
      <c r="R1207" s="102">
        <f t="shared" si="18"/>
        <v>0.12</v>
      </c>
      <c r="S1207" s="94"/>
    </row>
    <row r="1208" spans="1:19">
      <c r="A1208">
        <v>26</v>
      </c>
      <c r="B1208" t="s">
        <v>5</v>
      </c>
      <c r="C1208" t="s">
        <v>6</v>
      </c>
      <c r="D1208">
        <v>24</v>
      </c>
      <c r="E1208">
        <v>3</v>
      </c>
      <c r="F1208">
        <v>80.900000000000006</v>
      </c>
      <c r="H1208" t="s">
        <v>6</v>
      </c>
      <c r="I1208">
        <v>4</v>
      </c>
      <c r="J1208">
        <v>4</v>
      </c>
      <c r="K1208">
        <v>4</v>
      </c>
      <c r="L1208">
        <v>3</v>
      </c>
      <c r="M1208">
        <v>7</v>
      </c>
      <c r="N1208">
        <v>7</v>
      </c>
      <c r="O1208" s="84">
        <v>0.2</v>
      </c>
      <c r="P1208">
        <v>5</v>
      </c>
      <c r="Q1208">
        <v>3</v>
      </c>
      <c r="R1208" s="102">
        <f t="shared" si="18"/>
        <v>2.8571428571428574E-2</v>
      </c>
      <c r="S1208" s="94"/>
    </row>
    <row r="1209" spans="1:19">
      <c r="A1209">
        <v>55</v>
      </c>
      <c r="B1209" t="s">
        <v>5</v>
      </c>
      <c r="C1209" t="s">
        <v>6</v>
      </c>
      <c r="D1209">
        <v>39</v>
      </c>
      <c r="E1209">
        <v>3</v>
      </c>
      <c r="F1209">
        <v>96.8</v>
      </c>
      <c r="H1209" t="s">
        <v>6</v>
      </c>
      <c r="I1209">
        <v>1</v>
      </c>
      <c r="J1209">
        <v>2</v>
      </c>
      <c r="K1209">
        <v>3</v>
      </c>
      <c r="L1209">
        <v>4</v>
      </c>
      <c r="M1209">
        <v>4</v>
      </c>
      <c r="N1209">
        <v>8</v>
      </c>
      <c r="O1209" s="84">
        <v>0.12</v>
      </c>
      <c r="P1209">
        <v>1</v>
      </c>
      <c r="Q1209">
        <v>3</v>
      </c>
      <c r="R1209" s="102">
        <f t="shared" si="18"/>
        <v>0.03</v>
      </c>
      <c r="S1209" s="94"/>
    </row>
    <row r="1210" spans="1:19">
      <c r="A1210">
        <v>34</v>
      </c>
      <c r="B1210" t="s">
        <v>5</v>
      </c>
      <c r="C1210" t="s">
        <v>6</v>
      </c>
      <c r="D1210">
        <v>22</v>
      </c>
      <c r="E1210">
        <v>2</v>
      </c>
      <c r="F1210">
        <v>67.5</v>
      </c>
      <c r="H1210" t="s">
        <v>6</v>
      </c>
      <c r="I1210">
        <v>2</v>
      </c>
      <c r="J1210">
        <v>4</v>
      </c>
      <c r="K1210">
        <v>3</v>
      </c>
      <c r="L1210">
        <v>3</v>
      </c>
      <c r="M1210">
        <v>15</v>
      </c>
      <c r="N1210">
        <v>15</v>
      </c>
      <c r="O1210" s="84">
        <v>0.14000000000000001</v>
      </c>
      <c r="P1210">
        <v>3</v>
      </c>
      <c r="Q1210">
        <v>4</v>
      </c>
      <c r="R1210" s="102">
        <f t="shared" si="18"/>
        <v>9.3333333333333341E-3</v>
      </c>
      <c r="S1210" s="94"/>
    </row>
    <row r="1211" spans="1:19">
      <c r="A1211">
        <v>60</v>
      </c>
      <c r="B1211" t="s">
        <v>5</v>
      </c>
      <c r="C1211" t="s">
        <v>6</v>
      </c>
      <c r="D1211">
        <v>18</v>
      </c>
      <c r="E1211">
        <v>4</v>
      </c>
      <c r="F1211">
        <v>92.7</v>
      </c>
      <c r="H1211" t="s">
        <v>6</v>
      </c>
      <c r="I1211">
        <v>3</v>
      </c>
      <c r="J1211">
        <v>4</v>
      </c>
      <c r="K1211">
        <v>4</v>
      </c>
      <c r="L1211">
        <v>3</v>
      </c>
      <c r="M1211">
        <v>1</v>
      </c>
      <c r="N1211">
        <v>19</v>
      </c>
      <c r="O1211" s="84">
        <v>0.2</v>
      </c>
      <c r="P1211">
        <v>2</v>
      </c>
      <c r="Q1211">
        <v>4</v>
      </c>
      <c r="R1211" s="102">
        <f t="shared" si="18"/>
        <v>0.2</v>
      </c>
      <c r="S1211" s="94"/>
    </row>
    <row r="1212" spans="1:19">
      <c r="A1212">
        <v>33</v>
      </c>
      <c r="B1212" t="s">
        <v>5</v>
      </c>
      <c r="C1212" t="s">
        <v>6</v>
      </c>
      <c r="D1212">
        <v>38</v>
      </c>
      <c r="E1212">
        <v>3</v>
      </c>
      <c r="F1212">
        <v>88.8</v>
      </c>
      <c r="H1212" t="s">
        <v>6</v>
      </c>
      <c r="I1212">
        <v>2</v>
      </c>
      <c r="J1212">
        <v>2</v>
      </c>
      <c r="K1212">
        <v>3</v>
      </c>
      <c r="L1212">
        <v>4</v>
      </c>
      <c r="M1212">
        <v>14</v>
      </c>
      <c r="N1212">
        <v>14</v>
      </c>
      <c r="O1212" s="84">
        <v>0.18</v>
      </c>
      <c r="P1212">
        <v>6</v>
      </c>
      <c r="Q1212">
        <v>3</v>
      </c>
      <c r="R1212" s="102">
        <f t="shared" si="18"/>
        <v>1.2857142857142857E-2</v>
      </c>
      <c r="S1212" s="94"/>
    </row>
    <row r="1213" spans="1:19">
      <c r="A1213">
        <v>37</v>
      </c>
      <c r="B1213" t="s">
        <v>5</v>
      </c>
      <c r="C1213" t="s">
        <v>6</v>
      </c>
      <c r="D1213">
        <v>18</v>
      </c>
      <c r="E1213">
        <v>4</v>
      </c>
      <c r="F1213">
        <v>35.200000000000003</v>
      </c>
      <c r="H1213" t="s">
        <v>6</v>
      </c>
      <c r="I1213">
        <v>3</v>
      </c>
      <c r="J1213">
        <v>4</v>
      </c>
      <c r="K1213">
        <v>3</v>
      </c>
      <c r="L1213">
        <v>3</v>
      </c>
      <c r="M1213">
        <v>6</v>
      </c>
      <c r="N1213">
        <v>6</v>
      </c>
      <c r="O1213" s="84">
        <v>0.14000000000000001</v>
      </c>
      <c r="P1213">
        <v>2</v>
      </c>
      <c r="Q1213">
        <v>2</v>
      </c>
      <c r="R1213" s="102">
        <f t="shared" si="18"/>
        <v>2.3333333333333334E-2</v>
      </c>
      <c r="S1213" s="94"/>
    </row>
    <row r="1214" spans="1:19">
      <c r="A1214">
        <v>34</v>
      </c>
      <c r="B1214" t="s">
        <v>3</v>
      </c>
      <c r="C1214" t="s">
        <v>6</v>
      </c>
      <c r="D1214">
        <v>36</v>
      </c>
      <c r="E1214">
        <v>3</v>
      </c>
      <c r="F1214">
        <v>42</v>
      </c>
      <c r="H1214" t="s">
        <v>6</v>
      </c>
      <c r="I1214">
        <v>2</v>
      </c>
      <c r="J1214">
        <v>4</v>
      </c>
      <c r="K1214">
        <v>3</v>
      </c>
      <c r="L1214">
        <v>2</v>
      </c>
      <c r="M1214">
        <v>10</v>
      </c>
      <c r="N1214">
        <v>10</v>
      </c>
      <c r="O1214" s="84">
        <v>0.12</v>
      </c>
      <c r="P1214">
        <v>3</v>
      </c>
      <c r="Q1214">
        <v>3</v>
      </c>
      <c r="R1214" s="102">
        <f t="shared" si="18"/>
        <v>1.2E-2</v>
      </c>
      <c r="S1214" s="94"/>
    </row>
    <row r="1215" spans="1:19">
      <c r="A1215">
        <v>23</v>
      </c>
      <c r="B1215" t="s">
        <v>5</v>
      </c>
      <c r="C1215" t="s">
        <v>4</v>
      </c>
      <c r="D1215">
        <v>45</v>
      </c>
      <c r="E1215">
        <v>3</v>
      </c>
      <c r="F1215">
        <v>96.1</v>
      </c>
      <c r="H1215" t="s">
        <v>4</v>
      </c>
      <c r="I1215">
        <v>3</v>
      </c>
      <c r="J1215">
        <v>4</v>
      </c>
      <c r="K1215">
        <v>4</v>
      </c>
      <c r="L1215">
        <v>2</v>
      </c>
      <c r="M1215">
        <v>3</v>
      </c>
      <c r="N1215">
        <v>3</v>
      </c>
      <c r="O1215" s="84">
        <v>0.21</v>
      </c>
      <c r="P1215">
        <v>2</v>
      </c>
      <c r="Q1215">
        <v>3</v>
      </c>
      <c r="R1215" s="102">
        <f t="shared" si="18"/>
        <v>6.9999999999999993E-2</v>
      </c>
      <c r="S1215" s="94"/>
    </row>
    <row r="1216" spans="1:19">
      <c r="A1216">
        <v>44</v>
      </c>
      <c r="B1216" t="s">
        <v>3</v>
      </c>
      <c r="C1216" t="s">
        <v>6</v>
      </c>
      <c r="D1216">
        <v>19</v>
      </c>
      <c r="E1216">
        <v>3</v>
      </c>
      <c r="F1216">
        <v>96.6</v>
      </c>
      <c r="H1216" t="s">
        <v>4</v>
      </c>
      <c r="I1216">
        <v>3</v>
      </c>
      <c r="J1216">
        <v>4</v>
      </c>
      <c r="K1216">
        <v>3</v>
      </c>
      <c r="L1216">
        <v>2</v>
      </c>
      <c r="M1216">
        <v>8</v>
      </c>
      <c r="N1216">
        <v>9</v>
      </c>
      <c r="O1216" s="84">
        <v>0.19</v>
      </c>
      <c r="P1216">
        <v>2</v>
      </c>
      <c r="Q1216">
        <v>3</v>
      </c>
      <c r="R1216" s="102">
        <f t="shared" si="18"/>
        <v>2.375E-2</v>
      </c>
      <c r="S1216" s="94"/>
    </row>
    <row r="1217" spans="1:19">
      <c r="A1217">
        <v>35</v>
      </c>
      <c r="B1217" t="s">
        <v>5</v>
      </c>
      <c r="C1217" t="s">
        <v>6</v>
      </c>
      <c r="D1217">
        <v>19</v>
      </c>
      <c r="E1217">
        <v>4</v>
      </c>
      <c r="F1217">
        <v>77.5</v>
      </c>
      <c r="H1217" t="s">
        <v>4</v>
      </c>
      <c r="I1217">
        <v>1</v>
      </c>
      <c r="J1217">
        <v>4</v>
      </c>
      <c r="K1217">
        <v>3</v>
      </c>
      <c r="L1217">
        <v>3</v>
      </c>
      <c r="M1217">
        <v>5</v>
      </c>
      <c r="N1217">
        <v>6</v>
      </c>
      <c r="O1217" s="84">
        <v>0.14000000000000001</v>
      </c>
      <c r="P1217">
        <v>2</v>
      </c>
      <c r="Q1217">
        <v>4</v>
      </c>
      <c r="R1217" s="102">
        <f t="shared" si="18"/>
        <v>2.8000000000000004E-2</v>
      </c>
      <c r="S1217" s="94"/>
    </row>
    <row r="1218" spans="1:19">
      <c r="A1218">
        <v>43</v>
      </c>
      <c r="B1218" t="s">
        <v>5</v>
      </c>
      <c r="C1218" t="s">
        <v>6</v>
      </c>
      <c r="D1218">
        <v>19</v>
      </c>
      <c r="E1218">
        <v>3</v>
      </c>
      <c r="F1218">
        <v>75</v>
      </c>
      <c r="H1218" t="s">
        <v>4</v>
      </c>
      <c r="I1218">
        <v>4</v>
      </c>
      <c r="J1218">
        <v>4</v>
      </c>
      <c r="K1218">
        <v>3</v>
      </c>
      <c r="L1218">
        <v>1</v>
      </c>
      <c r="M1218">
        <v>10</v>
      </c>
      <c r="N1218">
        <v>10</v>
      </c>
      <c r="O1218" s="84">
        <v>0.17</v>
      </c>
      <c r="P1218">
        <v>3</v>
      </c>
      <c r="Q1218">
        <v>3</v>
      </c>
      <c r="R1218" s="102">
        <f t="shared" si="18"/>
        <v>1.7000000000000001E-2</v>
      </c>
      <c r="S1218" s="94"/>
    </row>
    <row r="1219" spans="1:19">
      <c r="A1219">
        <v>24</v>
      </c>
      <c r="B1219" t="s">
        <v>5</v>
      </c>
      <c r="C1219" t="s">
        <v>6</v>
      </c>
      <c r="D1219">
        <v>26</v>
      </c>
      <c r="E1219">
        <v>3</v>
      </c>
      <c r="F1219">
        <v>65.5</v>
      </c>
      <c r="H1219" t="s">
        <v>6</v>
      </c>
      <c r="I1219">
        <v>3</v>
      </c>
      <c r="J1219">
        <v>3</v>
      </c>
      <c r="K1219">
        <v>3</v>
      </c>
      <c r="L1219">
        <v>4</v>
      </c>
      <c r="M1219">
        <v>5</v>
      </c>
      <c r="N1219">
        <v>5</v>
      </c>
      <c r="O1219" s="84">
        <v>0.16</v>
      </c>
      <c r="P1219">
        <v>1</v>
      </c>
      <c r="Q1219">
        <v>3</v>
      </c>
      <c r="R1219" s="102">
        <f t="shared" ref="R1219:R1282" si="19">O1219/M1219</f>
        <v>3.2000000000000001E-2</v>
      </c>
      <c r="S1219" s="94"/>
    </row>
    <row r="1220" spans="1:19">
      <c r="A1220">
        <v>41</v>
      </c>
      <c r="B1220" t="s">
        <v>5</v>
      </c>
      <c r="C1220" t="s">
        <v>6</v>
      </c>
      <c r="D1220">
        <v>23</v>
      </c>
      <c r="E1220">
        <v>3</v>
      </c>
      <c r="F1220">
        <v>42</v>
      </c>
      <c r="H1220" t="s">
        <v>6</v>
      </c>
      <c r="I1220">
        <v>4</v>
      </c>
      <c r="J1220">
        <v>3</v>
      </c>
      <c r="K1220">
        <v>3</v>
      </c>
      <c r="L1220">
        <v>2</v>
      </c>
      <c r="M1220">
        <v>10</v>
      </c>
      <c r="N1220">
        <v>10</v>
      </c>
      <c r="O1220" s="84">
        <v>0.12</v>
      </c>
      <c r="P1220">
        <v>3</v>
      </c>
      <c r="Q1220">
        <v>3</v>
      </c>
      <c r="R1220" s="102">
        <f t="shared" si="19"/>
        <v>1.2E-2</v>
      </c>
      <c r="S1220" s="94"/>
    </row>
    <row r="1221" spans="1:19">
      <c r="A1221">
        <v>29</v>
      </c>
      <c r="B1221" t="s">
        <v>3</v>
      </c>
      <c r="C1221" t="s">
        <v>6</v>
      </c>
      <c r="D1221">
        <v>26</v>
      </c>
      <c r="E1221">
        <v>4</v>
      </c>
      <c r="F1221">
        <v>46.5</v>
      </c>
      <c r="H1221" t="s">
        <v>6</v>
      </c>
      <c r="I1221">
        <v>4</v>
      </c>
      <c r="J1221">
        <v>3</v>
      </c>
      <c r="K1221">
        <v>3</v>
      </c>
      <c r="L1221">
        <v>3</v>
      </c>
      <c r="M1221">
        <v>5</v>
      </c>
      <c r="N1221">
        <v>9</v>
      </c>
      <c r="O1221" s="84">
        <v>0.17</v>
      </c>
      <c r="P1221">
        <v>2</v>
      </c>
      <c r="Q1221">
        <v>3</v>
      </c>
      <c r="R1221" s="102">
        <f t="shared" si="19"/>
        <v>3.4000000000000002E-2</v>
      </c>
      <c r="S1221" s="94"/>
    </row>
    <row r="1222" spans="1:19">
      <c r="A1222">
        <v>36</v>
      </c>
      <c r="B1222" t="s">
        <v>3</v>
      </c>
      <c r="C1222" t="s">
        <v>6</v>
      </c>
      <c r="D1222">
        <v>19</v>
      </c>
      <c r="E1222">
        <v>4</v>
      </c>
      <c r="F1222">
        <v>60.1</v>
      </c>
      <c r="H1222" t="s">
        <v>6</v>
      </c>
      <c r="I1222">
        <v>3</v>
      </c>
      <c r="J1222">
        <v>4</v>
      </c>
      <c r="K1222">
        <v>3</v>
      </c>
      <c r="L1222">
        <v>3</v>
      </c>
      <c r="M1222">
        <v>13</v>
      </c>
      <c r="N1222">
        <v>17</v>
      </c>
      <c r="O1222" s="84">
        <v>0.15</v>
      </c>
      <c r="P1222">
        <v>2</v>
      </c>
      <c r="Q1222">
        <v>2</v>
      </c>
      <c r="R1222" s="102">
        <f t="shared" si="19"/>
        <v>1.1538461538461537E-2</v>
      </c>
      <c r="S1222" s="94"/>
    </row>
    <row r="1223" spans="1:19">
      <c r="A1223">
        <v>45</v>
      </c>
      <c r="B1223" t="s">
        <v>5</v>
      </c>
      <c r="C1223" t="s">
        <v>6</v>
      </c>
      <c r="D1223">
        <v>18</v>
      </c>
      <c r="E1223">
        <v>1</v>
      </c>
      <c r="F1223">
        <v>90.1</v>
      </c>
      <c r="H1223" t="s">
        <v>6</v>
      </c>
      <c r="I1223">
        <v>3</v>
      </c>
      <c r="J1223">
        <v>3</v>
      </c>
      <c r="K1223">
        <v>4</v>
      </c>
      <c r="L1223">
        <v>4</v>
      </c>
      <c r="M1223">
        <v>23</v>
      </c>
      <c r="N1223">
        <v>25</v>
      </c>
      <c r="O1223" s="84">
        <v>0.23</v>
      </c>
      <c r="P1223">
        <v>3</v>
      </c>
      <c r="Q1223">
        <v>2</v>
      </c>
      <c r="R1223" s="102">
        <f t="shared" si="19"/>
        <v>0.01</v>
      </c>
      <c r="S1223" s="94"/>
    </row>
    <row r="1224" spans="1:19">
      <c r="A1224">
        <v>24</v>
      </c>
      <c r="B1224" t="s">
        <v>5</v>
      </c>
      <c r="C1224" t="s">
        <v>4</v>
      </c>
      <c r="D1224">
        <v>39</v>
      </c>
      <c r="E1224">
        <v>1</v>
      </c>
      <c r="F1224">
        <v>58.7</v>
      </c>
      <c r="H1224" t="s">
        <v>6</v>
      </c>
      <c r="I1224">
        <v>4</v>
      </c>
      <c r="J1224">
        <v>3</v>
      </c>
      <c r="K1224">
        <v>3</v>
      </c>
      <c r="L1224">
        <v>3</v>
      </c>
      <c r="M1224">
        <v>1</v>
      </c>
      <c r="N1224">
        <v>1</v>
      </c>
      <c r="O1224" s="84">
        <v>0.11</v>
      </c>
      <c r="P1224">
        <v>2</v>
      </c>
      <c r="Q1224">
        <v>3</v>
      </c>
      <c r="R1224" s="102">
        <f t="shared" si="19"/>
        <v>0.11</v>
      </c>
      <c r="S1224" s="94"/>
    </row>
    <row r="1225" spans="1:19">
      <c r="A1225">
        <v>47</v>
      </c>
      <c r="B1225" t="s">
        <v>5</v>
      </c>
      <c r="C1225" t="s">
        <v>4</v>
      </c>
      <c r="D1225">
        <v>53</v>
      </c>
      <c r="E1225">
        <v>3</v>
      </c>
      <c r="F1225">
        <v>98.1</v>
      </c>
      <c r="H1225" t="s">
        <v>6</v>
      </c>
      <c r="I1225">
        <v>3</v>
      </c>
      <c r="J1225">
        <v>3</v>
      </c>
      <c r="K1225">
        <v>3</v>
      </c>
      <c r="L1225">
        <v>3</v>
      </c>
      <c r="M1225">
        <v>23</v>
      </c>
      <c r="N1225">
        <v>25</v>
      </c>
      <c r="O1225" s="84">
        <v>0.11</v>
      </c>
      <c r="P1225">
        <v>3</v>
      </c>
      <c r="Q1225">
        <v>1</v>
      </c>
      <c r="R1225" s="102">
        <f t="shared" si="19"/>
        <v>4.7826086956521737E-3</v>
      </c>
      <c r="S1225" s="94"/>
    </row>
    <row r="1226" spans="1:19">
      <c r="A1226">
        <v>26</v>
      </c>
      <c r="B1226" t="s">
        <v>5</v>
      </c>
      <c r="C1226" t="s">
        <v>6</v>
      </c>
      <c r="D1226">
        <v>34</v>
      </c>
      <c r="E1226">
        <v>4</v>
      </c>
      <c r="F1226">
        <v>64.099999999999994</v>
      </c>
      <c r="H1226" t="s">
        <v>6</v>
      </c>
      <c r="I1226">
        <v>4</v>
      </c>
      <c r="J1226">
        <v>3</v>
      </c>
      <c r="K1226">
        <v>3</v>
      </c>
      <c r="L1226">
        <v>3</v>
      </c>
      <c r="M1226">
        <v>3</v>
      </c>
      <c r="N1226">
        <v>3</v>
      </c>
      <c r="O1226" s="84">
        <v>0.15</v>
      </c>
      <c r="P1226">
        <v>3</v>
      </c>
      <c r="Q1226">
        <v>4</v>
      </c>
      <c r="R1226" s="102">
        <f t="shared" si="19"/>
        <v>4.9999999999999996E-2</v>
      </c>
      <c r="S1226" s="94"/>
    </row>
    <row r="1227" spans="1:19">
      <c r="A1227">
        <v>45</v>
      </c>
      <c r="B1227" t="s">
        <v>3</v>
      </c>
      <c r="C1227" t="s">
        <v>6</v>
      </c>
      <c r="D1227">
        <v>45</v>
      </c>
      <c r="E1227">
        <v>2</v>
      </c>
      <c r="F1227">
        <v>62.7</v>
      </c>
      <c r="H1227" t="s">
        <v>6</v>
      </c>
      <c r="I1227">
        <v>4</v>
      </c>
      <c r="J1227">
        <v>2</v>
      </c>
      <c r="K1227">
        <v>3</v>
      </c>
      <c r="L1227">
        <v>3</v>
      </c>
      <c r="M1227">
        <v>21</v>
      </c>
      <c r="N1227">
        <v>21</v>
      </c>
      <c r="O1227" s="84">
        <v>0.11</v>
      </c>
      <c r="P1227">
        <v>2</v>
      </c>
      <c r="Q1227">
        <v>3</v>
      </c>
      <c r="R1227" s="102">
        <f t="shared" si="19"/>
        <v>5.2380952380952379E-3</v>
      </c>
      <c r="S1227" s="94"/>
    </row>
    <row r="1228" spans="1:19">
      <c r="A1228">
        <v>32</v>
      </c>
      <c r="B1228" t="s">
        <v>5</v>
      </c>
      <c r="C1228" t="s">
        <v>6</v>
      </c>
      <c r="D1228">
        <v>27</v>
      </c>
      <c r="E1228">
        <v>3</v>
      </c>
      <c r="F1228">
        <v>59.5</v>
      </c>
      <c r="H1228" t="s">
        <v>6</v>
      </c>
      <c r="I1228">
        <v>1</v>
      </c>
      <c r="J1228">
        <v>3</v>
      </c>
      <c r="K1228">
        <v>3</v>
      </c>
      <c r="L1228">
        <v>1</v>
      </c>
      <c r="M1228">
        <v>5</v>
      </c>
      <c r="N1228">
        <v>10</v>
      </c>
      <c r="O1228" s="84">
        <v>0.13</v>
      </c>
      <c r="P1228">
        <v>3</v>
      </c>
      <c r="Q1228">
        <v>2</v>
      </c>
      <c r="R1228" s="102">
        <f t="shared" si="19"/>
        <v>2.6000000000000002E-2</v>
      </c>
      <c r="S1228" s="94"/>
    </row>
    <row r="1229" spans="1:19">
      <c r="A1229">
        <v>31</v>
      </c>
      <c r="B1229" t="s">
        <v>5</v>
      </c>
      <c r="C1229" t="s">
        <v>6</v>
      </c>
      <c r="D1229">
        <v>19</v>
      </c>
      <c r="E1229">
        <v>4</v>
      </c>
      <c r="F1229">
        <v>72.5</v>
      </c>
      <c r="H1229" t="s">
        <v>6</v>
      </c>
      <c r="I1229">
        <v>2</v>
      </c>
      <c r="J1229">
        <v>3</v>
      </c>
      <c r="K1229">
        <v>3</v>
      </c>
      <c r="L1229">
        <v>4</v>
      </c>
      <c r="M1229">
        <v>5</v>
      </c>
      <c r="N1229">
        <v>6</v>
      </c>
      <c r="O1229" s="84">
        <v>0.14000000000000001</v>
      </c>
      <c r="P1229">
        <v>2</v>
      </c>
      <c r="Q1229">
        <v>4</v>
      </c>
      <c r="R1229" s="102">
        <f t="shared" si="19"/>
        <v>2.8000000000000004E-2</v>
      </c>
      <c r="S1229" s="94"/>
    </row>
    <row r="1230" spans="1:19">
      <c r="A1230">
        <v>41</v>
      </c>
      <c r="B1230" t="s">
        <v>5</v>
      </c>
      <c r="C1230" t="s">
        <v>6</v>
      </c>
      <c r="D1230">
        <v>21</v>
      </c>
      <c r="E1230">
        <v>3</v>
      </c>
      <c r="F1230">
        <v>62.1</v>
      </c>
      <c r="H1230" t="s">
        <v>6</v>
      </c>
      <c r="I1230">
        <v>3</v>
      </c>
      <c r="J1230">
        <v>2</v>
      </c>
      <c r="K1230">
        <v>3</v>
      </c>
      <c r="L1230">
        <v>2</v>
      </c>
      <c r="M1230">
        <v>3</v>
      </c>
      <c r="N1230">
        <v>10</v>
      </c>
      <c r="O1230" s="84">
        <v>0.19</v>
      </c>
      <c r="P1230">
        <v>4</v>
      </c>
      <c r="Q1230">
        <v>3</v>
      </c>
      <c r="R1230" s="102">
        <f t="shared" si="19"/>
        <v>6.3333333333333339E-2</v>
      </c>
      <c r="S1230" s="94"/>
    </row>
    <row r="1231" spans="1:19">
      <c r="A1231">
        <v>40</v>
      </c>
      <c r="B1231" t="s">
        <v>3</v>
      </c>
      <c r="C1231" t="s">
        <v>6</v>
      </c>
      <c r="D1231">
        <v>25</v>
      </c>
      <c r="E1231">
        <v>2</v>
      </c>
      <c r="F1231">
        <v>87.7</v>
      </c>
      <c r="H1231" t="s">
        <v>4</v>
      </c>
      <c r="I1231">
        <v>2</v>
      </c>
      <c r="J1231">
        <v>1</v>
      </c>
      <c r="K1231">
        <v>3</v>
      </c>
      <c r="L1231">
        <v>2</v>
      </c>
      <c r="M1231">
        <v>1</v>
      </c>
      <c r="N1231">
        <v>18</v>
      </c>
      <c r="O1231" s="84">
        <v>0.16</v>
      </c>
      <c r="P1231">
        <v>3</v>
      </c>
      <c r="Q1231">
        <v>3</v>
      </c>
      <c r="R1231" s="102">
        <f t="shared" si="19"/>
        <v>0.16</v>
      </c>
      <c r="S1231" s="94"/>
    </row>
    <row r="1232" spans="1:19">
      <c r="A1232">
        <v>24</v>
      </c>
      <c r="B1232" t="s">
        <v>5</v>
      </c>
      <c r="C1232" t="s">
        <v>6</v>
      </c>
      <c r="D1232">
        <v>46</v>
      </c>
      <c r="E1232">
        <v>1</v>
      </c>
      <c r="F1232">
        <v>95.2</v>
      </c>
      <c r="H1232" t="s">
        <v>6</v>
      </c>
      <c r="I1232">
        <v>2</v>
      </c>
      <c r="J1232">
        <v>1</v>
      </c>
      <c r="K1232">
        <v>3</v>
      </c>
      <c r="L1232">
        <v>2</v>
      </c>
      <c r="M1232">
        <v>6</v>
      </c>
      <c r="N1232">
        <v>6</v>
      </c>
      <c r="O1232" s="84">
        <v>0.13</v>
      </c>
      <c r="P1232">
        <v>2</v>
      </c>
      <c r="Q1232">
        <v>4</v>
      </c>
      <c r="R1232" s="102">
        <f t="shared" si="19"/>
        <v>2.1666666666666667E-2</v>
      </c>
      <c r="S1232" s="94"/>
    </row>
    <row r="1233" spans="1:19">
      <c r="A1233">
        <v>46</v>
      </c>
      <c r="B1233" t="s">
        <v>5</v>
      </c>
      <c r="C1233" t="s">
        <v>6</v>
      </c>
      <c r="D1233">
        <v>30</v>
      </c>
      <c r="E1233">
        <v>4</v>
      </c>
      <c r="F1233">
        <v>41</v>
      </c>
      <c r="H1233" t="s">
        <v>6</v>
      </c>
      <c r="I1233">
        <v>3</v>
      </c>
      <c r="J1233">
        <v>2</v>
      </c>
      <c r="K1233">
        <v>3</v>
      </c>
      <c r="L1233">
        <v>4</v>
      </c>
      <c r="M1233">
        <v>10</v>
      </c>
      <c r="N1233">
        <v>19</v>
      </c>
      <c r="O1233" s="84">
        <v>0.14000000000000001</v>
      </c>
      <c r="P1233">
        <v>3</v>
      </c>
      <c r="Q1233">
        <v>3</v>
      </c>
      <c r="R1233" s="102">
        <f t="shared" si="19"/>
        <v>1.4000000000000002E-2</v>
      </c>
      <c r="S1233" s="94"/>
    </row>
    <row r="1234" spans="1:19">
      <c r="A1234">
        <v>35</v>
      </c>
      <c r="B1234" t="s">
        <v>5</v>
      </c>
      <c r="C1234" t="s">
        <v>6</v>
      </c>
      <c r="D1234">
        <v>44</v>
      </c>
      <c r="E1234">
        <v>4</v>
      </c>
      <c r="F1234">
        <v>53.9</v>
      </c>
      <c r="H1234" t="s">
        <v>6</v>
      </c>
      <c r="I1234">
        <v>4</v>
      </c>
      <c r="J1234">
        <v>3</v>
      </c>
      <c r="K1234">
        <v>3</v>
      </c>
      <c r="L1234">
        <v>2</v>
      </c>
      <c r="M1234">
        <v>7</v>
      </c>
      <c r="N1234">
        <v>17</v>
      </c>
      <c r="O1234" s="84">
        <v>0.16</v>
      </c>
      <c r="P1234">
        <v>3</v>
      </c>
      <c r="Q1234">
        <v>3</v>
      </c>
      <c r="R1234" s="102">
        <f t="shared" si="19"/>
        <v>2.2857142857142857E-2</v>
      </c>
      <c r="S1234" s="94"/>
    </row>
    <row r="1235" spans="1:19">
      <c r="A1235">
        <v>30</v>
      </c>
      <c r="B1235" t="s">
        <v>5</v>
      </c>
      <c r="C1235" t="s">
        <v>6</v>
      </c>
      <c r="D1235">
        <v>33</v>
      </c>
      <c r="E1235">
        <v>1</v>
      </c>
      <c r="F1235">
        <v>40</v>
      </c>
      <c r="H1235" t="s">
        <v>6</v>
      </c>
      <c r="I1235">
        <v>2</v>
      </c>
      <c r="J1235">
        <v>4</v>
      </c>
      <c r="K1235">
        <v>3</v>
      </c>
      <c r="L1235">
        <v>2</v>
      </c>
      <c r="M1235">
        <v>10</v>
      </c>
      <c r="N1235">
        <v>10</v>
      </c>
      <c r="O1235" s="84">
        <v>0.12</v>
      </c>
      <c r="P1235">
        <v>2</v>
      </c>
      <c r="Q1235">
        <v>2</v>
      </c>
      <c r="R1235" s="102">
        <f t="shared" si="19"/>
        <v>1.2E-2</v>
      </c>
      <c r="S1235" s="94"/>
    </row>
    <row r="1236" spans="1:19">
      <c r="A1236">
        <v>47</v>
      </c>
      <c r="B1236" t="s">
        <v>5</v>
      </c>
      <c r="C1236" t="s">
        <v>6</v>
      </c>
      <c r="D1236">
        <v>32</v>
      </c>
      <c r="E1236">
        <v>4</v>
      </c>
      <c r="F1236">
        <v>87.7</v>
      </c>
      <c r="H1236" t="s">
        <v>6</v>
      </c>
      <c r="I1236">
        <v>3</v>
      </c>
      <c r="J1236">
        <v>2</v>
      </c>
      <c r="K1236">
        <v>3</v>
      </c>
      <c r="L1236">
        <v>4</v>
      </c>
      <c r="M1236">
        <v>1</v>
      </c>
      <c r="N1236">
        <v>4</v>
      </c>
      <c r="O1236" s="84">
        <v>0.11</v>
      </c>
      <c r="P1236">
        <v>3</v>
      </c>
      <c r="Q1236">
        <v>1</v>
      </c>
      <c r="R1236" s="102">
        <f t="shared" si="19"/>
        <v>0.11</v>
      </c>
      <c r="S1236" s="94"/>
    </row>
    <row r="1237" spans="1:19">
      <c r="A1237">
        <v>46</v>
      </c>
      <c r="B1237" t="s">
        <v>5</v>
      </c>
      <c r="C1237" t="s">
        <v>6</v>
      </c>
      <c r="D1237">
        <v>19</v>
      </c>
      <c r="E1237">
        <v>3</v>
      </c>
      <c r="F1237">
        <v>76</v>
      </c>
      <c r="H1237" t="s">
        <v>4</v>
      </c>
      <c r="I1237">
        <v>3</v>
      </c>
      <c r="J1237">
        <v>4</v>
      </c>
      <c r="K1237">
        <v>3</v>
      </c>
      <c r="L1237">
        <v>2</v>
      </c>
      <c r="M1237">
        <v>10</v>
      </c>
      <c r="N1237">
        <v>13</v>
      </c>
      <c r="O1237" s="84">
        <v>0.12</v>
      </c>
      <c r="P1237">
        <v>5</v>
      </c>
      <c r="Q1237">
        <v>2</v>
      </c>
      <c r="R1237" s="102">
        <f t="shared" si="19"/>
        <v>1.2E-2</v>
      </c>
      <c r="S1237" s="94"/>
    </row>
    <row r="1238" spans="1:19">
      <c r="A1238">
        <v>36</v>
      </c>
      <c r="B1238" t="s">
        <v>5</v>
      </c>
      <c r="C1238" t="s">
        <v>4</v>
      </c>
      <c r="D1238">
        <v>55</v>
      </c>
      <c r="E1238">
        <v>5</v>
      </c>
      <c r="F1238">
        <v>92.4</v>
      </c>
      <c r="H1238" t="s">
        <v>4</v>
      </c>
      <c r="I1238">
        <v>2</v>
      </c>
      <c r="J1238">
        <v>1</v>
      </c>
      <c r="K1238">
        <v>3</v>
      </c>
      <c r="L1238">
        <v>2</v>
      </c>
      <c r="M1238">
        <v>2</v>
      </c>
      <c r="N1238">
        <v>16</v>
      </c>
      <c r="O1238" s="84">
        <v>0.13</v>
      </c>
      <c r="P1238">
        <v>3</v>
      </c>
      <c r="Q1238">
        <v>3</v>
      </c>
      <c r="R1238" s="102">
        <f t="shared" si="19"/>
        <v>6.5000000000000002E-2</v>
      </c>
      <c r="S1238" s="94"/>
    </row>
    <row r="1239" spans="1:19">
      <c r="A1239">
        <v>32</v>
      </c>
      <c r="B1239" t="s">
        <v>5</v>
      </c>
      <c r="C1239" t="s">
        <v>4</v>
      </c>
      <c r="D1239">
        <v>28</v>
      </c>
      <c r="E1239">
        <v>2</v>
      </c>
      <c r="F1239">
        <v>34</v>
      </c>
      <c r="H1239" t="s">
        <v>6</v>
      </c>
      <c r="I1239">
        <v>1</v>
      </c>
      <c r="J1239">
        <v>2</v>
      </c>
      <c r="K1239">
        <v>3</v>
      </c>
      <c r="L1239">
        <v>2</v>
      </c>
      <c r="M1239">
        <v>0</v>
      </c>
      <c r="N1239">
        <v>10</v>
      </c>
      <c r="O1239" s="84">
        <v>0.15</v>
      </c>
      <c r="P1239">
        <v>2</v>
      </c>
      <c r="Q1239">
        <v>3</v>
      </c>
      <c r="R1239" s="102" t="e">
        <f t="shared" si="19"/>
        <v>#DIV/0!</v>
      </c>
      <c r="S1239" s="94"/>
    </row>
    <row r="1240" spans="1:19">
      <c r="A1240">
        <v>23</v>
      </c>
      <c r="B1240" t="s">
        <v>3</v>
      </c>
      <c r="C1240" t="s">
        <v>6</v>
      </c>
      <c r="D1240">
        <v>34</v>
      </c>
      <c r="E1240">
        <v>1</v>
      </c>
      <c r="F1240">
        <v>53.1</v>
      </c>
      <c r="H1240" t="s">
        <v>6</v>
      </c>
      <c r="I1240">
        <v>3</v>
      </c>
      <c r="J1240">
        <v>2</v>
      </c>
      <c r="K1240">
        <v>3</v>
      </c>
      <c r="L1240">
        <v>3</v>
      </c>
      <c r="M1240">
        <v>3</v>
      </c>
      <c r="N1240">
        <v>3</v>
      </c>
      <c r="O1240" s="84">
        <v>0.13</v>
      </c>
      <c r="P1240">
        <v>3</v>
      </c>
      <c r="Q1240">
        <v>1</v>
      </c>
      <c r="R1240" s="102">
        <f t="shared" si="19"/>
        <v>4.3333333333333335E-2</v>
      </c>
      <c r="S1240" s="94"/>
    </row>
    <row r="1241" spans="1:19">
      <c r="A1241">
        <v>31</v>
      </c>
      <c r="B1241" t="s">
        <v>3</v>
      </c>
      <c r="C1241" t="s">
        <v>6</v>
      </c>
      <c r="D1241">
        <v>41</v>
      </c>
      <c r="E1241">
        <v>1</v>
      </c>
      <c r="F1241">
        <v>33.5</v>
      </c>
      <c r="H1241" t="s">
        <v>6</v>
      </c>
      <c r="I1241">
        <v>4</v>
      </c>
      <c r="J1241">
        <v>4</v>
      </c>
      <c r="K1241">
        <v>4</v>
      </c>
      <c r="L1241">
        <v>4</v>
      </c>
      <c r="M1241">
        <v>5</v>
      </c>
      <c r="N1241">
        <v>9</v>
      </c>
      <c r="O1241" s="84">
        <v>0.2</v>
      </c>
      <c r="P1241">
        <v>3</v>
      </c>
      <c r="Q1241">
        <v>2</v>
      </c>
      <c r="R1241" s="102">
        <f t="shared" si="19"/>
        <v>0.04</v>
      </c>
      <c r="S1241" s="94"/>
    </row>
    <row r="1242" spans="1:19">
      <c r="A1242">
        <v>39</v>
      </c>
      <c r="B1242" t="s">
        <v>5</v>
      </c>
      <c r="C1242" t="s">
        <v>6</v>
      </c>
      <c r="D1242">
        <v>18</v>
      </c>
      <c r="E1242">
        <v>3</v>
      </c>
      <c r="F1242">
        <v>78.3</v>
      </c>
      <c r="H1242" t="s">
        <v>4</v>
      </c>
      <c r="I1242">
        <v>4</v>
      </c>
      <c r="J1242">
        <v>4</v>
      </c>
      <c r="K1242">
        <v>3</v>
      </c>
      <c r="L1242">
        <v>4</v>
      </c>
      <c r="M1242">
        <v>9</v>
      </c>
      <c r="N1242">
        <v>9</v>
      </c>
      <c r="O1242" s="84">
        <v>0.15</v>
      </c>
      <c r="P1242">
        <v>2</v>
      </c>
      <c r="Q1242">
        <v>3</v>
      </c>
      <c r="R1242" s="102">
        <f t="shared" si="19"/>
        <v>1.6666666666666666E-2</v>
      </c>
      <c r="S1242" s="94"/>
    </row>
    <row r="1243" spans="1:19">
      <c r="A1243">
        <v>32</v>
      </c>
      <c r="B1243" t="s">
        <v>5</v>
      </c>
      <c r="C1243" t="s">
        <v>6</v>
      </c>
      <c r="D1243">
        <v>49</v>
      </c>
      <c r="E1243">
        <v>3</v>
      </c>
      <c r="F1243">
        <v>82.8</v>
      </c>
      <c r="H1243" t="s">
        <v>6</v>
      </c>
      <c r="I1243">
        <v>4</v>
      </c>
      <c r="J1243">
        <v>3</v>
      </c>
      <c r="K1243">
        <v>3</v>
      </c>
      <c r="L1243">
        <v>3</v>
      </c>
      <c r="M1243">
        <v>4</v>
      </c>
      <c r="N1243">
        <v>10</v>
      </c>
      <c r="O1243" s="84">
        <v>0.13</v>
      </c>
      <c r="P1243">
        <v>2</v>
      </c>
      <c r="Q1243">
        <v>1</v>
      </c>
      <c r="R1243" s="102">
        <f t="shared" si="19"/>
        <v>3.2500000000000001E-2</v>
      </c>
      <c r="S1243" s="94"/>
    </row>
    <row r="1244" spans="1:19">
      <c r="A1244">
        <v>40</v>
      </c>
      <c r="B1244" t="s">
        <v>5</v>
      </c>
      <c r="C1244" t="s">
        <v>6</v>
      </c>
      <c r="D1244">
        <v>24</v>
      </c>
      <c r="E1244">
        <v>4</v>
      </c>
      <c r="F1244">
        <v>102.7</v>
      </c>
      <c r="H1244" t="s">
        <v>6</v>
      </c>
      <c r="I1244">
        <v>2</v>
      </c>
      <c r="J1244">
        <v>2</v>
      </c>
      <c r="K1244">
        <v>3</v>
      </c>
      <c r="L1244">
        <v>2</v>
      </c>
      <c r="M1244">
        <v>21</v>
      </c>
      <c r="N1244">
        <v>21</v>
      </c>
      <c r="O1244" s="84">
        <v>0.14000000000000001</v>
      </c>
      <c r="P1244">
        <v>3</v>
      </c>
      <c r="Q1244">
        <v>2</v>
      </c>
      <c r="R1244" s="102">
        <f t="shared" si="19"/>
        <v>6.6666666666666671E-3</v>
      </c>
      <c r="S1244" s="94"/>
    </row>
    <row r="1245" spans="1:19">
      <c r="A1245">
        <v>45</v>
      </c>
      <c r="B1245" t="s">
        <v>3</v>
      </c>
      <c r="C1245" t="s">
        <v>6</v>
      </c>
      <c r="D1245">
        <v>21</v>
      </c>
      <c r="E1245">
        <v>3</v>
      </c>
      <c r="F1245">
        <v>59.5</v>
      </c>
      <c r="H1245" t="s">
        <v>6</v>
      </c>
      <c r="I1245">
        <v>3</v>
      </c>
      <c r="J1245">
        <v>3</v>
      </c>
      <c r="K1245">
        <v>4</v>
      </c>
      <c r="L1245">
        <v>3</v>
      </c>
      <c r="M1245">
        <v>5</v>
      </c>
      <c r="N1245">
        <v>9</v>
      </c>
      <c r="O1245" s="84">
        <v>0.21</v>
      </c>
      <c r="P1245">
        <v>2</v>
      </c>
      <c r="Q1245">
        <v>4</v>
      </c>
      <c r="R1245" s="102">
        <f t="shared" si="19"/>
        <v>4.1999999999999996E-2</v>
      </c>
      <c r="S1245" s="94"/>
    </row>
    <row r="1246" spans="1:19">
      <c r="A1246">
        <v>30</v>
      </c>
      <c r="B1246" t="s">
        <v>3</v>
      </c>
      <c r="C1246" t="s">
        <v>6</v>
      </c>
      <c r="D1246">
        <v>19</v>
      </c>
      <c r="E1246">
        <v>4</v>
      </c>
      <c r="F1246">
        <v>84.3</v>
      </c>
      <c r="H1246" t="s">
        <v>6</v>
      </c>
      <c r="I1246">
        <v>4</v>
      </c>
      <c r="J1246">
        <v>1</v>
      </c>
      <c r="K1246">
        <v>3</v>
      </c>
      <c r="L1246">
        <v>4</v>
      </c>
      <c r="M1246">
        <v>9</v>
      </c>
      <c r="N1246">
        <v>10</v>
      </c>
      <c r="O1246" s="84">
        <v>0.16</v>
      </c>
      <c r="P1246">
        <v>2</v>
      </c>
      <c r="Q1246">
        <v>3</v>
      </c>
      <c r="R1246" s="102">
        <f t="shared" si="19"/>
        <v>1.7777777777777778E-2</v>
      </c>
      <c r="S1246" s="94"/>
    </row>
    <row r="1247" spans="1:19">
      <c r="A1247">
        <v>24</v>
      </c>
      <c r="B1247" t="s">
        <v>5</v>
      </c>
      <c r="C1247" t="s">
        <v>6</v>
      </c>
      <c r="D1247">
        <v>27</v>
      </c>
      <c r="E1247">
        <v>3</v>
      </c>
      <c r="F1247">
        <v>60.4</v>
      </c>
      <c r="H1247" t="s">
        <v>6</v>
      </c>
      <c r="I1247">
        <v>1</v>
      </c>
      <c r="J1247">
        <v>4</v>
      </c>
      <c r="K1247">
        <v>3</v>
      </c>
      <c r="L1247">
        <v>4</v>
      </c>
      <c r="M1247">
        <v>2</v>
      </c>
      <c r="N1247">
        <v>3</v>
      </c>
      <c r="O1247" s="84">
        <v>0.14000000000000001</v>
      </c>
      <c r="P1247">
        <v>2</v>
      </c>
      <c r="Q1247">
        <v>3</v>
      </c>
      <c r="R1247" s="102">
        <f t="shared" si="19"/>
        <v>7.0000000000000007E-2</v>
      </c>
      <c r="S1247" s="94"/>
    </row>
    <row r="1248" spans="1:19">
      <c r="A1248">
        <v>30</v>
      </c>
      <c r="B1248" t="s">
        <v>3</v>
      </c>
      <c r="C1248" t="s">
        <v>4</v>
      </c>
      <c r="D1248">
        <v>46</v>
      </c>
      <c r="E1248">
        <v>3</v>
      </c>
      <c r="F1248">
        <v>68.8</v>
      </c>
      <c r="H1248" t="s">
        <v>6</v>
      </c>
      <c r="I1248">
        <v>3</v>
      </c>
      <c r="J1248">
        <v>4</v>
      </c>
      <c r="K1248">
        <v>3</v>
      </c>
      <c r="L1248">
        <v>3</v>
      </c>
      <c r="M1248">
        <v>4</v>
      </c>
      <c r="N1248">
        <v>6</v>
      </c>
      <c r="O1248" s="84">
        <v>0.11</v>
      </c>
      <c r="P1248">
        <v>0</v>
      </c>
      <c r="Q1248">
        <v>2</v>
      </c>
      <c r="R1248" s="102">
        <f t="shared" si="19"/>
        <v>2.75E-2</v>
      </c>
      <c r="S1248" s="94"/>
    </row>
    <row r="1249" spans="1:19">
      <c r="A1249">
        <v>31</v>
      </c>
      <c r="B1249" t="s">
        <v>5</v>
      </c>
      <c r="C1249" t="s">
        <v>6</v>
      </c>
      <c r="D1249">
        <v>22</v>
      </c>
      <c r="E1249">
        <v>3</v>
      </c>
      <c r="F1249">
        <v>54.5</v>
      </c>
      <c r="H1249" t="s">
        <v>6</v>
      </c>
      <c r="I1249">
        <v>1</v>
      </c>
      <c r="J1249">
        <v>3</v>
      </c>
      <c r="K1249">
        <v>3</v>
      </c>
      <c r="L1249">
        <v>3</v>
      </c>
      <c r="M1249">
        <v>5</v>
      </c>
      <c r="N1249">
        <v>6</v>
      </c>
      <c r="O1249" s="84">
        <v>0.19</v>
      </c>
      <c r="P1249">
        <v>3</v>
      </c>
      <c r="Q1249">
        <v>3</v>
      </c>
      <c r="R1249" s="102">
        <f t="shared" si="19"/>
        <v>3.7999999999999999E-2</v>
      </c>
      <c r="S1249" s="94"/>
    </row>
    <row r="1250" spans="1:19">
      <c r="A1250">
        <v>27</v>
      </c>
      <c r="B1250" t="s">
        <v>3</v>
      </c>
      <c r="C1250" t="s">
        <v>6</v>
      </c>
      <c r="D1250">
        <v>25</v>
      </c>
      <c r="E1250">
        <v>3</v>
      </c>
      <c r="F1250">
        <v>71.2</v>
      </c>
      <c r="H1250" t="s">
        <v>6</v>
      </c>
      <c r="I1250">
        <v>3</v>
      </c>
      <c r="J1250">
        <v>4</v>
      </c>
      <c r="K1250">
        <v>3</v>
      </c>
      <c r="L1250">
        <v>3</v>
      </c>
      <c r="M1250">
        <v>6</v>
      </c>
      <c r="N1250">
        <v>6</v>
      </c>
      <c r="O1250" s="84">
        <v>0.11</v>
      </c>
      <c r="P1250">
        <v>5</v>
      </c>
      <c r="Q1250">
        <v>2</v>
      </c>
      <c r="R1250" s="102">
        <f t="shared" si="19"/>
        <v>1.8333333333333333E-2</v>
      </c>
      <c r="S1250" s="94"/>
    </row>
    <row r="1251" spans="1:19">
      <c r="A1251">
        <v>29</v>
      </c>
      <c r="B1251" t="s">
        <v>3</v>
      </c>
      <c r="C1251" t="s">
        <v>4</v>
      </c>
      <c r="D1251">
        <v>33</v>
      </c>
      <c r="E1251">
        <v>3</v>
      </c>
      <c r="F1251">
        <v>53.4</v>
      </c>
      <c r="H1251" t="s">
        <v>6</v>
      </c>
      <c r="I1251">
        <v>2</v>
      </c>
      <c r="J1251">
        <v>2</v>
      </c>
      <c r="K1251">
        <v>3</v>
      </c>
      <c r="L1251">
        <v>3</v>
      </c>
      <c r="M1251">
        <v>2</v>
      </c>
      <c r="N1251">
        <v>2</v>
      </c>
      <c r="O1251" s="84">
        <v>0.13</v>
      </c>
      <c r="P1251">
        <v>3</v>
      </c>
      <c r="Q1251">
        <v>3</v>
      </c>
      <c r="R1251" s="102">
        <f t="shared" si="19"/>
        <v>6.5000000000000002E-2</v>
      </c>
      <c r="S1251" s="94"/>
    </row>
    <row r="1252" spans="1:19">
      <c r="A1252">
        <v>29</v>
      </c>
      <c r="B1252" t="s">
        <v>5</v>
      </c>
      <c r="C1252" t="s">
        <v>6</v>
      </c>
      <c r="D1252">
        <v>18</v>
      </c>
      <c r="E1252">
        <v>3</v>
      </c>
      <c r="F1252">
        <v>67.099999999999994</v>
      </c>
      <c r="H1252" t="s">
        <v>4</v>
      </c>
      <c r="I1252">
        <v>4</v>
      </c>
      <c r="J1252">
        <v>3</v>
      </c>
      <c r="K1252">
        <v>3</v>
      </c>
      <c r="L1252">
        <v>4</v>
      </c>
      <c r="M1252">
        <v>3</v>
      </c>
      <c r="N1252">
        <v>10</v>
      </c>
      <c r="O1252" s="84">
        <v>0.12</v>
      </c>
      <c r="P1252">
        <v>5</v>
      </c>
      <c r="Q1252">
        <v>4</v>
      </c>
      <c r="R1252" s="102">
        <f t="shared" si="19"/>
        <v>0.04</v>
      </c>
      <c r="S1252" s="94"/>
    </row>
    <row r="1253" spans="1:19">
      <c r="A1253">
        <v>30</v>
      </c>
      <c r="B1253" t="s">
        <v>5</v>
      </c>
      <c r="C1253" t="s">
        <v>6</v>
      </c>
      <c r="D1253">
        <v>32</v>
      </c>
      <c r="E1253">
        <v>2</v>
      </c>
      <c r="F1253">
        <v>98.9</v>
      </c>
      <c r="H1253" t="s">
        <v>6</v>
      </c>
      <c r="I1253">
        <v>3</v>
      </c>
      <c r="J1253">
        <v>1</v>
      </c>
      <c r="K1253">
        <v>3</v>
      </c>
      <c r="L1253">
        <v>1</v>
      </c>
      <c r="M1253">
        <v>7</v>
      </c>
      <c r="N1253">
        <v>12</v>
      </c>
      <c r="O1253" s="84">
        <v>0.11</v>
      </c>
      <c r="P1253">
        <v>2</v>
      </c>
      <c r="Q1253">
        <v>3</v>
      </c>
      <c r="R1253" s="102">
        <f t="shared" si="19"/>
        <v>1.5714285714285715E-2</v>
      </c>
      <c r="S1253" s="94"/>
    </row>
    <row r="1254" spans="1:19">
      <c r="A1254">
        <v>34</v>
      </c>
      <c r="B1254" t="s">
        <v>5</v>
      </c>
      <c r="C1254" t="s">
        <v>6</v>
      </c>
      <c r="D1254">
        <v>19</v>
      </c>
      <c r="E1254">
        <v>4</v>
      </c>
      <c r="F1254">
        <v>95.5</v>
      </c>
      <c r="H1254" t="s">
        <v>4</v>
      </c>
      <c r="I1254">
        <v>4</v>
      </c>
      <c r="J1254">
        <v>4</v>
      </c>
      <c r="K1254">
        <v>3</v>
      </c>
      <c r="L1254">
        <v>1</v>
      </c>
      <c r="M1254">
        <v>5</v>
      </c>
      <c r="N1254">
        <v>6</v>
      </c>
      <c r="O1254" s="84">
        <v>0.14000000000000001</v>
      </c>
      <c r="P1254">
        <v>3</v>
      </c>
      <c r="Q1254">
        <v>3</v>
      </c>
      <c r="R1254" s="102">
        <f t="shared" si="19"/>
        <v>2.8000000000000004E-2</v>
      </c>
      <c r="S1254" s="94"/>
    </row>
    <row r="1255" spans="1:19">
      <c r="A1255">
        <v>33</v>
      </c>
      <c r="B1255" t="s">
        <v>3</v>
      </c>
      <c r="C1255" t="s">
        <v>6</v>
      </c>
      <c r="D1255">
        <v>19</v>
      </c>
      <c r="E1255">
        <v>3</v>
      </c>
      <c r="F1255">
        <v>69.7</v>
      </c>
      <c r="H1255" t="s">
        <v>6</v>
      </c>
      <c r="I1255">
        <v>4</v>
      </c>
      <c r="J1255">
        <v>2</v>
      </c>
      <c r="K1255">
        <v>3</v>
      </c>
      <c r="L1255">
        <v>4</v>
      </c>
      <c r="M1255">
        <v>11</v>
      </c>
      <c r="N1255">
        <v>13</v>
      </c>
      <c r="O1255" s="84">
        <v>0.15</v>
      </c>
      <c r="P1255">
        <v>2</v>
      </c>
      <c r="Q1255">
        <v>2</v>
      </c>
      <c r="R1255" s="102">
        <f t="shared" si="19"/>
        <v>1.3636363636363636E-2</v>
      </c>
      <c r="S1255" s="94"/>
    </row>
    <row r="1256" spans="1:19">
      <c r="A1256">
        <v>49</v>
      </c>
      <c r="B1256" t="s">
        <v>3</v>
      </c>
      <c r="C1256" t="s">
        <v>6</v>
      </c>
      <c r="D1256">
        <v>28</v>
      </c>
      <c r="E1256">
        <v>4</v>
      </c>
      <c r="F1256">
        <v>83.5</v>
      </c>
      <c r="H1256" t="s">
        <v>6</v>
      </c>
      <c r="I1256">
        <v>4</v>
      </c>
      <c r="J1256">
        <v>4</v>
      </c>
      <c r="K1256">
        <v>3</v>
      </c>
      <c r="L1256">
        <v>3</v>
      </c>
      <c r="M1256">
        <v>5</v>
      </c>
      <c r="N1256">
        <v>8</v>
      </c>
      <c r="O1256" s="84">
        <v>0.12</v>
      </c>
      <c r="P1256">
        <v>1</v>
      </c>
      <c r="Q1256">
        <v>4</v>
      </c>
      <c r="R1256" s="102">
        <f t="shared" si="19"/>
        <v>2.4E-2</v>
      </c>
      <c r="S1256" s="94"/>
    </row>
    <row r="1257" spans="1:19">
      <c r="A1257">
        <v>33</v>
      </c>
      <c r="B1257" t="s">
        <v>3</v>
      </c>
      <c r="C1257" t="s">
        <v>4</v>
      </c>
      <c r="D1257">
        <v>62</v>
      </c>
      <c r="E1257">
        <v>3</v>
      </c>
      <c r="F1257">
        <v>69</v>
      </c>
      <c r="H1257" t="s">
        <v>4</v>
      </c>
      <c r="I1257">
        <v>1</v>
      </c>
      <c r="J1257">
        <v>1</v>
      </c>
      <c r="K1257">
        <v>4</v>
      </c>
      <c r="L1257">
        <v>3</v>
      </c>
      <c r="M1257">
        <v>0</v>
      </c>
      <c r="N1257">
        <v>11</v>
      </c>
      <c r="O1257" s="84">
        <v>0.2</v>
      </c>
      <c r="P1257">
        <v>2</v>
      </c>
      <c r="Q1257">
        <v>2</v>
      </c>
      <c r="R1257" s="102" t="e">
        <f t="shared" si="19"/>
        <v>#DIV/0!</v>
      </c>
      <c r="S1257" s="94"/>
    </row>
    <row r="1258" spans="1:19">
      <c r="A1258">
        <v>38</v>
      </c>
      <c r="B1258" t="s">
        <v>3</v>
      </c>
      <c r="C1258" t="s">
        <v>6</v>
      </c>
      <c r="D1258">
        <v>19</v>
      </c>
      <c r="E1258">
        <v>2</v>
      </c>
      <c r="F1258">
        <v>79.2</v>
      </c>
      <c r="H1258" t="s">
        <v>6</v>
      </c>
      <c r="I1258">
        <v>3</v>
      </c>
      <c r="J1258">
        <v>2</v>
      </c>
      <c r="K1258">
        <v>3</v>
      </c>
      <c r="L1258">
        <v>2</v>
      </c>
      <c r="M1258">
        <v>6</v>
      </c>
      <c r="N1258">
        <v>9</v>
      </c>
      <c r="O1258" s="84">
        <v>0.14000000000000001</v>
      </c>
      <c r="P1258">
        <v>4</v>
      </c>
      <c r="Q1258">
        <v>2</v>
      </c>
      <c r="R1258" s="102">
        <f t="shared" si="19"/>
        <v>2.3333333333333334E-2</v>
      </c>
      <c r="S1258" s="94"/>
    </row>
    <row r="1259" spans="1:19">
      <c r="A1259">
        <v>31</v>
      </c>
      <c r="B1259" t="s">
        <v>5</v>
      </c>
      <c r="C1259" t="s">
        <v>4</v>
      </c>
      <c r="D1259">
        <v>45</v>
      </c>
      <c r="E1259">
        <v>4</v>
      </c>
      <c r="F1259">
        <v>70.7</v>
      </c>
      <c r="H1259" t="s">
        <v>6</v>
      </c>
      <c r="I1259">
        <v>1</v>
      </c>
      <c r="J1259">
        <v>3</v>
      </c>
      <c r="K1259">
        <v>3</v>
      </c>
      <c r="L1259">
        <v>1</v>
      </c>
      <c r="M1259">
        <v>1</v>
      </c>
      <c r="N1259">
        <v>10</v>
      </c>
      <c r="O1259" s="84">
        <v>0.13</v>
      </c>
      <c r="P1259">
        <v>2</v>
      </c>
      <c r="Q1259">
        <v>3</v>
      </c>
      <c r="R1259" s="102">
        <f t="shared" si="19"/>
        <v>0.13</v>
      </c>
      <c r="S1259" s="94"/>
    </row>
    <row r="1260" spans="1:19">
      <c r="A1260">
        <v>29</v>
      </c>
      <c r="B1260" t="s">
        <v>3</v>
      </c>
      <c r="C1260" t="s">
        <v>6</v>
      </c>
      <c r="D1260">
        <v>21</v>
      </c>
      <c r="E1260">
        <v>3</v>
      </c>
      <c r="F1260">
        <v>91.7</v>
      </c>
      <c r="H1260" t="s">
        <v>6</v>
      </c>
      <c r="I1260">
        <v>4</v>
      </c>
      <c r="J1260">
        <v>1</v>
      </c>
      <c r="K1260">
        <v>3</v>
      </c>
      <c r="L1260">
        <v>3</v>
      </c>
      <c r="M1260">
        <v>1</v>
      </c>
      <c r="N1260">
        <v>1</v>
      </c>
      <c r="O1260" s="84">
        <v>0.13</v>
      </c>
      <c r="P1260">
        <v>2</v>
      </c>
      <c r="Q1260">
        <v>3</v>
      </c>
      <c r="R1260" s="102">
        <f t="shared" si="19"/>
        <v>0.13</v>
      </c>
      <c r="S1260" s="94"/>
    </row>
    <row r="1261" spans="1:19">
      <c r="A1261">
        <v>30</v>
      </c>
      <c r="B1261" t="s">
        <v>5</v>
      </c>
      <c r="C1261" t="s">
        <v>6</v>
      </c>
      <c r="D1261">
        <v>33</v>
      </c>
      <c r="E1261">
        <v>3</v>
      </c>
      <c r="F1261">
        <v>62.9</v>
      </c>
      <c r="H1261" t="s">
        <v>6</v>
      </c>
      <c r="I1261">
        <v>3</v>
      </c>
      <c r="J1261">
        <v>3</v>
      </c>
      <c r="K1261">
        <v>3</v>
      </c>
      <c r="L1261">
        <v>3</v>
      </c>
      <c r="M1261">
        <v>7</v>
      </c>
      <c r="N1261">
        <v>10</v>
      </c>
      <c r="O1261" s="84">
        <v>0.16</v>
      </c>
      <c r="P1261">
        <v>3</v>
      </c>
      <c r="Q1261">
        <v>3</v>
      </c>
      <c r="R1261" s="102">
        <f t="shared" si="19"/>
        <v>2.2857142857142857E-2</v>
      </c>
      <c r="S1261" s="94"/>
    </row>
    <row r="1262" spans="1:19">
      <c r="A1262">
        <v>32</v>
      </c>
      <c r="B1262" t="s">
        <v>5</v>
      </c>
      <c r="C1262" t="s">
        <v>6</v>
      </c>
      <c r="D1262">
        <v>22</v>
      </c>
      <c r="E1262">
        <v>4</v>
      </c>
      <c r="F1262">
        <v>69.900000000000006</v>
      </c>
      <c r="H1262" t="s">
        <v>6</v>
      </c>
      <c r="I1262">
        <v>2</v>
      </c>
      <c r="J1262">
        <v>2</v>
      </c>
      <c r="K1262">
        <v>3</v>
      </c>
      <c r="L1262">
        <v>2</v>
      </c>
      <c r="M1262">
        <v>7</v>
      </c>
      <c r="N1262">
        <v>12</v>
      </c>
      <c r="O1262" s="84">
        <v>0.14000000000000001</v>
      </c>
      <c r="P1262">
        <v>3</v>
      </c>
      <c r="Q1262">
        <v>3</v>
      </c>
      <c r="R1262" s="102">
        <f t="shared" si="19"/>
        <v>0.02</v>
      </c>
      <c r="S1262" s="94"/>
    </row>
    <row r="1263" spans="1:19">
      <c r="A1263">
        <v>38</v>
      </c>
      <c r="B1263" t="s">
        <v>5</v>
      </c>
      <c r="C1263" t="s">
        <v>6</v>
      </c>
      <c r="D1263">
        <v>35</v>
      </c>
      <c r="E1263">
        <v>3</v>
      </c>
      <c r="F1263">
        <v>55.7</v>
      </c>
      <c r="H1263" t="s">
        <v>4</v>
      </c>
      <c r="I1263">
        <v>2</v>
      </c>
      <c r="J1263">
        <v>4</v>
      </c>
      <c r="K1263">
        <v>3</v>
      </c>
      <c r="L1263">
        <v>3</v>
      </c>
      <c r="M1263">
        <v>1</v>
      </c>
      <c r="N1263">
        <v>15</v>
      </c>
      <c r="O1263" s="84">
        <v>0.16</v>
      </c>
      <c r="P1263">
        <v>2</v>
      </c>
      <c r="Q1263">
        <v>3</v>
      </c>
      <c r="R1263" s="102">
        <f t="shared" si="19"/>
        <v>0.16</v>
      </c>
      <c r="S1263" s="94"/>
    </row>
    <row r="1264" spans="1:19">
      <c r="A1264">
        <v>43</v>
      </c>
      <c r="B1264" t="s">
        <v>5</v>
      </c>
      <c r="C1264" t="s">
        <v>4</v>
      </c>
      <c r="D1264">
        <v>61</v>
      </c>
      <c r="E1264">
        <v>3</v>
      </c>
      <c r="F1264">
        <v>33.700000000000003</v>
      </c>
      <c r="H1264" t="s">
        <v>4</v>
      </c>
      <c r="I1264">
        <v>3</v>
      </c>
      <c r="J1264">
        <v>3</v>
      </c>
      <c r="K1264">
        <v>3</v>
      </c>
      <c r="L1264">
        <v>4</v>
      </c>
      <c r="M1264">
        <v>1</v>
      </c>
      <c r="N1264">
        <v>6</v>
      </c>
      <c r="O1264" s="84">
        <v>0.16</v>
      </c>
      <c r="P1264">
        <v>4</v>
      </c>
      <c r="Q1264">
        <v>3</v>
      </c>
      <c r="R1264" s="102">
        <f t="shared" si="19"/>
        <v>0.16</v>
      </c>
      <c r="S1264" s="94"/>
    </row>
    <row r="1265" spans="1:19">
      <c r="A1265">
        <v>42</v>
      </c>
      <c r="B1265" t="s">
        <v>5</v>
      </c>
      <c r="C1265" t="s">
        <v>6</v>
      </c>
      <c r="D1265">
        <v>29</v>
      </c>
      <c r="E1265">
        <v>3</v>
      </c>
      <c r="F1265">
        <v>60.5</v>
      </c>
      <c r="H1265" t="s">
        <v>6</v>
      </c>
      <c r="I1265">
        <v>2</v>
      </c>
      <c r="J1265">
        <v>2</v>
      </c>
      <c r="K1265">
        <v>4</v>
      </c>
      <c r="L1265">
        <v>2</v>
      </c>
      <c r="M1265">
        <v>5</v>
      </c>
      <c r="N1265">
        <v>7</v>
      </c>
      <c r="O1265" s="84">
        <v>0.22</v>
      </c>
      <c r="P1265">
        <v>6</v>
      </c>
      <c r="Q1265">
        <v>2</v>
      </c>
      <c r="R1265" s="102">
        <f t="shared" si="19"/>
        <v>4.3999999999999997E-2</v>
      </c>
      <c r="S1265" s="94"/>
    </row>
    <row r="1266" spans="1:19">
      <c r="A1266">
        <v>55</v>
      </c>
      <c r="B1266" t="s">
        <v>5</v>
      </c>
      <c r="C1266" t="s">
        <v>6</v>
      </c>
      <c r="D1266">
        <v>19</v>
      </c>
      <c r="E1266">
        <v>3</v>
      </c>
      <c r="F1266">
        <v>60.7</v>
      </c>
      <c r="H1266" t="s">
        <v>6</v>
      </c>
      <c r="I1266">
        <v>3</v>
      </c>
      <c r="J1266">
        <v>1</v>
      </c>
      <c r="K1266">
        <v>3</v>
      </c>
      <c r="L1266">
        <v>2</v>
      </c>
      <c r="M1266">
        <v>1</v>
      </c>
      <c r="N1266">
        <v>34</v>
      </c>
      <c r="O1266" s="84">
        <v>0.12</v>
      </c>
      <c r="P1266">
        <v>2</v>
      </c>
      <c r="Q1266">
        <v>3</v>
      </c>
      <c r="R1266" s="102">
        <f t="shared" si="19"/>
        <v>0.12</v>
      </c>
      <c r="S1266" s="94"/>
    </row>
    <row r="1267" spans="1:19">
      <c r="A1267">
        <v>33</v>
      </c>
      <c r="B1267" t="s">
        <v>5</v>
      </c>
      <c r="C1267" t="s">
        <v>6</v>
      </c>
      <c r="D1267">
        <v>21</v>
      </c>
      <c r="E1267">
        <v>3</v>
      </c>
      <c r="F1267">
        <v>96.3</v>
      </c>
      <c r="H1267" t="s">
        <v>6</v>
      </c>
      <c r="I1267">
        <v>4</v>
      </c>
      <c r="J1267">
        <v>2</v>
      </c>
      <c r="K1267">
        <v>3</v>
      </c>
      <c r="L1267">
        <v>4</v>
      </c>
      <c r="M1267">
        <v>9</v>
      </c>
      <c r="N1267">
        <v>11</v>
      </c>
      <c r="O1267" s="84">
        <v>0.15</v>
      </c>
      <c r="P1267">
        <v>2</v>
      </c>
      <c r="Q1267">
        <v>2</v>
      </c>
      <c r="R1267" s="102">
        <f t="shared" si="19"/>
        <v>1.6666666666666666E-2</v>
      </c>
      <c r="S1267" s="94"/>
    </row>
    <row r="1268" spans="1:19">
      <c r="A1268">
        <v>41</v>
      </c>
      <c r="B1268" t="s">
        <v>5</v>
      </c>
      <c r="C1268" t="s">
        <v>6</v>
      </c>
      <c r="D1268">
        <v>26</v>
      </c>
      <c r="E1268">
        <v>4</v>
      </c>
      <c r="F1268">
        <v>97.5</v>
      </c>
      <c r="H1268" t="s">
        <v>6</v>
      </c>
      <c r="I1268">
        <v>3</v>
      </c>
      <c r="J1268">
        <v>1</v>
      </c>
      <c r="K1268">
        <v>4</v>
      </c>
      <c r="L1268">
        <v>2</v>
      </c>
      <c r="M1268">
        <v>5</v>
      </c>
      <c r="N1268">
        <v>5</v>
      </c>
      <c r="O1268" s="84">
        <v>0.2</v>
      </c>
      <c r="P1268">
        <v>2</v>
      </c>
      <c r="Q1268">
        <v>3</v>
      </c>
      <c r="R1268" s="102">
        <f t="shared" si="19"/>
        <v>0.04</v>
      </c>
      <c r="S1268" s="94"/>
    </row>
    <row r="1269" spans="1:19">
      <c r="A1269">
        <v>34</v>
      </c>
      <c r="B1269" t="s">
        <v>5</v>
      </c>
      <c r="C1269" t="s">
        <v>6</v>
      </c>
      <c r="D1269">
        <v>27</v>
      </c>
      <c r="E1269">
        <v>3</v>
      </c>
      <c r="F1269">
        <v>92.5</v>
      </c>
      <c r="H1269" t="s">
        <v>4</v>
      </c>
      <c r="I1269">
        <v>4</v>
      </c>
      <c r="J1269">
        <v>3</v>
      </c>
      <c r="K1269">
        <v>3</v>
      </c>
      <c r="L1269">
        <v>3</v>
      </c>
      <c r="M1269">
        <v>15</v>
      </c>
      <c r="N1269">
        <v>15</v>
      </c>
      <c r="O1269" s="84">
        <v>0.14000000000000001</v>
      </c>
      <c r="P1269">
        <v>3</v>
      </c>
      <c r="Q1269">
        <v>3</v>
      </c>
      <c r="R1269" s="102">
        <f t="shared" si="19"/>
        <v>9.3333333333333341E-3</v>
      </c>
      <c r="S1269" s="94"/>
    </row>
    <row r="1270" spans="1:19">
      <c r="A1270">
        <v>53</v>
      </c>
      <c r="B1270" t="s">
        <v>3</v>
      </c>
      <c r="C1270" t="s">
        <v>6</v>
      </c>
      <c r="D1270">
        <v>18</v>
      </c>
      <c r="E1270">
        <v>4</v>
      </c>
      <c r="F1270">
        <v>57.1</v>
      </c>
      <c r="H1270" t="s">
        <v>4</v>
      </c>
      <c r="I1270">
        <v>1</v>
      </c>
      <c r="J1270">
        <v>3</v>
      </c>
      <c r="K1270">
        <v>4</v>
      </c>
      <c r="L1270">
        <v>4</v>
      </c>
      <c r="M1270">
        <v>3</v>
      </c>
      <c r="N1270">
        <v>27</v>
      </c>
      <c r="O1270" s="84">
        <v>0.2</v>
      </c>
      <c r="P1270">
        <v>2</v>
      </c>
      <c r="Q1270">
        <v>2</v>
      </c>
      <c r="R1270" s="102">
        <f t="shared" si="19"/>
        <v>6.6666666666666666E-2</v>
      </c>
      <c r="S1270" s="94"/>
    </row>
    <row r="1271" spans="1:19">
      <c r="A1271">
        <v>43</v>
      </c>
      <c r="B1271" t="s">
        <v>5</v>
      </c>
      <c r="C1271" t="s">
        <v>6</v>
      </c>
      <c r="D1271">
        <v>19</v>
      </c>
      <c r="E1271">
        <v>3</v>
      </c>
      <c r="F1271">
        <v>103.3</v>
      </c>
      <c r="H1271" t="s">
        <v>6</v>
      </c>
      <c r="I1271">
        <v>2</v>
      </c>
      <c r="J1271">
        <v>4</v>
      </c>
      <c r="K1271">
        <v>3</v>
      </c>
      <c r="L1271">
        <v>2</v>
      </c>
      <c r="M1271">
        <v>9</v>
      </c>
      <c r="N1271">
        <v>10</v>
      </c>
      <c r="O1271" s="84">
        <v>0.13</v>
      </c>
      <c r="P1271">
        <v>5</v>
      </c>
      <c r="Q1271">
        <v>3</v>
      </c>
      <c r="R1271" s="102">
        <f t="shared" si="19"/>
        <v>1.4444444444444446E-2</v>
      </c>
      <c r="S1271" s="94"/>
    </row>
    <row r="1272" spans="1:19">
      <c r="A1272">
        <v>34</v>
      </c>
      <c r="B1272" t="s">
        <v>3</v>
      </c>
      <c r="C1272" t="s">
        <v>6</v>
      </c>
      <c r="D1272">
        <v>20</v>
      </c>
      <c r="E1272">
        <v>2</v>
      </c>
      <c r="F1272">
        <v>33.4</v>
      </c>
      <c r="H1272" t="s">
        <v>6</v>
      </c>
      <c r="I1272">
        <v>4</v>
      </c>
      <c r="J1272">
        <v>4</v>
      </c>
      <c r="K1272">
        <v>3</v>
      </c>
      <c r="L1272">
        <v>1</v>
      </c>
      <c r="M1272">
        <v>2</v>
      </c>
      <c r="N1272">
        <v>6</v>
      </c>
      <c r="O1272" s="84">
        <v>0.12</v>
      </c>
      <c r="P1272">
        <v>3</v>
      </c>
      <c r="Q1272">
        <v>3</v>
      </c>
      <c r="R1272" s="102">
        <f t="shared" si="19"/>
        <v>0.06</v>
      </c>
      <c r="S1272" s="94"/>
    </row>
    <row r="1273" spans="1:19">
      <c r="A1273">
        <v>21</v>
      </c>
      <c r="B1273" t="s">
        <v>5</v>
      </c>
      <c r="C1273" t="s">
        <v>4</v>
      </c>
      <c r="D1273">
        <v>42</v>
      </c>
      <c r="E1273">
        <v>1</v>
      </c>
      <c r="F1273">
        <v>31.7</v>
      </c>
      <c r="H1273" t="s">
        <v>6</v>
      </c>
      <c r="I1273">
        <v>2</v>
      </c>
      <c r="J1273">
        <v>2</v>
      </c>
      <c r="K1273">
        <v>3</v>
      </c>
      <c r="L1273">
        <v>2</v>
      </c>
      <c r="M1273">
        <v>1</v>
      </c>
      <c r="N1273">
        <v>1</v>
      </c>
      <c r="O1273" s="84">
        <v>0.13</v>
      </c>
      <c r="P1273">
        <v>3</v>
      </c>
      <c r="Q1273">
        <v>3</v>
      </c>
      <c r="R1273" s="102">
        <f t="shared" si="19"/>
        <v>0.13</v>
      </c>
      <c r="S1273" s="94"/>
    </row>
    <row r="1274" spans="1:19">
      <c r="A1274">
        <v>38</v>
      </c>
      <c r="B1274" t="s">
        <v>3</v>
      </c>
      <c r="C1274" t="s">
        <v>6</v>
      </c>
      <c r="D1274">
        <v>23</v>
      </c>
      <c r="E1274">
        <v>2</v>
      </c>
      <c r="F1274">
        <v>43.5</v>
      </c>
      <c r="H1274" t="s">
        <v>6</v>
      </c>
      <c r="I1274">
        <v>4</v>
      </c>
      <c r="J1274">
        <v>3</v>
      </c>
      <c r="K1274">
        <v>3</v>
      </c>
      <c r="L1274">
        <v>2</v>
      </c>
      <c r="M1274">
        <v>5</v>
      </c>
      <c r="N1274">
        <v>5</v>
      </c>
      <c r="O1274" s="84">
        <v>0.11</v>
      </c>
      <c r="P1274">
        <v>3</v>
      </c>
      <c r="Q1274">
        <v>3</v>
      </c>
      <c r="R1274" s="102">
        <f t="shared" si="19"/>
        <v>2.1999999999999999E-2</v>
      </c>
      <c r="S1274" s="94"/>
    </row>
    <row r="1275" spans="1:19">
      <c r="A1275">
        <v>22</v>
      </c>
      <c r="B1275" t="s">
        <v>3</v>
      </c>
      <c r="C1275" t="s">
        <v>4</v>
      </c>
      <c r="D1275">
        <v>34</v>
      </c>
      <c r="E1275">
        <v>1</v>
      </c>
      <c r="F1275">
        <v>74.7</v>
      </c>
      <c r="H1275" t="s">
        <v>4</v>
      </c>
      <c r="I1275">
        <v>3</v>
      </c>
      <c r="J1275">
        <v>1</v>
      </c>
      <c r="K1275">
        <v>3</v>
      </c>
      <c r="L1275">
        <v>3</v>
      </c>
      <c r="M1275">
        <v>1</v>
      </c>
      <c r="N1275">
        <v>1</v>
      </c>
      <c r="O1275" s="84">
        <v>0.17</v>
      </c>
      <c r="P1275">
        <v>6</v>
      </c>
      <c r="Q1275">
        <v>3</v>
      </c>
      <c r="R1275" s="102">
        <f t="shared" si="19"/>
        <v>0.17</v>
      </c>
      <c r="S1275" s="94"/>
    </row>
    <row r="1276" spans="1:19">
      <c r="A1276">
        <v>31</v>
      </c>
      <c r="B1276" t="s">
        <v>3</v>
      </c>
      <c r="C1276" t="s">
        <v>6</v>
      </c>
      <c r="D1276">
        <v>46</v>
      </c>
      <c r="E1276">
        <v>4</v>
      </c>
      <c r="F1276">
        <v>99.4</v>
      </c>
      <c r="H1276" t="s">
        <v>6</v>
      </c>
      <c r="I1276">
        <v>1</v>
      </c>
      <c r="J1276">
        <v>4</v>
      </c>
      <c r="K1276">
        <v>3</v>
      </c>
      <c r="L1276">
        <v>1</v>
      </c>
      <c r="M1276">
        <v>12</v>
      </c>
      <c r="N1276">
        <v>13</v>
      </c>
      <c r="O1276" s="84">
        <v>0.14000000000000001</v>
      </c>
      <c r="P1276">
        <v>3</v>
      </c>
      <c r="Q1276">
        <v>3</v>
      </c>
      <c r="R1276" s="102">
        <f t="shared" si="19"/>
        <v>1.1666666666666667E-2</v>
      </c>
      <c r="S1276" s="94"/>
    </row>
    <row r="1277" spans="1:19">
      <c r="A1277">
        <v>51</v>
      </c>
      <c r="B1277" t="s">
        <v>3</v>
      </c>
      <c r="C1277" t="s">
        <v>6</v>
      </c>
      <c r="D1277">
        <v>20</v>
      </c>
      <c r="E1277">
        <v>3</v>
      </c>
      <c r="F1277">
        <v>54.4</v>
      </c>
      <c r="H1277" t="s">
        <v>6</v>
      </c>
      <c r="I1277">
        <v>1</v>
      </c>
      <c r="J1277">
        <v>3</v>
      </c>
      <c r="K1277">
        <v>3</v>
      </c>
      <c r="L1277">
        <v>4</v>
      </c>
      <c r="M1277">
        <v>2</v>
      </c>
      <c r="N1277">
        <v>15</v>
      </c>
      <c r="O1277" s="84">
        <v>0.11</v>
      </c>
      <c r="P1277">
        <v>2</v>
      </c>
      <c r="Q1277">
        <v>3</v>
      </c>
      <c r="R1277" s="102">
        <f t="shared" si="19"/>
        <v>5.5E-2</v>
      </c>
      <c r="S1277" s="94"/>
    </row>
    <row r="1278" spans="1:19">
      <c r="A1278">
        <v>37</v>
      </c>
      <c r="B1278" t="s">
        <v>5</v>
      </c>
      <c r="C1278" t="s">
        <v>6</v>
      </c>
      <c r="D1278">
        <v>26</v>
      </c>
      <c r="E1278">
        <v>2</v>
      </c>
      <c r="F1278">
        <v>49.5</v>
      </c>
      <c r="H1278" t="s">
        <v>6</v>
      </c>
      <c r="I1278">
        <v>2</v>
      </c>
      <c r="J1278">
        <v>2</v>
      </c>
      <c r="K1278">
        <v>3</v>
      </c>
      <c r="L1278">
        <v>1</v>
      </c>
      <c r="M1278">
        <v>5</v>
      </c>
      <c r="N1278">
        <v>5</v>
      </c>
      <c r="O1278" s="84">
        <v>0.14000000000000001</v>
      </c>
      <c r="P1278">
        <v>2</v>
      </c>
      <c r="Q1278">
        <v>3</v>
      </c>
      <c r="R1278" s="102">
        <f t="shared" si="19"/>
        <v>2.8000000000000004E-2</v>
      </c>
      <c r="S1278" s="94"/>
    </row>
    <row r="1279" spans="1:19">
      <c r="A1279">
        <v>46</v>
      </c>
      <c r="B1279" t="s">
        <v>5</v>
      </c>
      <c r="C1279" t="s">
        <v>6</v>
      </c>
      <c r="D1279">
        <v>19</v>
      </c>
      <c r="E1279">
        <v>4</v>
      </c>
      <c r="F1279">
        <v>42.4</v>
      </c>
      <c r="H1279" t="s">
        <v>4</v>
      </c>
      <c r="I1279">
        <v>3</v>
      </c>
      <c r="J1279">
        <v>4</v>
      </c>
      <c r="K1279">
        <v>3</v>
      </c>
      <c r="L1279">
        <v>3</v>
      </c>
      <c r="M1279">
        <v>2</v>
      </c>
      <c r="N1279">
        <v>24</v>
      </c>
      <c r="O1279" s="84">
        <v>0.17</v>
      </c>
      <c r="P1279">
        <v>3</v>
      </c>
      <c r="Q1279">
        <v>3</v>
      </c>
      <c r="R1279" s="102">
        <f t="shared" si="19"/>
        <v>8.5000000000000006E-2</v>
      </c>
      <c r="S1279" s="94"/>
    </row>
    <row r="1280" spans="1:19">
      <c r="A1280">
        <v>36</v>
      </c>
      <c r="B1280" t="s">
        <v>5</v>
      </c>
      <c r="C1280" t="s">
        <v>6</v>
      </c>
      <c r="D1280">
        <v>27</v>
      </c>
      <c r="E1280">
        <v>3</v>
      </c>
      <c r="F1280">
        <v>93.4</v>
      </c>
      <c r="H1280" t="s">
        <v>4</v>
      </c>
      <c r="I1280">
        <v>4</v>
      </c>
      <c r="J1280">
        <v>1</v>
      </c>
      <c r="K1280">
        <v>3</v>
      </c>
      <c r="L1280">
        <v>4</v>
      </c>
      <c r="M1280">
        <v>12</v>
      </c>
      <c r="N1280">
        <v>15</v>
      </c>
      <c r="O1280" s="84">
        <v>0.13</v>
      </c>
      <c r="P1280">
        <v>1</v>
      </c>
      <c r="Q1280">
        <v>3</v>
      </c>
      <c r="R1280" s="102">
        <f t="shared" si="19"/>
        <v>1.0833333333333334E-2</v>
      </c>
      <c r="S1280" s="94"/>
    </row>
    <row r="1281" spans="1:19">
      <c r="A1281">
        <v>44</v>
      </c>
      <c r="B1281" t="s">
        <v>5</v>
      </c>
      <c r="C1281" t="s">
        <v>4</v>
      </c>
      <c r="D1281">
        <v>21</v>
      </c>
      <c r="E1281">
        <v>2</v>
      </c>
      <c r="F1281">
        <v>97.5</v>
      </c>
      <c r="H1281" t="s">
        <v>4</v>
      </c>
      <c r="I1281">
        <v>3</v>
      </c>
      <c r="J1281">
        <v>2</v>
      </c>
      <c r="K1281">
        <v>3</v>
      </c>
      <c r="L1281">
        <v>3</v>
      </c>
      <c r="M1281">
        <v>5</v>
      </c>
      <c r="N1281">
        <v>6</v>
      </c>
      <c r="O1281" s="84">
        <v>0.12</v>
      </c>
      <c r="P1281">
        <v>2</v>
      </c>
      <c r="Q1281">
        <v>2</v>
      </c>
      <c r="R1281" s="102">
        <f t="shared" si="19"/>
        <v>2.4E-2</v>
      </c>
      <c r="S1281" s="94"/>
    </row>
    <row r="1282" spans="1:19">
      <c r="A1282">
        <v>37</v>
      </c>
      <c r="B1282" t="s">
        <v>5</v>
      </c>
      <c r="C1282" t="s">
        <v>6</v>
      </c>
      <c r="D1282">
        <v>25</v>
      </c>
      <c r="E1282">
        <v>2</v>
      </c>
      <c r="F1282">
        <v>96</v>
      </c>
      <c r="H1282" t="s">
        <v>6</v>
      </c>
      <c r="I1282">
        <v>3</v>
      </c>
      <c r="J1282">
        <v>2</v>
      </c>
      <c r="K1282">
        <v>3</v>
      </c>
      <c r="L1282">
        <v>3</v>
      </c>
      <c r="M1282">
        <v>10</v>
      </c>
      <c r="N1282">
        <v>19</v>
      </c>
      <c r="O1282" s="84">
        <v>0.13</v>
      </c>
      <c r="P1282">
        <v>4</v>
      </c>
      <c r="Q1282">
        <v>2</v>
      </c>
      <c r="R1282" s="102">
        <f t="shared" si="19"/>
        <v>1.3000000000000001E-2</v>
      </c>
      <c r="S1282" s="94"/>
    </row>
    <row r="1283" spans="1:19">
      <c r="A1283">
        <v>35</v>
      </c>
      <c r="B1283" t="s">
        <v>5</v>
      </c>
      <c r="C1283" t="s">
        <v>4</v>
      </c>
      <c r="D1283">
        <v>72</v>
      </c>
      <c r="E1283">
        <v>3</v>
      </c>
      <c r="F1283">
        <v>86</v>
      </c>
      <c r="H1283" t="s">
        <v>4</v>
      </c>
      <c r="I1283">
        <v>3</v>
      </c>
      <c r="J1283">
        <v>4</v>
      </c>
      <c r="K1283">
        <v>3</v>
      </c>
      <c r="L1283">
        <v>4</v>
      </c>
      <c r="M1283">
        <v>10</v>
      </c>
      <c r="N1283">
        <v>10</v>
      </c>
      <c r="O1283" s="84">
        <v>0.18</v>
      </c>
      <c r="P1283">
        <v>2</v>
      </c>
      <c r="Q1283">
        <v>3</v>
      </c>
      <c r="R1283" s="102">
        <f t="shared" ref="R1283:R1346" si="20">O1283/M1283</f>
        <v>1.7999999999999999E-2</v>
      </c>
      <c r="S1283" s="94"/>
    </row>
    <row r="1284" spans="1:19">
      <c r="A1284">
        <v>33</v>
      </c>
      <c r="B1284" t="s">
        <v>5</v>
      </c>
      <c r="C1284" t="s">
        <v>6</v>
      </c>
      <c r="D1284">
        <v>25</v>
      </c>
      <c r="E1284">
        <v>4</v>
      </c>
      <c r="F1284">
        <v>97</v>
      </c>
      <c r="H1284" t="s">
        <v>6</v>
      </c>
      <c r="I1284">
        <v>4</v>
      </c>
      <c r="J1284">
        <v>1</v>
      </c>
      <c r="K1284">
        <v>3</v>
      </c>
      <c r="L1284">
        <v>2</v>
      </c>
      <c r="M1284">
        <v>10</v>
      </c>
      <c r="N1284">
        <v>14</v>
      </c>
      <c r="O1284" s="84">
        <v>0.19</v>
      </c>
      <c r="P1284">
        <v>1</v>
      </c>
      <c r="Q1284">
        <v>3</v>
      </c>
      <c r="R1284" s="102">
        <f t="shared" si="20"/>
        <v>1.9E-2</v>
      </c>
      <c r="S1284" s="94"/>
    </row>
    <row r="1285" spans="1:19">
      <c r="A1285">
        <v>28</v>
      </c>
      <c r="B1285" t="s">
        <v>5</v>
      </c>
      <c r="C1285" t="s">
        <v>6</v>
      </c>
      <c r="D1285">
        <v>18</v>
      </c>
      <c r="E1285">
        <v>3</v>
      </c>
      <c r="F1285">
        <v>85.5</v>
      </c>
      <c r="H1285" t="s">
        <v>6</v>
      </c>
      <c r="I1285">
        <v>3</v>
      </c>
      <c r="J1285">
        <v>4</v>
      </c>
      <c r="K1285">
        <v>3</v>
      </c>
      <c r="L1285">
        <v>3</v>
      </c>
      <c r="M1285">
        <v>5</v>
      </c>
      <c r="N1285">
        <v>5</v>
      </c>
      <c r="O1285" s="84">
        <v>0.11</v>
      </c>
      <c r="P1285">
        <v>6</v>
      </c>
      <c r="Q1285">
        <v>4</v>
      </c>
      <c r="R1285" s="102">
        <f t="shared" si="20"/>
        <v>2.1999999999999999E-2</v>
      </c>
      <c r="S1285" s="94"/>
    </row>
    <row r="1286" spans="1:19">
      <c r="A1286">
        <v>39</v>
      </c>
      <c r="B1286" t="s">
        <v>5</v>
      </c>
      <c r="C1286" t="s">
        <v>6</v>
      </c>
      <c r="D1286">
        <v>27</v>
      </c>
      <c r="E1286">
        <v>1</v>
      </c>
      <c r="F1286">
        <v>67.8</v>
      </c>
      <c r="H1286" t="s">
        <v>6</v>
      </c>
      <c r="I1286">
        <v>3</v>
      </c>
      <c r="J1286">
        <v>3</v>
      </c>
      <c r="K1286">
        <v>4</v>
      </c>
      <c r="L1286">
        <v>3</v>
      </c>
      <c r="M1286">
        <v>4</v>
      </c>
      <c r="N1286">
        <v>9</v>
      </c>
      <c r="O1286" s="84">
        <v>0.21</v>
      </c>
      <c r="P1286">
        <v>3</v>
      </c>
      <c r="Q1286">
        <v>3</v>
      </c>
      <c r="R1286" s="102">
        <f t="shared" si="20"/>
        <v>5.2499999999999998E-2</v>
      </c>
      <c r="S1286" s="94"/>
    </row>
    <row r="1287" spans="1:19">
      <c r="A1287">
        <v>46</v>
      </c>
      <c r="B1287" t="s">
        <v>5</v>
      </c>
      <c r="C1287" t="s">
        <v>6</v>
      </c>
      <c r="D1287">
        <v>43</v>
      </c>
      <c r="E1287">
        <v>2</v>
      </c>
      <c r="F1287">
        <v>99.4</v>
      </c>
      <c r="H1287" t="s">
        <v>6</v>
      </c>
      <c r="I1287">
        <v>2</v>
      </c>
      <c r="J1287">
        <v>2</v>
      </c>
      <c r="K1287">
        <v>3</v>
      </c>
      <c r="L1287">
        <v>3</v>
      </c>
      <c r="M1287">
        <v>2</v>
      </c>
      <c r="N1287">
        <v>6</v>
      </c>
      <c r="O1287" s="84">
        <v>0.15</v>
      </c>
      <c r="P1287">
        <v>3</v>
      </c>
      <c r="Q1287">
        <v>3</v>
      </c>
      <c r="R1287" s="102">
        <f t="shared" si="20"/>
        <v>7.4999999999999997E-2</v>
      </c>
      <c r="S1287" s="94"/>
    </row>
    <row r="1288" spans="1:19">
      <c r="A1288">
        <v>40</v>
      </c>
      <c r="B1288" t="s">
        <v>3</v>
      </c>
      <c r="C1288" t="s">
        <v>6</v>
      </c>
      <c r="D1288">
        <v>19</v>
      </c>
      <c r="E1288">
        <v>2</v>
      </c>
      <c r="F1288">
        <v>101.8</v>
      </c>
      <c r="H1288" t="s">
        <v>6</v>
      </c>
      <c r="I1288">
        <v>3</v>
      </c>
      <c r="J1288">
        <v>1</v>
      </c>
      <c r="K1288">
        <v>3</v>
      </c>
      <c r="L1288">
        <v>4</v>
      </c>
      <c r="M1288">
        <v>4</v>
      </c>
      <c r="N1288">
        <v>7</v>
      </c>
      <c r="O1288" s="84">
        <v>0.17</v>
      </c>
      <c r="P1288">
        <v>5</v>
      </c>
      <c r="Q1288">
        <v>2</v>
      </c>
      <c r="R1288" s="102">
        <f t="shared" si="20"/>
        <v>4.2500000000000003E-2</v>
      </c>
      <c r="S1288" s="94"/>
    </row>
    <row r="1289" spans="1:19">
      <c r="A1289">
        <v>42</v>
      </c>
      <c r="B1289" t="s">
        <v>5</v>
      </c>
      <c r="C1289" t="s">
        <v>6</v>
      </c>
      <c r="D1289">
        <v>30</v>
      </c>
      <c r="E1289">
        <v>3</v>
      </c>
      <c r="F1289">
        <v>95</v>
      </c>
      <c r="H1289" t="s">
        <v>6</v>
      </c>
      <c r="I1289">
        <v>2</v>
      </c>
      <c r="J1289">
        <v>1</v>
      </c>
      <c r="K1289">
        <v>3</v>
      </c>
      <c r="L1289">
        <v>3</v>
      </c>
      <c r="M1289">
        <v>0</v>
      </c>
      <c r="N1289">
        <v>10</v>
      </c>
      <c r="O1289" s="84">
        <v>0.18</v>
      </c>
      <c r="P1289">
        <v>2</v>
      </c>
      <c r="Q1289">
        <v>2</v>
      </c>
      <c r="R1289" s="102" t="e">
        <f t="shared" si="20"/>
        <v>#DIV/0!</v>
      </c>
      <c r="S1289" s="94"/>
    </row>
    <row r="1290" spans="1:19">
      <c r="A1290">
        <v>35</v>
      </c>
      <c r="B1290" t="s">
        <v>5</v>
      </c>
      <c r="C1290" t="s">
        <v>6</v>
      </c>
      <c r="D1290">
        <v>19</v>
      </c>
      <c r="E1290">
        <v>2</v>
      </c>
      <c r="F1290">
        <v>94.9</v>
      </c>
      <c r="H1290" t="s">
        <v>6</v>
      </c>
      <c r="I1290">
        <v>2</v>
      </c>
      <c r="J1290">
        <v>4</v>
      </c>
      <c r="K1290">
        <v>3</v>
      </c>
      <c r="L1290">
        <v>3</v>
      </c>
      <c r="M1290">
        <v>7</v>
      </c>
      <c r="N1290">
        <v>15</v>
      </c>
      <c r="O1290" s="84">
        <v>0.14000000000000001</v>
      </c>
      <c r="P1290">
        <v>6</v>
      </c>
      <c r="Q1290">
        <v>3</v>
      </c>
      <c r="R1290" s="102">
        <f t="shared" si="20"/>
        <v>0.02</v>
      </c>
      <c r="S1290" s="94"/>
    </row>
    <row r="1291" spans="1:19">
      <c r="A1291">
        <v>38</v>
      </c>
      <c r="B1291" t="s">
        <v>5</v>
      </c>
      <c r="C1291" t="s">
        <v>6</v>
      </c>
      <c r="D1291">
        <v>19</v>
      </c>
      <c r="E1291">
        <v>3</v>
      </c>
      <c r="F1291">
        <v>107.7</v>
      </c>
      <c r="H1291" t="s">
        <v>6</v>
      </c>
      <c r="I1291">
        <v>1</v>
      </c>
      <c r="J1291">
        <v>2</v>
      </c>
      <c r="K1291">
        <v>3</v>
      </c>
      <c r="L1291">
        <v>4</v>
      </c>
      <c r="M1291">
        <v>11</v>
      </c>
      <c r="N1291">
        <v>13</v>
      </c>
      <c r="O1291" s="84">
        <v>0.13</v>
      </c>
      <c r="P1291">
        <v>3</v>
      </c>
      <c r="Q1291">
        <v>3</v>
      </c>
      <c r="R1291" s="102">
        <f t="shared" si="20"/>
        <v>1.1818181818181818E-2</v>
      </c>
      <c r="S1291" s="94"/>
    </row>
    <row r="1292" spans="1:19">
      <c r="A1292">
        <v>34</v>
      </c>
      <c r="B1292" t="s">
        <v>5</v>
      </c>
      <c r="C1292" t="s">
        <v>4</v>
      </c>
      <c r="D1292">
        <v>32</v>
      </c>
      <c r="E1292">
        <v>4</v>
      </c>
      <c r="F1292">
        <v>97.9</v>
      </c>
      <c r="H1292" t="s">
        <v>6</v>
      </c>
      <c r="I1292">
        <v>4</v>
      </c>
      <c r="J1292">
        <v>1</v>
      </c>
      <c r="K1292">
        <v>3</v>
      </c>
      <c r="L1292">
        <v>3</v>
      </c>
      <c r="M1292">
        <v>7</v>
      </c>
      <c r="N1292">
        <v>11</v>
      </c>
      <c r="O1292" s="84">
        <v>0.17</v>
      </c>
      <c r="P1292">
        <v>3</v>
      </c>
      <c r="Q1292">
        <v>2</v>
      </c>
      <c r="R1292" s="102">
        <f t="shared" si="20"/>
        <v>2.4285714285714289E-2</v>
      </c>
      <c r="S1292" s="94"/>
    </row>
    <row r="1293" spans="1:19">
      <c r="A1293">
        <v>37</v>
      </c>
      <c r="B1293" t="s">
        <v>5</v>
      </c>
      <c r="C1293" t="s">
        <v>4</v>
      </c>
      <c r="D1293">
        <v>49</v>
      </c>
      <c r="E1293">
        <v>4</v>
      </c>
      <c r="F1293">
        <v>65</v>
      </c>
      <c r="H1293" t="s">
        <v>6</v>
      </c>
      <c r="I1293">
        <v>4</v>
      </c>
      <c r="J1293">
        <v>1</v>
      </c>
      <c r="K1293">
        <v>3</v>
      </c>
      <c r="L1293">
        <v>2</v>
      </c>
      <c r="M1293">
        <v>10</v>
      </c>
      <c r="N1293">
        <v>10</v>
      </c>
      <c r="O1293" s="84">
        <v>0.15</v>
      </c>
      <c r="P1293">
        <v>4</v>
      </c>
      <c r="Q1293">
        <v>1</v>
      </c>
      <c r="R1293" s="102">
        <f t="shared" si="20"/>
        <v>1.4999999999999999E-2</v>
      </c>
      <c r="S1293" s="94"/>
    </row>
    <row r="1294" spans="1:19">
      <c r="A1294">
        <v>39</v>
      </c>
      <c r="B1294" t="s">
        <v>5</v>
      </c>
      <c r="C1294" t="s">
        <v>6</v>
      </c>
      <c r="D1294">
        <v>37</v>
      </c>
      <c r="E1294">
        <v>3</v>
      </c>
      <c r="F1294">
        <v>84.4</v>
      </c>
      <c r="H1294" t="s">
        <v>6</v>
      </c>
      <c r="I1294">
        <v>3</v>
      </c>
      <c r="J1294">
        <v>4</v>
      </c>
      <c r="K1294">
        <v>3</v>
      </c>
      <c r="L1294">
        <v>4</v>
      </c>
      <c r="M1294">
        <v>2</v>
      </c>
      <c r="N1294">
        <v>7</v>
      </c>
      <c r="O1294" s="84">
        <v>0.18</v>
      </c>
      <c r="P1294">
        <v>6</v>
      </c>
      <c r="Q1294">
        <v>3</v>
      </c>
      <c r="R1294" s="102">
        <f t="shared" si="20"/>
        <v>0.09</v>
      </c>
      <c r="S1294" s="94"/>
    </row>
    <row r="1295" spans="1:19">
      <c r="A1295">
        <v>43</v>
      </c>
      <c r="B1295" t="s">
        <v>5</v>
      </c>
      <c r="C1295" t="s">
        <v>6</v>
      </c>
      <c r="D1295">
        <v>26</v>
      </c>
      <c r="E1295">
        <v>3</v>
      </c>
      <c r="F1295">
        <v>54.1</v>
      </c>
      <c r="H1295" t="s">
        <v>6</v>
      </c>
      <c r="I1295">
        <v>1</v>
      </c>
      <c r="J1295">
        <v>3</v>
      </c>
      <c r="K1295">
        <v>3</v>
      </c>
      <c r="L1295">
        <v>3</v>
      </c>
      <c r="M1295">
        <v>3</v>
      </c>
      <c r="N1295">
        <v>7</v>
      </c>
      <c r="O1295" s="84">
        <v>0.13</v>
      </c>
      <c r="P1295">
        <v>2</v>
      </c>
      <c r="Q1295">
        <v>2</v>
      </c>
      <c r="R1295" s="102">
        <f t="shared" si="20"/>
        <v>4.3333333333333335E-2</v>
      </c>
      <c r="S1295" s="94"/>
    </row>
    <row r="1296" spans="1:19">
      <c r="A1296">
        <v>41</v>
      </c>
      <c r="B1296" t="s">
        <v>5</v>
      </c>
      <c r="C1296" t="s">
        <v>6</v>
      </c>
      <c r="D1296">
        <v>35</v>
      </c>
      <c r="E1296">
        <v>3</v>
      </c>
      <c r="F1296">
        <v>87.1</v>
      </c>
      <c r="H1296" t="s">
        <v>6</v>
      </c>
      <c r="I1296">
        <v>2</v>
      </c>
      <c r="J1296">
        <v>2</v>
      </c>
      <c r="K1296">
        <v>3</v>
      </c>
      <c r="L1296">
        <v>1</v>
      </c>
      <c r="M1296">
        <v>3</v>
      </c>
      <c r="N1296">
        <v>11</v>
      </c>
      <c r="O1296" s="84">
        <v>0.12</v>
      </c>
      <c r="P1296">
        <v>3</v>
      </c>
      <c r="Q1296">
        <v>1</v>
      </c>
      <c r="R1296" s="102">
        <f t="shared" si="20"/>
        <v>0.04</v>
      </c>
      <c r="S1296" s="94"/>
    </row>
    <row r="1297" spans="1:19">
      <c r="A1297">
        <v>41</v>
      </c>
      <c r="B1297" t="s">
        <v>3</v>
      </c>
      <c r="C1297" t="s">
        <v>6</v>
      </c>
      <c r="D1297">
        <v>21</v>
      </c>
      <c r="E1297">
        <v>1</v>
      </c>
      <c r="F1297">
        <v>91.4</v>
      </c>
      <c r="H1297" t="s">
        <v>4</v>
      </c>
      <c r="I1297">
        <v>3</v>
      </c>
      <c r="J1297">
        <v>3</v>
      </c>
      <c r="K1297">
        <v>3</v>
      </c>
      <c r="L1297">
        <v>4</v>
      </c>
      <c r="M1297">
        <v>22</v>
      </c>
      <c r="N1297">
        <v>23</v>
      </c>
      <c r="O1297" s="84">
        <v>0.13</v>
      </c>
      <c r="P1297">
        <v>3</v>
      </c>
      <c r="Q1297">
        <v>4</v>
      </c>
      <c r="R1297" s="102">
        <f t="shared" si="20"/>
        <v>5.909090909090909E-3</v>
      </c>
      <c r="S1297" s="94"/>
    </row>
    <row r="1298" spans="1:19">
      <c r="A1298">
        <v>30</v>
      </c>
      <c r="B1298" t="s">
        <v>3</v>
      </c>
      <c r="C1298" t="s">
        <v>6</v>
      </c>
      <c r="D1298">
        <v>27</v>
      </c>
      <c r="E1298">
        <v>3</v>
      </c>
      <c r="F1298">
        <v>68.900000000000006</v>
      </c>
      <c r="H1298" t="s">
        <v>6</v>
      </c>
      <c r="I1298">
        <v>1</v>
      </c>
      <c r="J1298">
        <v>3</v>
      </c>
      <c r="K1298">
        <v>3</v>
      </c>
      <c r="L1298">
        <v>2</v>
      </c>
      <c r="M1298">
        <v>7</v>
      </c>
      <c r="N1298">
        <v>9</v>
      </c>
      <c r="O1298" s="84">
        <v>0.14000000000000001</v>
      </c>
      <c r="P1298">
        <v>3</v>
      </c>
      <c r="Q1298">
        <v>3</v>
      </c>
      <c r="R1298" s="102">
        <f t="shared" si="20"/>
        <v>0.02</v>
      </c>
      <c r="S1298" s="94"/>
    </row>
    <row r="1299" spans="1:19">
      <c r="A1299">
        <v>26</v>
      </c>
      <c r="B1299" t="s">
        <v>3</v>
      </c>
      <c r="C1299" t="s">
        <v>4</v>
      </c>
      <c r="D1299">
        <v>58</v>
      </c>
      <c r="E1299">
        <v>2</v>
      </c>
      <c r="F1299">
        <v>67.5</v>
      </c>
      <c r="H1299" t="s">
        <v>4</v>
      </c>
      <c r="I1299">
        <v>4</v>
      </c>
      <c r="J1299">
        <v>2</v>
      </c>
      <c r="K1299">
        <v>3</v>
      </c>
      <c r="L1299">
        <v>3</v>
      </c>
      <c r="M1299">
        <v>5</v>
      </c>
      <c r="N1299">
        <v>6</v>
      </c>
      <c r="O1299" s="84">
        <v>0.11</v>
      </c>
      <c r="P1299">
        <v>3</v>
      </c>
      <c r="Q1299">
        <v>3</v>
      </c>
      <c r="R1299" s="102">
        <f t="shared" si="20"/>
        <v>2.1999999999999999E-2</v>
      </c>
      <c r="S1299" s="94"/>
    </row>
    <row r="1300" spans="1:19">
      <c r="A1300">
        <v>46</v>
      </c>
      <c r="B1300" t="s">
        <v>3</v>
      </c>
      <c r="C1300" t="s">
        <v>4</v>
      </c>
      <c r="D1300">
        <v>67</v>
      </c>
      <c r="E1300">
        <v>2</v>
      </c>
      <c r="F1300">
        <v>72.3</v>
      </c>
      <c r="H1300" t="s">
        <v>6</v>
      </c>
      <c r="I1300">
        <v>4</v>
      </c>
      <c r="J1300">
        <v>2</v>
      </c>
      <c r="K1300">
        <v>4</v>
      </c>
      <c r="L1300">
        <v>4</v>
      </c>
      <c r="M1300">
        <v>9</v>
      </c>
      <c r="N1300">
        <v>13</v>
      </c>
      <c r="O1300" s="84">
        <v>0.22</v>
      </c>
      <c r="P1300">
        <v>2</v>
      </c>
      <c r="Q1300">
        <v>4</v>
      </c>
      <c r="R1300" s="102">
        <f t="shared" si="20"/>
        <v>2.4444444444444446E-2</v>
      </c>
      <c r="S1300" s="94"/>
    </row>
    <row r="1301" spans="1:19">
      <c r="A1301">
        <v>40</v>
      </c>
      <c r="B1301" t="s">
        <v>3</v>
      </c>
      <c r="C1301" t="s">
        <v>6</v>
      </c>
      <c r="D1301">
        <v>18</v>
      </c>
      <c r="E1301">
        <v>3</v>
      </c>
      <c r="F1301">
        <v>55.5</v>
      </c>
      <c r="H1301" t="s">
        <v>6</v>
      </c>
      <c r="I1301">
        <v>3</v>
      </c>
      <c r="J1301">
        <v>4</v>
      </c>
      <c r="K1301">
        <v>3</v>
      </c>
      <c r="L1301">
        <v>4</v>
      </c>
      <c r="M1301">
        <v>5</v>
      </c>
      <c r="N1301">
        <v>12</v>
      </c>
      <c r="O1301" s="84">
        <v>0.17</v>
      </c>
      <c r="P1301">
        <v>3</v>
      </c>
      <c r="Q1301">
        <v>3</v>
      </c>
      <c r="R1301" s="102">
        <f t="shared" si="20"/>
        <v>3.4000000000000002E-2</v>
      </c>
      <c r="S1301" s="94"/>
    </row>
    <row r="1302" spans="1:19">
      <c r="A1302">
        <v>34</v>
      </c>
      <c r="B1302" t="s">
        <v>5</v>
      </c>
      <c r="C1302" t="s">
        <v>6</v>
      </c>
      <c r="D1302">
        <v>25</v>
      </c>
      <c r="E1302">
        <v>2</v>
      </c>
      <c r="F1302">
        <v>99</v>
      </c>
      <c r="H1302" t="s">
        <v>6</v>
      </c>
      <c r="I1302">
        <v>2</v>
      </c>
      <c r="J1302">
        <v>3</v>
      </c>
      <c r="K1302">
        <v>4</v>
      </c>
      <c r="L1302">
        <v>3</v>
      </c>
      <c r="M1302">
        <v>10</v>
      </c>
      <c r="N1302">
        <v>10</v>
      </c>
      <c r="O1302" s="84">
        <v>0.21</v>
      </c>
      <c r="P1302">
        <v>5</v>
      </c>
      <c r="Q1302">
        <v>3</v>
      </c>
      <c r="R1302" s="102">
        <f t="shared" si="20"/>
        <v>2.0999999999999998E-2</v>
      </c>
      <c r="S1302" s="94"/>
    </row>
    <row r="1303" spans="1:19">
      <c r="A1303">
        <v>58</v>
      </c>
      <c r="B1303" t="s">
        <v>5</v>
      </c>
      <c r="C1303" t="s">
        <v>6</v>
      </c>
      <c r="D1303">
        <v>19</v>
      </c>
      <c r="E1303">
        <v>3</v>
      </c>
      <c r="F1303">
        <v>63.2</v>
      </c>
      <c r="H1303" t="s">
        <v>6</v>
      </c>
      <c r="I1303">
        <v>2</v>
      </c>
      <c r="J1303">
        <v>2</v>
      </c>
      <c r="K1303">
        <v>4</v>
      </c>
      <c r="L1303">
        <v>4</v>
      </c>
      <c r="M1303">
        <v>16</v>
      </c>
      <c r="N1303">
        <v>37</v>
      </c>
      <c r="O1303" s="84">
        <v>0.22</v>
      </c>
      <c r="P1303">
        <v>0</v>
      </c>
      <c r="Q1303">
        <v>2</v>
      </c>
      <c r="R1303" s="102">
        <f t="shared" si="20"/>
        <v>1.375E-2</v>
      </c>
      <c r="S1303" s="94"/>
    </row>
    <row r="1304" spans="1:19">
      <c r="A1304">
        <v>35</v>
      </c>
      <c r="B1304" t="s">
        <v>5</v>
      </c>
      <c r="C1304" t="s">
        <v>6</v>
      </c>
      <c r="D1304">
        <v>40</v>
      </c>
      <c r="E1304">
        <v>4</v>
      </c>
      <c r="F1304">
        <v>94.5</v>
      </c>
      <c r="H1304" t="s">
        <v>6</v>
      </c>
      <c r="I1304">
        <v>2</v>
      </c>
      <c r="J1304">
        <v>3</v>
      </c>
      <c r="K1304">
        <v>3</v>
      </c>
      <c r="L1304">
        <v>2</v>
      </c>
      <c r="M1304">
        <v>5</v>
      </c>
      <c r="N1304">
        <v>6</v>
      </c>
      <c r="O1304" s="84">
        <v>0.16</v>
      </c>
      <c r="P1304">
        <v>2</v>
      </c>
      <c r="Q1304">
        <v>4</v>
      </c>
      <c r="R1304" s="102">
        <f t="shared" si="20"/>
        <v>3.2000000000000001E-2</v>
      </c>
      <c r="S1304" s="94"/>
    </row>
    <row r="1305" spans="1:19">
      <c r="A1305">
        <v>47</v>
      </c>
      <c r="B1305" t="s">
        <v>3</v>
      </c>
      <c r="C1305" t="s">
        <v>6</v>
      </c>
      <c r="D1305">
        <v>21</v>
      </c>
      <c r="E1305">
        <v>3</v>
      </c>
      <c r="F1305">
        <v>102.4</v>
      </c>
      <c r="H1305" t="s">
        <v>4</v>
      </c>
      <c r="I1305">
        <v>3</v>
      </c>
      <c r="J1305">
        <v>2</v>
      </c>
      <c r="K1305">
        <v>3</v>
      </c>
      <c r="L1305">
        <v>3</v>
      </c>
      <c r="M1305">
        <v>22</v>
      </c>
      <c r="N1305">
        <v>28</v>
      </c>
      <c r="O1305" s="84">
        <v>0.12</v>
      </c>
      <c r="P1305">
        <v>4</v>
      </c>
      <c r="Q1305">
        <v>3</v>
      </c>
      <c r="R1305" s="102">
        <f t="shared" si="20"/>
        <v>5.4545454545454541E-3</v>
      </c>
      <c r="S1305" s="94"/>
    </row>
    <row r="1306" spans="1:19">
      <c r="A1306">
        <v>40</v>
      </c>
      <c r="B1306" t="s">
        <v>3</v>
      </c>
      <c r="C1306" t="s">
        <v>6</v>
      </c>
      <c r="D1306">
        <v>29</v>
      </c>
      <c r="E1306">
        <v>3</v>
      </c>
      <c r="F1306">
        <v>51.9</v>
      </c>
      <c r="H1306" t="s">
        <v>6</v>
      </c>
      <c r="I1306">
        <v>2</v>
      </c>
      <c r="J1306">
        <v>1</v>
      </c>
      <c r="K1306">
        <v>3</v>
      </c>
      <c r="L1306">
        <v>2</v>
      </c>
      <c r="M1306">
        <v>7</v>
      </c>
      <c r="N1306">
        <v>15</v>
      </c>
      <c r="O1306" s="84">
        <v>0.12</v>
      </c>
      <c r="P1306">
        <v>3</v>
      </c>
      <c r="Q1306">
        <v>3</v>
      </c>
      <c r="R1306" s="102">
        <f t="shared" si="20"/>
        <v>1.7142857142857144E-2</v>
      </c>
      <c r="S1306" s="94"/>
    </row>
    <row r="1307" spans="1:19">
      <c r="A1307">
        <v>54</v>
      </c>
      <c r="B1307" t="s">
        <v>3</v>
      </c>
      <c r="C1307" t="s">
        <v>6</v>
      </c>
      <c r="D1307">
        <v>24</v>
      </c>
      <c r="E1307">
        <v>4</v>
      </c>
      <c r="F1307">
        <v>72.900000000000006</v>
      </c>
      <c r="H1307" t="s">
        <v>6</v>
      </c>
      <c r="I1307">
        <v>4</v>
      </c>
      <c r="J1307">
        <v>4</v>
      </c>
      <c r="K1307">
        <v>3</v>
      </c>
      <c r="L1307">
        <v>2</v>
      </c>
      <c r="M1307">
        <v>7</v>
      </c>
      <c r="N1307">
        <v>14</v>
      </c>
      <c r="O1307" s="84">
        <v>0.15</v>
      </c>
      <c r="P1307">
        <v>2</v>
      </c>
      <c r="Q1307">
        <v>2</v>
      </c>
      <c r="R1307" s="102">
        <f t="shared" si="20"/>
        <v>2.1428571428571429E-2</v>
      </c>
      <c r="S1307" s="94"/>
    </row>
    <row r="1308" spans="1:19">
      <c r="A1308">
        <v>31</v>
      </c>
      <c r="B1308" t="s">
        <v>3</v>
      </c>
      <c r="C1308" t="s">
        <v>6</v>
      </c>
      <c r="D1308">
        <v>24</v>
      </c>
      <c r="E1308">
        <v>4</v>
      </c>
      <c r="F1308">
        <v>70.099999999999994</v>
      </c>
      <c r="H1308" t="s">
        <v>6</v>
      </c>
      <c r="I1308">
        <v>1</v>
      </c>
      <c r="J1308">
        <v>1</v>
      </c>
      <c r="K1308">
        <v>3</v>
      </c>
      <c r="L1308">
        <v>4</v>
      </c>
      <c r="M1308">
        <v>3</v>
      </c>
      <c r="N1308">
        <v>9</v>
      </c>
      <c r="O1308" s="84">
        <v>0.14000000000000001</v>
      </c>
      <c r="P1308">
        <v>3</v>
      </c>
      <c r="Q1308">
        <v>3</v>
      </c>
      <c r="R1308" s="102">
        <f t="shared" si="20"/>
        <v>4.6666666666666669E-2</v>
      </c>
      <c r="S1308" s="94"/>
    </row>
    <row r="1309" spans="1:19">
      <c r="A1309">
        <v>28</v>
      </c>
      <c r="B1309" t="s">
        <v>3</v>
      </c>
      <c r="C1309" t="s">
        <v>6</v>
      </c>
      <c r="D1309">
        <v>18</v>
      </c>
      <c r="E1309">
        <v>3</v>
      </c>
      <c r="F1309">
        <v>69.099999999999994</v>
      </c>
      <c r="H1309" t="s">
        <v>6</v>
      </c>
      <c r="I1309">
        <v>3</v>
      </c>
      <c r="J1309">
        <v>1</v>
      </c>
      <c r="K1309">
        <v>4</v>
      </c>
      <c r="L1309">
        <v>3</v>
      </c>
      <c r="M1309">
        <v>3</v>
      </c>
      <c r="N1309">
        <v>3</v>
      </c>
      <c r="O1309" s="84">
        <v>0.25</v>
      </c>
      <c r="P1309">
        <v>3</v>
      </c>
      <c r="Q1309">
        <v>3</v>
      </c>
      <c r="R1309" s="102">
        <f t="shared" si="20"/>
        <v>8.3333333333333329E-2</v>
      </c>
      <c r="S1309" s="94"/>
    </row>
    <row r="1310" spans="1:19">
      <c r="A1310">
        <v>38</v>
      </c>
      <c r="B1310" t="s">
        <v>3</v>
      </c>
      <c r="C1310" t="s">
        <v>6</v>
      </c>
      <c r="D1310">
        <v>19</v>
      </c>
      <c r="E1310">
        <v>4</v>
      </c>
      <c r="F1310">
        <v>74.8</v>
      </c>
      <c r="H1310" t="s">
        <v>4</v>
      </c>
      <c r="I1310">
        <v>2</v>
      </c>
      <c r="J1310">
        <v>4</v>
      </c>
      <c r="K1310">
        <v>4</v>
      </c>
      <c r="L1310">
        <v>1</v>
      </c>
      <c r="M1310">
        <v>4</v>
      </c>
      <c r="N1310">
        <v>20</v>
      </c>
      <c r="O1310" s="84">
        <v>0.2</v>
      </c>
      <c r="P1310">
        <v>4</v>
      </c>
      <c r="Q1310">
        <v>2</v>
      </c>
      <c r="R1310" s="102">
        <f t="shared" si="20"/>
        <v>0.05</v>
      </c>
      <c r="S1310" s="94"/>
    </row>
    <row r="1311" spans="1:19">
      <c r="A1311">
        <v>26</v>
      </c>
      <c r="B1311" t="s">
        <v>5</v>
      </c>
      <c r="C1311" t="s">
        <v>6</v>
      </c>
      <c r="D1311">
        <v>27</v>
      </c>
      <c r="E1311">
        <v>3</v>
      </c>
      <c r="F1311">
        <v>49.5</v>
      </c>
      <c r="H1311" t="s">
        <v>6</v>
      </c>
      <c r="I1311">
        <v>3</v>
      </c>
      <c r="J1311">
        <v>4</v>
      </c>
      <c r="K1311">
        <v>3</v>
      </c>
      <c r="L1311">
        <v>1</v>
      </c>
      <c r="M1311">
        <v>5</v>
      </c>
      <c r="N1311">
        <v>5</v>
      </c>
      <c r="O1311" s="84">
        <v>0.13</v>
      </c>
      <c r="P1311">
        <v>4</v>
      </c>
      <c r="Q1311">
        <v>3</v>
      </c>
      <c r="R1311" s="102">
        <f t="shared" si="20"/>
        <v>2.6000000000000002E-2</v>
      </c>
      <c r="S1311" s="94"/>
    </row>
    <row r="1312" spans="1:19">
      <c r="A1312">
        <v>58</v>
      </c>
      <c r="B1312" t="s">
        <v>5</v>
      </c>
      <c r="C1312" t="s">
        <v>6</v>
      </c>
      <c r="D1312">
        <v>32</v>
      </c>
      <c r="E1312">
        <v>4</v>
      </c>
      <c r="F1312">
        <v>83.4</v>
      </c>
      <c r="H1312" t="s">
        <v>4</v>
      </c>
      <c r="I1312">
        <v>1</v>
      </c>
      <c r="J1312">
        <v>3</v>
      </c>
      <c r="K1312">
        <v>3</v>
      </c>
      <c r="L1312">
        <v>2</v>
      </c>
      <c r="M1312">
        <v>2</v>
      </c>
      <c r="N1312">
        <v>23</v>
      </c>
      <c r="O1312" s="84">
        <v>0.14000000000000001</v>
      </c>
      <c r="P1312">
        <v>3</v>
      </c>
      <c r="Q1312">
        <v>3</v>
      </c>
      <c r="R1312" s="102">
        <f t="shared" si="20"/>
        <v>7.0000000000000007E-2</v>
      </c>
      <c r="S1312" s="94"/>
    </row>
    <row r="1313" spans="1:19">
      <c r="A1313">
        <v>18</v>
      </c>
      <c r="B1313" t="s">
        <v>3</v>
      </c>
      <c r="C1313" t="s">
        <v>6</v>
      </c>
      <c r="D1313">
        <v>44</v>
      </c>
      <c r="E1313">
        <v>3</v>
      </c>
      <c r="F1313">
        <v>33</v>
      </c>
      <c r="H1313" t="s">
        <v>6</v>
      </c>
      <c r="I1313">
        <v>2</v>
      </c>
      <c r="J1313">
        <v>3</v>
      </c>
      <c r="K1313">
        <v>3</v>
      </c>
      <c r="L1313">
        <v>3</v>
      </c>
      <c r="M1313">
        <v>0</v>
      </c>
      <c r="N1313">
        <v>0</v>
      </c>
      <c r="O1313" s="84">
        <v>0.16</v>
      </c>
      <c r="P1313">
        <v>4</v>
      </c>
      <c r="Q1313">
        <v>1</v>
      </c>
      <c r="R1313" s="102" t="e">
        <f t="shared" si="20"/>
        <v>#DIV/0!</v>
      </c>
      <c r="S1313" s="94"/>
    </row>
    <row r="1314" spans="1:19">
      <c r="A1314">
        <v>31</v>
      </c>
      <c r="B1314" t="s">
        <v>5</v>
      </c>
      <c r="C1314" t="s">
        <v>4</v>
      </c>
      <c r="D1314">
        <v>66</v>
      </c>
      <c r="E1314">
        <v>5</v>
      </c>
      <c r="F1314">
        <v>89.7</v>
      </c>
      <c r="H1314" t="s">
        <v>6</v>
      </c>
      <c r="I1314">
        <v>4</v>
      </c>
      <c r="J1314">
        <v>1</v>
      </c>
      <c r="K1314">
        <v>3</v>
      </c>
      <c r="L1314">
        <v>3</v>
      </c>
      <c r="M1314">
        <v>1</v>
      </c>
      <c r="N1314">
        <v>2</v>
      </c>
      <c r="O1314" s="84">
        <v>0.17</v>
      </c>
      <c r="P1314">
        <v>4</v>
      </c>
      <c r="Q1314">
        <v>3</v>
      </c>
      <c r="R1314" s="102">
        <f t="shared" si="20"/>
        <v>0.17</v>
      </c>
      <c r="S1314" s="94"/>
    </row>
    <row r="1315" spans="1:19">
      <c r="A1315">
        <v>29</v>
      </c>
      <c r="B1315" t="s">
        <v>5</v>
      </c>
      <c r="C1315" t="s">
        <v>4</v>
      </c>
      <c r="D1315">
        <v>51</v>
      </c>
      <c r="E1315">
        <v>3</v>
      </c>
      <c r="F1315">
        <v>52.4</v>
      </c>
      <c r="H1315" t="s">
        <v>4</v>
      </c>
      <c r="I1315">
        <v>1</v>
      </c>
      <c r="J1315">
        <v>1</v>
      </c>
      <c r="K1315">
        <v>3</v>
      </c>
      <c r="L1315">
        <v>4</v>
      </c>
      <c r="M1315">
        <v>2</v>
      </c>
      <c r="N1315">
        <v>4</v>
      </c>
      <c r="O1315" s="84">
        <v>0.15</v>
      </c>
      <c r="P1315">
        <v>3</v>
      </c>
      <c r="Q1315">
        <v>3</v>
      </c>
      <c r="R1315" s="102">
        <f t="shared" si="20"/>
        <v>7.4999999999999997E-2</v>
      </c>
      <c r="S1315" s="94"/>
    </row>
    <row r="1316" spans="1:19">
      <c r="A1316">
        <v>45</v>
      </c>
      <c r="B1316" t="s">
        <v>3</v>
      </c>
      <c r="C1316" t="s">
        <v>6</v>
      </c>
      <c r="D1316">
        <v>19</v>
      </c>
      <c r="E1316">
        <v>4</v>
      </c>
      <c r="F1316">
        <v>72.599999999999994</v>
      </c>
      <c r="H1316" t="s">
        <v>6</v>
      </c>
      <c r="I1316">
        <v>3</v>
      </c>
      <c r="J1316">
        <v>3</v>
      </c>
      <c r="K1316">
        <v>4</v>
      </c>
      <c r="L1316">
        <v>2</v>
      </c>
      <c r="M1316">
        <v>8</v>
      </c>
      <c r="N1316">
        <v>10</v>
      </c>
      <c r="O1316" s="84">
        <v>0.22</v>
      </c>
      <c r="P1316">
        <v>3</v>
      </c>
      <c r="Q1316">
        <v>4</v>
      </c>
      <c r="R1316" s="102">
        <f t="shared" si="20"/>
        <v>2.75E-2</v>
      </c>
      <c r="S1316" s="94"/>
    </row>
    <row r="1317" spans="1:19">
      <c r="A1317">
        <v>36</v>
      </c>
      <c r="B1317" t="s">
        <v>3</v>
      </c>
      <c r="C1317" t="s">
        <v>6</v>
      </c>
      <c r="D1317">
        <v>19</v>
      </c>
      <c r="E1317">
        <v>4</v>
      </c>
      <c r="F1317">
        <v>68.7</v>
      </c>
      <c r="H1317" t="s">
        <v>4</v>
      </c>
      <c r="I1317">
        <v>4</v>
      </c>
      <c r="J1317">
        <v>2</v>
      </c>
      <c r="K1317">
        <v>4</v>
      </c>
      <c r="L1317">
        <v>4</v>
      </c>
      <c r="M1317">
        <v>1</v>
      </c>
      <c r="N1317">
        <v>15</v>
      </c>
      <c r="O1317" s="84">
        <v>0.22</v>
      </c>
      <c r="P1317">
        <v>2</v>
      </c>
      <c r="Q1317">
        <v>3</v>
      </c>
      <c r="R1317" s="102">
        <f t="shared" si="20"/>
        <v>0.22</v>
      </c>
      <c r="S1317" s="94"/>
    </row>
    <row r="1318" spans="1:19">
      <c r="A1318">
        <v>43</v>
      </c>
      <c r="B1318" t="s">
        <v>5</v>
      </c>
      <c r="C1318" t="s">
        <v>6</v>
      </c>
      <c r="D1318">
        <v>19</v>
      </c>
      <c r="E1318">
        <v>4</v>
      </c>
      <c r="F1318">
        <v>96.9</v>
      </c>
      <c r="H1318" t="s">
        <v>6</v>
      </c>
      <c r="I1318">
        <v>1</v>
      </c>
      <c r="J1318">
        <v>4</v>
      </c>
      <c r="K1318">
        <v>4</v>
      </c>
      <c r="L1318">
        <v>3</v>
      </c>
      <c r="M1318">
        <v>7</v>
      </c>
      <c r="N1318">
        <v>7</v>
      </c>
      <c r="O1318" s="84">
        <v>0.2</v>
      </c>
      <c r="P1318">
        <v>5</v>
      </c>
      <c r="Q1318">
        <v>3</v>
      </c>
      <c r="R1318" s="102">
        <f t="shared" si="20"/>
        <v>2.8571428571428574E-2</v>
      </c>
      <c r="S1318" s="94"/>
    </row>
    <row r="1319" spans="1:19">
      <c r="A1319">
        <v>27</v>
      </c>
      <c r="B1319" t="s">
        <v>3</v>
      </c>
      <c r="C1319" t="s">
        <v>6</v>
      </c>
      <c r="D1319">
        <v>22</v>
      </c>
      <c r="E1319">
        <v>2</v>
      </c>
      <c r="F1319">
        <v>51.5</v>
      </c>
      <c r="H1319" t="s">
        <v>4</v>
      </c>
      <c r="I1319">
        <v>4</v>
      </c>
      <c r="J1319">
        <v>4</v>
      </c>
      <c r="K1319">
        <v>3</v>
      </c>
      <c r="L1319">
        <v>3</v>
      </c>
      <c r="M1319">
        <v>5</v>
      </c>
      <c r="N1319">
        <v>6</v>
      </c>
      <c r="O1319" s="84">
        <v>0.14000000000000001</v>
      </c>
      <c r="P1319">
        <v>3</v>
      </c>
      <c r="Q1319">
        <v>2</v>
      </c>
      <c r="R1319" s="102">
        <f t="shared" si="20"/>
        <v>2.8000000000000004E-2</v>
      </c>
      <c r="S1319" s="94"/>
    </row>
    <row r="1320" spans="1:19">
      <c r="A1320">
        <v>29</v>
      </c>
      <c r="B1320" t="s">
        <v>5</v>
      </c>
      <c r="C1320" t="s">
        <v>6</v>
      </c>
      <c r="D1320">
        <v>37</v>
      </c>
      <c r="E1320">
        <v>1</v>
      </c>
      <c r="F1320">
        <v>47.7</v>
      </c>
      <c r="H1320" t="s">
        <v>6</v>
      </c>
      <c r="I1320">
        <v>4</v>
      </c>
      <c r="J1320">
        <v>4</v>
      </c>
      <c r="K1320">
        <v>3</v>
      </c>
      <c r="L1320">
        <v>2</v>
      </c>
      <c r="M1320">
        <v>11</v>
      </c>
      <c r="N1320">
        <v>11</v>
      </c>
      <c r="O1320" s="84">
        <v>0.13</v>
      </c>
      <c r="P1320">
        <v>3</v>
      </c>
      <c r="Q1320">
        <v>4</v>
      </c>
      <c r="R1320" s="102">
        <f t="shared" si="20"/>
        <v>1.1818181818181818E-2</v>
      </c>
      <c r="S1320" s="94"/>
    </row>
    <row r="1321" spans="1:19">
      <c r="A1321">
        <v>32</v>
      </c>
      <c r="B1321" t="s">
        <v>5</v>
      </c>
      <c r="C1321" t="s">
        <v>6</v>
      </c>
      <c r="D1321">
        <v>27</v>
      </c>
      <c r="E1321">
        <v>4</v>
      </c>
      <c r="F1321">
        <v>79</v>
      </c>
      <c r="H1321" t="s">
        <v>6</v>
      </c>
      <c r="I1321">
        <v>4</v>
      </c>
      <c r="J1321">
        <v>4</v>
      </c>
      <c r="K1321">
        <v>3</v>
      </c>
      <c r="L1321">
        <v>3</v>
      </c>
      <c r="M1321">
        <v>0</v>
      </c>
      <c r="N1321">
        <v>4</v>
      </c>
      <c r="O1321" s="84">
        <v>0.13</v>
      </c>
      <c r="P1321">
        <v>2</v>
      </c>
      <c r="Q1321">
        <v>4</v>
      </c>
      <c r="R1321" s="102" t="e">
        <f t="shared" si="20"/>
        <v>#DIV/0!</v>
      </c>
      <c r="S1321" s="94"/>
    </row>
    <row r="1322" spans="1:19">
      <c r="A1322">
        <v>42</v>
      </c>
      <c r="B1322" t="s">
        <v>5</v>
      </c>
      <c r="C1322" t="s">
        <v>6</v>
      </c>
      <c r="D1322">
        <v>27</v>
      </c>
      <c r="E1322">
        <v>4</v>
      </c>
      <c r="F1322">
        <v>42.2</v>
      </c>
      <c r="H1322" t="s">
        <v>6</v>
      </c>
      <c r="I1322">
        <v>3</v>
      </c>
      <c r="J1322">
        <v>3</v>
      </c>
      <c r="K1322">
        <v>4</v>
      </c>
      <c r="L1322">
        <v>2</v>
      </c>
      <c r="M1322">
        <v>6</v>
      </c>
      <c r="N1322">
        <v>10</v>
      </c>
      <c r="O1322" s="84">
        <v>0.22</v>
      </c>
      <c r="P1322">
        <v>1</v>
      </c>
      <c r="Q1322">
        <v>2</v>
      </c>
      <c r="R1322" s="102">
        <f t="shared" si="20"/>
        <v>3.6666666666666667E-2</v>
      </c>
      <c r="S1322" s="94"/>
    </row>
    <row r="1323" spans="1:19">
      <c r="A1323">
        <v>47</v>
      </c>
      <c r="B1323" t="s">
        <v>3</v>
      </c>
      <c r="C1323" t="s">
        <v>6</v>
      </c>
      <c r="D1323">
        <v>26</v>
      </c>
      <c r="E1323">
        <v>4</v>
      </c>
      <c r="F1323">
        <v>65.400000000000006</v>
      </c>
      <c r="H1323" t="s">
        <v>6</v>
      </c>
      <c r="I1323">
        <v>2</v>
      </c>
      <c r="J1323">
        <v>3</v>
      </c>
      <c r="K1323">
        <v>3</v>
      </c>
      <c r="L1323">
        <v>3</v>
      </c>
      <c r="M1323">
        <v>2</v>
      </c>
      <c r="N1323">
        <v>7</v>
      </c>
      <c r="O1323" s="84">
        <v>0.12</v>
      </c>
      <c r="P1323">
        <v>2</v>
      </c>
      <c r="Q1323">
        <v>3</v>
      </c>
      <c r="R1323" s="102">
        <f t="shared" si="20"/>
        <v>0.06</v>
      </c>
      <c r="S1323" s="94"/>
    </row>
    <row r="1324" spans="1:19">
      <c r="A1324">
        <v>46</v>
      </c>
      <c r="B1324" t="s">
        <v>5</v>
      </c>
      <c r="C1324" t="s">
        <v>6</v>
      </c>
      <c r="D1324">
        <v>19</v>
      </c>
      <c r="E1324">
        <v>2</v>
      </c>
      <c r="F1324">
        <v>88.3</v>
      </c>
      <c r="H1324" t="s">
        <v>6</v>
      </c>
      <c r="I1324">
        <v>4</v>
      </c>
      <c r="J1324">
        <v>4</v>
      </c>
      <c r="K1324">
        <v>3</v>
      </c>
      <c r="L1324">
        <v>3</v>
      </c>
      <c r="M1324">
        <v>9</v>
      </c>
      <c r="N1324">
        <v>12</v>
      </c>
      <c r="O1324" s="84">
        <v>0.14000000000000001</v>
      </c>
      <c r="P1324">
        <v>4</v>
      </c>
      <c r="Q1324">
        <v>2</v>
      </c>
      <c r="R1324" s="102">
        <f t="shared" si="20"/>
        <v>1.5555555555555557E-2</v>
      </c>
      <c r="S1324" s="94"/>
    </row>
    <row r="1325" spans="1:19">
      <c r="A1325">
        <v>28</v>
      </c>
      <c r="B1325" t="s">
        <v>5</v>
      </c>
      <c r="C1325" t="s">
        <v>6</v>
      </c>
      <c r="D1325">
        <v>18</v>
      </c>
      <c r="E1325">
        <v>2</v>
      </c>
      <c r="F1325">
        <v>45.1</v>
      </c>
      <c r="H1325" t="s">
        <v>6</v>
      </c>
      <c r="I1325">
        <v>3</v>
      </c>
      <c r="J1325">
        <v>4</v>
      </c>
      <c r="K1325">
        <v>3</v>
      </c>
      <c r="L1325">
        <v>2</v>
      </c>
      <c r="M1325">
        <v>3</v>
      </c>
      <c r="N1325">
        <v>3</v>
      </c>
      <c r="O1325" s="84">
        <v>0.15</v>
      </c>
      <c r="P1325">
        <v>2</v>
      </c>
      <c r="Q1325">
        <v>3</v>
      </c>
      <c r="R1325" s="102">
        <f t="shared" si="20"/>
        <v>4.9999999999999996E-2</v>
      </c>
      <c r="S1325" s="94"/>
    </row>
    <row r="1326" spans="1:19">
      <c r="A1326">
        <v>29</v>
      </c>
      <c r="B1326" t="s">
        <v>5</v>
      </c>
      <c r="C1326" t="s">
        <v>6</v>
      </c>
      <c r="D1326">
        <v>46</v>
      </c>
      <c r="E1326">
        <v>1</v>
      </c>
      <c r="F1326">
        <v>97.9</v>
      </c>
      <c r="H1326" t="s">
        <v>6</v>
      </c>
      <c r="I1326">
        <v>4</v>
      </c>
      <c r="J1326">
        <v>3</v>
      </c>
      <c r="K1326">
        <v>3</v>
      </c>
      <c r="L1326">
        <v>4</v>
      </c>
      <c r="M1326">
        <v>7</v>
      </c>
      <c r="N1326">
        <v>11</v>
      </c>
      <c r="O1326" s="84">
        <v>0.17</v>
      </c>
      <c r="P1326">
        <v>3</v>
      </c>
      <c r="Q1326">
        <v>3</v>
      </c>
      <c r="R1326" s="102">
        <f t="shared" si="20"/>
        <v>2.4285714285714289E-2</v>
      </c>
      <c r="S1326" s="94"/>
    </row>
    <row r="1327" spans="1:19">
      <c r="A1327">
        <v>42</v>
      </c>
      <c r="B1327" t="s">
        <v>5</v>
      </c>
      <c r="C1327" t="s">
        <v>6</v>
      </c>
      <c r="D1327">
        <v>25</v>
      </c>
      <c r="E1327">
        <v>3</v>
      </c>
      <c r="F1327">
        <v>81</v>
      </c>
      <c r="H1327" t="s">
        <v>6</v>
      </c>
      <c r="I1327">
        <v>4</v>
      </c>
      <c r="J1327">
        <v>3</v>
      </c>
      <c r="K1327">
        <v>3</v>
      </c>
      <c r="L1327">
        <v>4</v>
      </c>
      <c r="M1327">
        <v>0</v>
      </c>
      <c r="N1327">
        <v>8</v>
      </c>
      <c r="O1327" s="84">
        <v>0.13</v>
      </c>
      <c r="P1327">
        <v>3</v>
      </c>
      <c r="Q1327">
        <v>3</v>
      </c>
      <c r="R1327" s="102" t="e">
        <f t="shared" si="20"/>
        <v>#DIV/0!</v>
      </c>
      <c r="S1327" s="94"/>
    </row>
    <row r="1328" spans="1:19">
      <c r="A1328">
        <v>32</v>
      </c>
      <c r="B1328" t="s">
        <v>5</v>
      </c>
      <c r="C1328" t="s">
        <v>4</v>
      </c>
      <c r="D1328">
        <v>19</v>
      </c>
      <c r="E1328">
        <v>4</v>
      </c>
      <c r="F1328">
        <v>78.400000000000006</v>
      </c>
      <c r="H1328" t="s">
        <v>4</v>
      </c>
      <c r="I1328">
        <v>3</v>
      </c>
      <c r="J1328">
        <v>2</v>
      </c>
      <c r="K1328">
        <v>3</v>
      </c>
      <c r="L1328">
        <v>3</v>
      </c>
      <c r="M1328">
        <v>2</v>
      </c>
      <c r="N1328">
        <v>7</v>
      </c>
      <c r="O1328" s="84">
        <v>0.12</v>
      </c>
      <c r="P1328">
        <v>3</v>
      </c>
      <c r="Q1328">
        <v>2</v>
      </c>
      <c r="R1328" s="102">
        <f t="shared" si="20"/>
        <v>0.06</v>
      </c>
      <c r="S1328" s="94"/>
    </row>
    <row r="1329" spans="1:19">
      <c r="A1329">
        <v>46</v>
      </c>
      <c r="B1329" t="s">
        <v>3</v>
      </c>
      <c r="C1329" t="s">
        <v>6</v>
      </c>
      <c r="D1329">
        <v>20</v>
      </c>
      <c r="E1329">
        <v>3</v>
      </c>
      <c r="F1329">
        <v>58.3</v>
      </c>
      <c r="H1329" t="s">
        <v>6</v>
      </c>
      <c r="I1329">
        <v>1</v>
      </c>
      <c r="J1329">
        <v>1</v>
      </c>
      <c r="K1329">
        <v>3</v>
      </c>
      <c r="L1329">
        <v>4</v>
      </c>
      <c r="M1329">
        <v>19</v>
      </c>
      <c r="N1329">
        <v>25</v>
      </c>
      <c r="O1329" s="84">
        <v>0.12</v>
      </c>
      <c r="P1329">
        <v>5</v>
      </c>
      <c r="Q1329">
        <v>3</v>
      </c>
      <c r="R1329" s="102">
        <f t="shared" si="20"/>
        <v>6.3157894736842104E-3</v>
      </c>
      <c r="S1329" s="94"/>
    </row>
    <row r="1330" spans="1:19">
      <c r="A1330">
        <v>27</v>
      </c>
      <c r="B1330" t="s">
        <v>3</v>
      </c>
      <c r="C1330" t="s">
        <v>6</v>
      </c>
      <c r="D1330">
        <v>40</v>
      </c>
      <c r="E1330">
        <v>1</v>
      </c>
      <c r="F1330">
        <v>42.3</v>
      </c>
      <c r="H1330" t="s">
        <v>6</v>
      </c>
      <c r="I1330">
        <v>2</v>
      </c>
      <c r="J1330">
        <v>3</v>
      </c>
      <c r="K1330">
        <v>4</v>
      </c>
      <c r="L1330">
        <v>4</v>
      </c>
      <c r="M1330">
        <v>9</v>
      </c>
      <c r="N1330">
        <v>9</v>
      </c>
      <c r="O1330" s="84">
        <v>0.21</v>
      </c>
      <c r="P1330">
        <v>5</v>
      </c>
      <c r="Q1330">
        <v>3</v>
      </c>
      <c r="R1330" s="102">
        <f t="shared" si="20"/>
        <v>2.3333333333333331E-2</v>
      </c>
      <c r="S1330" s="94"/>
    </row>
    <row r="1331" spans="1:19">
      <c r="A1331">
        <v>29</v>
      </c>
      <c r="B1331" t="s">
        <v>5</v>
      </c>
      <c r="C1331" t="s">
        <v>6</v>
      </c>
      <c r="D1331">
        <v>23</v>
      </c>
      <c r="E1331">
        <v>1</v>
      </c>
      <c r="F1331">
        <v>87.7</v>
      </c>
      <c r="H1331" t="s">
        <v>6</v>
      </c>
      <c r="I1331">
        <v>4</v>
      </c>
      <c r="J1331">
        <v>2</v>
      </c>
      <c r="K1331">
        <v>3</v>
      </c>
      <c r="L1331">
        <v>4</v>
      </c>
      <c r="M1331">
        <v>1</v>
      </c>
      <c r="N1331">
        <v>1</v>
      </c>
      <c r="O1331" s="84">
        <v>0.11</v>
      </c>
      <c r="P1331">
        <v>3</v>
      </c>
      <c r="Q1331">
        <v>3</v>
      </c>
      <c r="R1331" s="102">
        <f t="shared" si="20"/>
        <v>0.11</v>
      </c>
      <c r="S1331" s="94"/>
    </row>
    <row r="1332" spans="1:19">
      <c r="A1332">
        <v>43</v>
      </c>
      <c r="B1332" t="s">
        <v>3</v>
      </c>
      <c r="C1332" t="s">
        <v>6</v>
      </c>
      <c r="D1332">
        <v>23</v>
      </c>
      <c r="E1332">
        <v>3</v>
      </c>
      <c r="F1332">
        <v>92.2</v>
      </c>
      <c r="H1332" t="s">
        <v>6</v>
      </c>
      <c r="I1332">
        <v>1</v>
      </c>
      <c r="J1332">
        <v>3</v>
      </c>
      <c r="K1332">
        <v>3</v>
      </c>
      <c r="L1332">
        <v>4</v>
      </c>
      <c r="M1332">
        <v>16</v>
      </c>
      <c r="N1332">
        <v>21</v>
      </c>
      <c r="O1332" s="84">
        <v>0.13</v>
      </c>
      <c r="P1332">
        <v>2</v>
      </c>
      <c r="Q1332">
        <v>3</v>
      </c>
      <c r="R1332" s="102">
        <f t="shared" si="20"/>
        <v>8.1250000000000003E-3</v>
      </c>
      <c r="S1332" s="94"/>
    </row>
    <row r="1333" spans="1:19">
      <c r="A1333">
        <v>48</v>
      </c>
      <c r="B1333" t="s">
        <v>5</v>
      </c>
      <c r="C1333" t="s">
        <v>6</v>
      </c>
      <c r="D1333">
        <v>27</v>
      </c>
      <c r="E1333">
        <v>3</v>
      </c>
      <c r="F1333">
        <v>106.4</v>
      </c>
      <c r="H1333" t="s">
        <v>6</v>
      </c>
      <c r="I1333">
        <v>4</v>
      </c>
      <c r="J1333">
        <v>2</v>
      </c>
      <c r="K1333">
        <v>3</v>
      </c>
      <c r="L1333">
        <v>4</v>
      </c>
      <c r="M1333">
        <v>22</v>
      </c>
      <c r="N1333">
        <v>29</v>
      </c>
      <c r="O1333" s="84">
        <v>0.12</v>
      </c>
      <c r="P1333">
        <v>3</v>
      </c>
      <c r="Q1333">
        <v>3</v>
      </c>
      <c r="R1333" s="102">
        <f t="shared" si="20"/>
        <v>5.4545454545454541E-3</v>
      </c>
      <c r="S1333" s="94"/>
    </row>
    <row r="1334" spans="1:19">
      <c r="A1334">
        <v>29</v>
      </c>
      <c r="B1334" t="s">
        <v>5</v>
      </c>
      <c r="C1334" t="s">
        <v>4</v>
      </c>
      <c r="D1334">
        <v>56</v>
      </c>
      <c r="E1334">
        <v>2</v>
      </c>
      <c r="F1334">
        <v>68.7</v>
      </c>
      <c r="H1334" t="s">
        <v>4</v>
      </c>
      <c r="I1334">
        <v>4</v>
      </c>
      <c r="J1334">
        <v>4</v>
      </c>
      <c r="K1334">
        <v>4</v>
      </c>
      <c r="L1334">
        <v>2</v>
      </c>
      <c r="M1334">
        <v>1</v>
      </c>
      <c r="N1334">
        <v>1</v>
      </c>
      <c r="O1334" s="84">
        <v>0.24</v>
      </c>
      <c r="P1334">
        <v>3</v>
      </c>
      <c r="Q1334">
        <v>2</v>
      </c>
      <c r="R1334" s="102">
        <f t="shared" si="20"/>
        <v>0.24</v>
      </c>
      <c r="S1334" s="94"/>
    </row>
    <row r="1335" spans="1:19">
      <c r="A1335">
        <v>46</v>
      </c>
      <c r="B1335" t="s">
        <v>3</v>
      </c>
      <c r="C1335" t="s">
        <v>4</v>
      </c>
      <c r="D1335">
        <v>36</v>
      </c>
      <c r="E1335">
        <v>3</v>
      </c>
      <c r="F1335">
        <v>69.599999999999994</v>
      </c>
      <c r="H1335" t="s">
        <v>6</v>
      </c>
      <c r="I1335">
        <v>3</v>
      </c>
      <c r="J1335">
        <v>2</v>
      </c>
      <c r="K1335">
        <v>4</v>
      </c>
      <c r="L1335">
        <v>3</v>
      </c>
      <c r="M1335">
        <v>8</v>
      </c>
      <c r="N1335">
        <v>14</v>
      </c>
      <c r="O1335" s="84">
        <v>0.21</v>
      </c>
      <c r="P1335">
        <v>2</v>
      </c>
      <c r="Q1335">
        <v>3</v>
      </c>
      <c r="R1335" s="102">
        <f t="shared" si="20"/>
        <v>2.6249999999999999E-2</v>
      </c>
      <c r="S1335" s="94"/>
    </row>
    <row r="1336" spans="1:19">
      <c r="A1336">
        <v>27</v>
      </c>
      <c r="B1336" t="s">
        <v>3</v>
      </c>
      <c r="C1336" t="s">
        <v>6</v>
      </c>
      <c r="D1336">
        <v>32</v>
      </c>
      <c r="E1336">
        <v>3</v>
      </c>
      <c r="F1336">
        <v>81.900000000000006</v>
      </c>
      <c r="H1336" t="s">
        <v>6</v>
      </c>
      <c r="I1336">
        <v>4</v>
      </c>
      <c r="J1336">
        <v>1</v>
      </c>
      <c r="K1336">
        <v>3</v>
      </c>
      <c r="L1336">
        <v>4</v>
      </c>
      <c r="M1336">
        <v>7</v>
      </c>
      <c r="N1336">
        <v>8</v>
      </c>
      <c r="O1336" s="84">
        <v>0.19</v>
      </c>
      <c r="P1336">
        <v>2</v>
      </c>
      <c r="Q1336">
        <v>2</v>
      </c>
      <c r="R1336" s="102">
        <f t="shared" si="20"/>
        <v>2.7142857142857142E-2</v>
      </c>
      <c r="S1336" s="94"/>
    </row>
    <row r="1337" spans="1:19">
      <c r="A1337">
        <v>39</v>
      </c>
      <c r="B1337" t="s">
        <v>5</v>
      </c>
      <c r="C1337" t="s">
        <v>6</v>
      </c>
      <c r="D1337">
        <v>36</v>
      </c>
      <c r="E1337">
        <v>4</v>
      </c>
      <c r="F1337">
        <v>42.4</v>
      </c>
      <c r="H1337" t="s">
        <v>6</v>
      </c>
      <c r="I1337">
        <v>4</v>
      </c>
      <c r="J1337">
        <v>4</v>
      </c>
      <c r="K1337">
        <v>3</v>
      </c>
      <c r="L1337">
        <v>2</v>
      </c>
      <c r="M1337">
        <v>2</v>
      </c>
      <c r="N1337">
        <v>7</v>
      </c>
      <c r="O1337" s="84">
        <v>0.14000000000000001</v>
      </c>
      <c r="P1337">
        <v>2</v>
      </c>
      <c r="Q1337">
        <v>3</v>
      </c>
      <c r="R1337" s="102">
        <f t="shared" si="20"/>
        <v>7.0000000000000007E-2</v>
      </c>
      <c r="S1337" s="94"/>
    </row>
    <row r="1338" spans="1:19">
      <c r="A1338">
        <v>55</v>
      </c>
      <c r="B1338" t="s">
        <v>5</v>
      </c>
      <c r="C1338" t="s">
        <v>6</v>
      </c>
      <c r="D1338">
        <v>19</v>
      </c>
      <c r="E1338">
        <v>4</v>
      </c>
      <c r="F1338">
        <v>101.5</v>
      </c>
      <c r="H1338" t="s">
        <v>6</v>
      </c>
      <c r="I1338">
        <v>2</v>
      </c>
      <c r="J1338">
        <v>4</v>
      </c>
      <c r="K1338">
        <v>4</v>
      </c>
      <c r="L1338">
        <v>2</v>
      </c>
      <c r="M1338">
        <v>5</v>
      </c>
      <c r="N1338">
        <v>19</v>
      </c>
      <c r="O1338" s="84">
        <v>0.2</v>
      </c>
      <c r="P1338">
        <v>2</v>
      </c>
      <c r="Q1338">
        <v>4</v>
      </c>
      <c r="R1338" s="102">
        <f t="shared" si="20"/>
        <v>0.04</v>
      </c>
      <c r="S1338" s="94"/>
    </row>
    <row r="1339" spans="1:19">
      <c r="A1339">
        <v>28</v>
      </c>
      <c r="B1339" t="s">
        <v>3</v>
      </c>
      <c r="C1339" t="s">
        <v>6</v>
      </c>
      <c r="D1339">
        <v>20</v>
      </c>
      <c r="E1339">
        <v>3</v>
      </c>
      <c r="F1339">
        <v>78.7</v>
      </c>
      <c r="H1339" t="s">
        <v>6</v>
      </c>
      <c r="I1339">
        <v>2</v>
      </c>
      <c r="J1339">
        <v>2</v>
      </c>
      <c r="K1339">
        <v>3</v>
      </c>
      <c r="L1339">
        <v>4</v>
      </c>
      <c r="M1339">
        <v>1</v>
      </c>
      <c r="N1339">
        <v>1</v>
      </c>
      <c r="O1339" s="84">
        <v>0.19</v>
      </c>
      <c r="P1339">
        <v>3</v>
      </c>
      <c r="Q1339">
        <v>3</v>
      </c>
      <c r="R1339" s="102">
        <f t="shared" si="20"/>
        <v>0.19</v>
      </c>
      <c r="S1339" s="94"/>
    </row>
    <row r="1340" spans="1:19">
      <c r="A1340">
        <v>30</v>
      </c>
      <c r="B1340" t="s">
        <v>5</v>
      </c>
      <c r="C1340" t="s">
        <v>4</v>
      </c>
      <c r="D1340">
        <v>39</v>
      </c>
      <c r="E1340">
        <v>3</v>
      </c>
      <c r="F1340">
        <v>89.7</v>
      </c>
      <c r="H1340" t="s">
        <v>6</v>
      </c>
      <c r="I1340">
        <v>2</v>
      </c>
      <c r="J1340">
        <v>4</v>
      </c>
      <c r="K1340">
        <v>3</v>
      </c>
      <c r="L1340">
        <v>3</v>
      </c>
      <c r="M1340">
        <v>1</v>
      </c>
      <c r="N1340">
        <v>1</v>
      </c>
      <c r="O1340" s="84">
        <v>0.13</v>
      </c>
      <c r="P1340">
        <v>3</v>
      </c>
      <c r="Q1340">
        <v>2</v>
      </c>
      <c r="R1340" s="102">
        <f t="shared" si="20"/>
        <v>0.13</v>
      </c>
      <c r="S1340" s="94"/>
    </row>
    <row r="1341" spans="1:19">
      <c r="A1341">
        <v>22</v>
      </c>
      <c r="B1341" t="s">
        <v>5</v>
      </c>
      <c r="C1341" t="s">
        <v>4</v>
      </c>
      <c r="D1341">
        <v>36</v>
      </c>
      <c r="E1341">
        <v>1</v>
      </c>
      <c r="F1341">
        <v>70.7</v>
      </c>
      <c r="H1341" t="s">
        <v>4</v>
      </c>
      <c r="I1341">
        <v>4</v>
      </c>
      <c r="J1341">
        <v>2</v>
      </c>
      <c r="K1341">
        <v>4</v>
      </c>
      <c r="L1341">
        <v>1</v>
      </c>
      <c r="M1341">
        <v>1</v>
      </c>
      <c r="N1341">
        <v>1</v>
      </c>
      <c r="O1341" s="84">
        <v>0.23</v>
      </c>
      <c r="P1341">
        <v>2</v>
      </c>
      <c r="Q1341">
        <v>3</v>
      </c>
      <c r="R1341" s="102">
        <f t="shared" si="20"/>
        <v>0.23</v>
      </c>
      <c r="S1341" s="94"/>
    </row>
    <row r="1342" spans="1:19">
      <c r="A1342">
        <v>36</v>
      </c>
      <c r="B1342" t="s">
        <v>3</v>
      </c>
      <c r="C1342" t="s">
        <v>6</v>
      </c>
      <c r="D1342">
        <v>27</v>
      </c>
      <c r="E1342">
        <v>4</v>
      </c>
      <c r="F1342">
        <v>65</v>
      </c>
      <c r="H1342" t="s">
        <v>4</v>
      </c>
      <c r="I1342">
        <v>2</v>
      </c>
      <c r="J1342">
        <v>3</v>
      </c>
      <c r="K1342">
        <v>3</v>
      </c>
      <c r="L1342">
        <v>1</v>
      </c>
      <c r="M1342">
        <v>10</v>
      </c>
      <c r="N1342">
        <v>10</v>
      </c>
      <c r="O1342" s="84">
        <v>0.13</v>
      </c>
      <c r="P1342">
        <v>4</v>
      </c>
      <c r="Q1342">
        <v>3</v>
      </c>
      <c r="R1342" s="102">
        <f t="shared" si="20"/>
        <v>1.3000000000000001E-2</v>
      </c>
      <c r="S1342" s="94"/>
    </row>
    <row r="1343" spans="1:19">
      <c r="A1343">
        <v>31</v>
      </c>
      <c r="B1343" t="s">
        <v>5</v>
      </c>
      <c r="C1343" t="s">
        <v>6</v>
      </c>
      <c r="D1343">
        <v>37</v>
      </c>
      <c r="E1343">
        <v>3</v>
      </c>
      <c r="F1343">
        <v>96</v>
      </c>
      <c r="H1343" t="s">
        <v>6</v>
      </c>
      <c r="I1343">
        <v>2</v>
      </c>
      <c r="J1343">
        <v>3</v>
      </c>
      <c r="K1343">
        <v>3</v>
      </c>
      <c r="L1343">
        <v>1</v>
      </c>
      <c r="M1343">
        <v>10</v>
      </c>
      <c r="N1343">
        <v>10</v>
      </c>
      <c r="O1343" s="84">
        <v>0.11</v>
      </c>
      <c r="P1343">
        <v>2</v>
      </c>
      <c r="Q1343">
        <v>3</v>
      </c>
      <c r="R1343" s="102">
        <f t="shared" si="20"/>
        <v>1.0999999999999999E-2</v>
      </c>
      <c r="S1343" s="94"/>
    </row>
    <row r="1344" spans="1:19">
      <c r="A1344">
        <v>34</v>
      </c>
      <c r="B1344" t="s">
        <v>5</v>
      </c>
      <c r="C1344" t="s">
        <v>6</v>
      </c>
      <c r="D1344">
        <v>21</v>
      </c>
      <c r="E1344">
        <v>3</v>
      </c>
      <c r="F1344">
        <v>62.5</v>
      </c>
      <c r="H1344" t="s">
        <v>4</v>
      </c>
      <c r="I1344">
        <v>3</v>
      </c>
      <c r="J1344">
        <v>4</v>
      </c>
      <c r="K1344">
        <v>3</v>
      </c>
      <c r="L1344">
        <v>4</v>
      </c>
      <c r="M1344">
        <v>5</v>
      </c>
      <c r="N1344">
        <v>9</v>
      </c>
      <c r="O1344" s="84">
        <v>0.13</v>
      </c>
      <c r="P1344">
        <v>3</v>
      </c>
      <c r="Q1344">
        <v>3</v>
      </c>
      <c r="R1344" s="102">
        <f t="shared" si="20"/>
        <v>2.6000000000000002E-2</v>
      </c>
      <c r="S1344" s="94"/>
    </row>
    <row r="1345" spans="1:19">
      <c r="A1345">
        <v>29</v>
      </c>
      <c r="B1345" t="s">
        <v>5</v>
      </c>
      <c r="C1345" t="s">
        <v>6</v>
      </c>
      <c r="D1345">
        <v>24</v>
      </c>
      <c r="E1345">
        <v>3</v>
      </c>
      <c r="F1345">
        <v>61.1</v>
      </c>
      <c r="H1345" t="s">
        <v>6</v>
      </c>
      <c r="I1345">
        <v>4</v>
      </c>
      <c r="J1345">
        <v>1</v>
      </c>
      <c r="K1345">
        <v>3</v>
      </c>
      <c r="L1345">
        <v>2</v>
      </c>
      <c r="M1345">
        <v>3</v>
      </c>
      <c r="N1345">
        <v>11</v>
      </c>
      <c r="O1345" s="84">
        <v>0.14000000000000001</v>
      </c>
      <c r="P1345">
        <v>2</v>
      </c>
      <c r="Q1345">
        <v>3</v>
      </c>
      <c r="R1345" s="102">
        <f t="shared" si="20"/>
        <v>4.6666666666666669E-2</v>
      </c>
      <c r="S1345" s="94"/>
    </row>
    <row r="1346" spans="1:19">
      <c r="A1346">
        <v>37</v>
      </c>
      <c r="B1346" t="s">
        <v>5</v>
      </c>
      <c r="C1346" t="s">
        <v>6</v>
      </c>
      <c r="D1346">
        <v>24</v>
      </c>
      <c r="E1346">
        <v>4</v>
      </c>
      <c r="F1346">
        <v>76.5</v>
      </c>
      <c r="H1346" t="s">
        <v>4</v>
      </c>
      <c r="I1346">
        <v>4</v>
      </c>
      <c r="J1346">
        <v>1</v>
      </c>
      <c r="K1346">
        <v>4</v>
      </c>
      <c r="L1346">
        <v>3</v>
      </c>
      <c r="M1346">
        <v>5</v>
      </c>
      <c r="N1346">
        <v>16</v>
      </c>
      <c r="O1346" s="84">
        <v>0.22</v>
      </c>
      <c r="P1346">
        <v>2</v>
      </c>
      <c r="Q1346">
        <v>3</v>
      </c>
      <c r="R1346" s="102">
        <f t="shared" si="20"/>
        <v>4.3999999999999997E-2</v>
      </c>
      <c r="S1346" s="94"/>
    </row>
    <row r="1347" spans="1:19">
      <c r="A1347">
        <v>35</v>
      </c>
      <c r="B1347" t="s">
        <v>3</v>
      </c>
      <c r="C1347" t="s">
        <v>6</v>
      </c>
      <c r="D1347">
        <v>33</v>
      </c>
      <c r="E1347">
        <v>2</v>
      </c>
      <c r="F1347">
        <v>41.1</v>
      </c>
      <c r="H1347" t="s">
        <v>4</v>
      </c>
      <c r="I1347">
        <v>4</v>
      </c>
      <c r="J1347">
        <v>2</v>
      </c>
      <c r="K1347">
        <v>3</v>
      </c>
      <c r="L1347">
        <v>4</v>
      </c>
      <c r="M1347">
        <v>3</v>
      </c>
      <c r="N1347">
        <v>4</v>
      </c>
      <c r="O1347" s="84">
        <v>0.11</v>
      </c>
      <c r="P1347">
        <v>2</v>
      </c>
      <c r="Q1347">
        <v>3</v>
      </c>
      <c r="R1347" s="102">
        <f t="shared" ref="R1347:R1410" si="21">O1347/M1347</f>
        <v>3.6666666666666667E-2</v>
      </c>
      <c r="S1347" s="94"/>
    </row>
    <row r="1348" spans="1:19">
      <c r="A1348">
        <v>45</v>
      </c>
      <c r="B1348" t="s">
        <v>3</v>
      </c>
      <c r="C1348" t="s">
        <v>6</v>
      </c>
      <c r="D1348">
        <v>42</v>
      </c>
      <c r="E1348">
        <v>2</v>
      </c>
      <c r="F1348">
        <v>99.3</v>
      </c>
      <c r="H1348" t="s">
        <v>6</v>
      </c>
      <c r="I1348">
        <v>2</v>
      </c>
      <c r="J1348">
        <v>4</v>
      </c>
      <c r="K1348">
        <v>3</v>
      </c>
      <c r="L1348">
        <v>4</v>
      </c>
      <c r="M1348">
        <v>9</v>
      </c>
      <c r="N1348">
        <v>10</v>
      </c>
      <c r="O1348" s="84">
        <v>0.13</v>
      </c>
      <c r="P1348">
        <v>2</v>
      </c>
      <c r="Q1348">
        <v>2</v>
      </c>
      <c r="R1348" s="102">
        <f t="shared" si="21"/>
        <v>1.4444444444444446E-2</v>
      </c>
      <c r="S1348" s="94"/>
    </row>
    <row r="1349" spans="1:19">
      <c r="A1349">
        <v>36</v>
      </c>
      <c r="B1349" t="s">
        <v>5</v>
      </c>
      <c r="C1349" t="s">
        <v>6</v>
      </c>
      <c r="D1349">
        <v>19</v>
      </c>
      <c r="E1349">
        <v>1</v>
      </c>
      <c r="F1349">
        <v>101</v>
      </c>
      <c r="H1349" t="s">
        <v>6</v>
      </c>
      <c r="I1349">
        <v>2</v>
      </c>
      <c r="J1349">
        <v>4</v>
      </c>
      <c r="K1349">
        <v>4</v>
      </c>
      <c r="L1349">
        <v>4</v>
      </c>
      <c r="M1349">
        <v>10</v>
      </c>
      <c r="N1349">
        <v>10</v>
      </c>
      <c r="O1349" s="84">
        <v>0.21</v>
      </c>
      <c r="P1349">
        <v>2</v>
      </c>
      <c r="Q1349">
        <v>2</v>
      </c>
      <c r="R1349" s="102">
        <f t="shared" si="21"/>
        <v>2.0999999999999998E-2</v>
      </c>
      <c r="S1349" s="94"/>
    </row>
    <row r="1350" spans="1:19">
      <c r="A1350">
        <v>40</v>
      </c>
      <c r="B1350" t="s">
        <v>5</v>
      </c>
      <c r="C1350" t="s">
        <v>6</v>
      </c>
      <c r="D1350">
        <v>18</v>
      </c>
      <c r="E1350">
        <v>4</v>
      </c>
      <c r="F1350">
        <v>111.3</v>
      </c>
      <c r="H1350" t="s">
        <v>6</v>
      </c>
      <c r="I1350">
        <v>1</v>
      </c>
      <c r="J1350">
        <v>1</v>
      </c>
      <c r="K1350">
        <v>3</v>
      </c>
      <c r="L1350">
        <v>1</v>
      </c>
      <c r="M1350">
        <v>19</v>
      </c>
      <c r="N1350">
        <v>22</v>
      </c>
      <c r="O1350" s="84">
        <v>0.11</v>
      </c>
      <c r="P1350">
        <v>3</v>
      </c>
      <c r="Q1350">
        <v>3</v>
      </c>
      <c r="R1350" s="102">
        <f t="shared" si="21"/>
        <v>5.7894736842105266E-3</v>
      </c>
      <c r="S1350" s="94"/>
    </row>
    <row r="1351" spans="1:19">
      <c r="A1351">
        <v>26</v>
      </c>
      <c r="B1351" t="s">
        <v>3</v>
      </c>
      <c r="C1351" t="s">
        <v>6</v>
      </c>
      <c r="D1351">
        <v>18</v>
      </c>
      <c r="E1351">
        <v>2</v>
      </c>
      <c r="F1351">
        <v>85.7</v>
      </c>
      <c r="H1351" t="s">
        <v>4</v>
      </c>
      <c r="I1351">
        <v>2</v>
      </c>
      <c r="J1351">
        <v>3</v>
      </c>
      <c r="K1351">
        <v>3</v>
      </c>
      <c r="L1351">
        <v>3</v>
      </c>
      <c r="M1351">
        <v>1</v>
      </c>
      <c r="N1351">
        <v>1</v>
      </c>
      <c r="O1351" s="84">
        <v>0.13</v>
      </c>
      <c r="P1351">
        <v>3</v>
      </c>
      <c r="Q1351">
        <v>2</v>
      </c>
      <c r="R1351" s="102">
        <f t="shared" si="21"/>
        <v>0.13</v>
      </c>
      <c r="S1351" s="94"/>
    </row>
    <row r="1352" spans="1:19">
      <c r="A1352">
        <v>27</v>
      </c>
      <c r="B1352" t="s">
        <v>3</v>
      </c>
      <c r="C1352" t="s">
        <v>6</v>
      </c>
      <c r="D1352">
        <v>19</v>
      </c>
      <c r="E1352">
        <v>2</v>
      </c>
      <c r="F1352">
        <v>94.6</v>
      </c>
      <c r="H1352" t="s">
        <v>6</v>
      </c>
      <c r="I1352">
        <v>1</v>
      </c>
      <c r="J1352">
        <v>3</v>
      </c>
      <c r="K1352">
        <v>3</v>
      </c>
      <c r="L1352">
        <v>2</v>
      </c>
      <c r="M1352">
        <v>8</v>
      </c>
      <c r="N1352">
        <v>9</v>
      </c>
      <c r="O1352" s="84">
        <v>0.14000000000000001</v>
      </c>
      <c r="P1352">
        <v>5</v>
      </c>
      <c r="Q1352">
        <v>2</v>
      </c>
      <c r="R1352" s="102">
        <f t="shared" si="21"/>
        <v>1.7500000000000002E-2</v>
      </c>
      <c r="S1352" s="94"/>
    </row>
    <row r="1353" spans="1:19">
      <c r="A1353">
        <v>48</v>
      </c>
      <c r="B1353" t="s">
        <v>3</v>
      </c>
      <c r="C1353" t="s">
        <v>6</v>
      </c>
      <c r="D1353">
        <v>39</v>
      </c>
      <c r="E1353">
        <v>3</v>
      </c>
      <c r="F1353">
        <v>73.400000000000006</v>
      </c>
      <c r="H1353" t="s">
        <v>6</v>
      </c>
      <c r="I1353">
        <v>4</v>
      </c>
      <c r="J1353">
        <v>4</v>
      </c>
      <c r="K1353">
        <v>3</v>
      </c>
      <c r="L1353">
        <v>2</v>
      </c>
      <c r="M1353">
        <v>22</v>
      </c>
      <c r="N1353">
        <v>24</v>
      </c>
      <c r="O1353" s="84">
        <v>0.11</v>
      </c>
      <c r="P1353">
        <v>3</v>
      </c>
      <c r="Q1353">
        <v>3</v>
      </c>
      <c r="R1353" s="102">
        <f t="shared" si="21"/>
        <v>5.0000000000000001E-3</v>
      </c>
      <c r="S1353" s="94"/>
    </row>
    <row r="1354" spans="1:19">
      <c r="A1354">
        <v>44</v>
      </c>
      <c r="B1354" t="s">
        <v>5</v>
      </c>
      <c r="C1354" t="s">
        <v>6</v>
      </c>
      <c r="D1354">
        <v>18</v>
      </c>
      <c r="E1354">
        <v>4</v>
      </c>
      <c r="F1354">
        <v>79.400000000000006</v>
      </c>
      <c r="H1354" t="s">
        <v>6</v>
      </c>
      <c r="I1354">
        <v>2</v>
      </c>
      <c r="J1354">
        <v>1</v>
      </c>
      <c r="K1354">
        <v>3</v>
      </c>
      <c r="L1354">
        <v>4</v>
      </c>
      <c r="M1354">
        <v>2</v>
      </c>
      <c r="N1354">
        <v>10</v>
      </c>
      <c r="O1354" s="84">
        <v>0.15</v>
      </c>
      <c r="P1354">
        <v>5</v>
      </c>
      <c r="Q1354">
        <v>3</v>
      </c>
      <c r="R1354" s="102">
        <f t="shared" si="21"/>
        <v>7.4999999999999997E-2</v>
      </c>
      <c r="S1354" s="94"/>
    </row>
    <row r="1355" spans="1:19">
      <c r="A1355">
        <v>34</v>
      </c>
      <c r="B1355" t="s">
        <v>5</v>
      </c>
      <c r="C1355" t="s">
        <v>4</v>
      </c>
      <c r="D1355">
        <v>39</v>
      </c>
      <c r="E1355">
        <v>4</v>
      </c>
      <c r="F1355">
        <v>83.5</v>
      </c>
      <c r="H1355" t="s">
        <v>4</v>
      </c>
      <c r="I1355">
        <v>4</v>
      </c>
      <c r="J1355">
        <v>1</v>
      </c>
      <c r="K1355">
        <v>4</v>
      </c>
      <c r="L1355">
        <v>2</v>
      </c>
      <c r="M1355">
        <v>5</v>
      </c>
      <c r="N1355">
        <v>5</v>
      </c>
      <c r="O1355" s="84">
        <v>0.23</v>
      </c>
      <c r="P1355">
        <v>2</v>
      </c>
      <c r="Q1355">
        <v>3</v>
      </c>
      <c r="R1355" s="102">
        <f t="shared" si="21"/>
        <v>4.5999999999999999E-2</v>
      </c>
      <c r="S1355" s="94"/>
    </row>
    <row r="1356" spans="1:19">
      <c r="A1356">
        <v>56</v>
      </c>
      <c r="B1356" t="s">
        <v>5</v>
      </c>
      <c r="C1356" t="s">
        <v>4</v>
      </c>
      <c r="D1356">
        <v>79</v>
      </c>
      <c r="E1356">
        <v>2</v>
      </c>
      <c r="F1356">
        <v>99.8</v>
      </c>
      <c r="H1356" t="s">
        <v>6</v>
      </c>
      <c r="I1356">
        <v>1</v>
      </c>
      <c r="J1356">
        <v>4</v>
      </c>
      <c r="K1356">
        <v>3</v>
      </c>
      <c r="L1356">
        <v>4</v>
      </c>
      <c r="M1356">
        <v>4</v>
      </c>
      <c r="N1356">
        <v>5</v>
      </c>
      <c r="O1356" s="84">
        <v>0.16</v>
      </c>
      <c r="P1356">
        <v>3</v>
      </c>
      <c r="Q1356">
        <v>3</v>
      </c>
      <c r="R1356" s="102">
        <f t="shared" si="21"/>
        <v>0.04</v>
      </c>
      <c r="S1356" s="94"/>
    </row>
    <row r="1357" spans="1:19">
      <c r="A1357">
        <v>36</v>
      </c>
      <c r="B1357" t="s">
        <v>5</v>
      </c>
      <c r="C1357" t="s">
        <v>6</v>
      </c>
      <c r="D1357">
        <v>47</v>
      </c>
      <c r="E1357">
        <v>2</v>
      </c>
      <c r="F1357">
        <v>35.799999999999997</v>
      </c>
      <c r="H1357" t="s">
        <v>6</v>
      </c>
      <c r="I1357">
        <v>3</v>
      </c>
      <c r="J1357">
        <v>2</v>
      </c>
      <c r="K1357">
        <v>3</v>
      </c>
      <c r="L1357">
        <v>3</v>
      </c>
      <c r="M1357">
        <v>4</v>
      </c>
      <c r="N1357">
        <v>12</v>
      </c>
      <c r="O1357" s="84">
        <v>0.16</v>
      </c>
      <c r="P1357">
        <v>1</v>
      </c>
      <c r="Q1357">
        <v>1</v>
      </c>
      <c r="R1357" s="102">
        <f t="shared" si="21"/>
        <v>0.04</v>
      </c>
      <c r="S1357" s="94"/>
    </row>
    <row r="1358" spans="1:19">
      <c r="A1358">
        <v>41</v>
      </c>
      <c r="B1358" t="s">
        <v>3</v>
      </c>
      <c r="C1358" t="s">
        <v>6</v>
      </c>
      <c r="D1358">
        <v>25</v>
      </c>
      <c r="E1358">
        <v>3</v>
      </c>
      <c r="F1358">
        <v>57.5</v>
      </c>
      <c r="H1358" t="s">
        <v>6</v>
      </c>
      <c r="I1358">
        <v>3</v>
      </c>
      <c r="J1358">
        <v>2</v>
      </c>
      <c r="K1358">
        <v>4</v>
      </c>
      <c r="L1358">
        <v>3</v>
      </c>
      <c r="M1358">
        <v>5</v>
      </c>
      <c r="N1358">
        <v>14</v>
      </c>
      <c r="O1358" s="84">
        <v>0.21</v>
      </c>
      <c r="P1358">
        <v>3</v>
      </c>
      <c r="Q1358">
        <v>3</v>
      </c>
      <c r="R1358" s="102">
        <f t="shared" si="21"/>
        <v>4.1999999999999996E-2</v>
      </c>
      <c r="S1358" s="94"/>
    </row>
    <row r="1359" spans="1:19">
      <c r="A1359">
        <v>42</v>
      </c>
      <c r="B1359" t="s">
        <v>5</v>
      </c>
      <c r="C1359" t="s">
        <v>6</v>
      </c>
      <c r="D1359">
        <v>23</v>
      </c>
      <c r="E1359">
        <v>3</v>
      </c>
      <c r="F1359">
        <v>92.1</v>
      </c>
      <c r="H1359" t="s">
        <v>6</v>
      </c>
      <c r="I1359">
        <v>3</v>
      </c>
      <c r="J1359">
        <v>1</v>
      </c>
      <c r="K1359">
        <v>3</v>
      </c>
      <c r="L1359">
        <v>2</v>
      </c>
      <c r="M1359">
        <v>13</v>
      </c>
      <c r="N1359">
        <v>18</v>
      </c>
      <c r="O1359" s="84">
        <v>0.13</v>
      </c>
      <c r="P1359">
        <v>3</v>
      </c>
      <c r="Q1359">
        <v>4</v>
      </c>
      <c r="R1359" s="102">
        <f t="shared" si="21"/>
        <v>0.01</v>
      </c>
      <c r="S1359" s="94"/>
    </row>
    <row r="1360" spans="1:19">
      <c r="A1360">
        <v>31</v>
      </c>
      <c r="B1360" t="s">
        <v>3</v>
      </c>
      <c r="C1360" t="s">
        <v>6</v>
      </c>
      <c r="D1360">
        <v>27</v>
      </c>
      <c r="E1360">
        <v>2</v>
      </c>
      <c r="F1360">
        <v>84.5</v>
      </c>
      <c r="H1360" t="s">
        <v>4</v>
      </c>
      <c r="I1360">
        <v>3</v>
      </c>
      <c r="J1360">
        <v>4</v>
      </c>
      <c r="K1360">
        <v>3</v>
      </c>
      <c r="L1360">
        <v>4</v>
      </c>
      <c r="M1360">
        <v>5</v>
      </c>
      <c r="N1360">
        <v>8</v>
      </c>
      <c r="O1360" s="84">
        <v>0.11</v>
      </c>
      <c r="P1360">
        <v>2</v>
      </c>
      <c r="Q1360">
        <v>3</v>
      </c>
      <c r="R1360" s="102">
        <f t="shared" si="21"/>
        <v>2.1999999999999999E-2</v>
      </c>
      <c r="S1360" s="94"/>
    </row>
    <row r="1361" spans="1:19">
      <c r="A1361">
        <v>34</v>
      </c>
      <c r="B1361" t="s">
        <v>3</v>
      </c>
      <c r="C1361" t="s">
        <v>6</v>
      </c>
      <c r="D1361">
        <v>20</v>
      </c>
      <c r="E1361">
        <v>1</v>
      </c>
      <c r="F1361">
        <v>72.8</v>
      </c>
      <c r="H1361" t="s">
        <v>4</v>
      </c>
      <c r="I1361">
        <v>4</v>
      </c>
      <c r="J1361">
        <v>4</v>
      </c>
      <c r="K1361">
        <v>3</v>
      </c>
      <c r="L1361">
        <v>3</v>
      </c>
      <c r="M1361">
        <v>4</v>
      </c>
      <c r="N1361">
        <v>9</v>
      </c>
      <c r="O1361" s="84">
        <v>0.12</v>
      </c>
      <c r="P1361">
        <v>3</v>
      </c>
      <c r="Q1361">
        <v>2</v>
      </c>
      <c r="R1361" s="102">
        <f t="shared" si="21"/>
        <v>0.03</v>
      </c>
      <c r="S1361" s="94"/>
    </row>
    <row r="1362" spans="1:19">
      <c r="A1362">
        <v>31</v>
      </c>
      <c r="B1362" t="s">
        <v>3</v>
      </c>
      <c r="C1362" t="s">
        <v>6</v>
      </c>
      <c r="D1362">
        <v>21</v>
      </c>
      <c r="E1362">
        <v>3</v>
      </c>
      <c r="F1362">
        <v>63.4</v>
      </c>
      <c r="H1362" t="s">
        <v>6</v>
      </c>
      <c r="I1362">
        <v>1</v>
      </c>
      <c r="J1362">
        <v>3</v>
      </c>
      <c r="K1362">
        <v>3</v>
      </c>
      <c r="L1362">
        <v>2</v>
      </c>
      <c r="M1362">
        <v>2</v>
      </c>
      <c r="N1362">
        <v>4</v>
      </c>
      <c r="O1362" s="84">
        <v>0.12</v>
      </c>
      <c r="P1362">
        <v>0</v>
      </c>
      <c r="Q1362">
        <v>2</v>
      </c>
      <c r="R1362" s="102">
        <f t="shared" si="21"/>
        <v>0.06</v>
      </c>
      <c r="S1362" s="94"/>
    </row>
    <row r="1363" spans="1:19">
      <c r="A1363">
        <v>26</v>
      </c>
      <c r="B1363" t="s">
        <v>5</v>
      </c>
      <c r="C1363" t="s">
        <v>6</v>
      </c>
      <c r="D1363">
        <v>23</v>
      </c>
      <c r="E1363">
        <v>3</v>
      </c>
      <c r="F1363">
        <v>65.900000000000006</v>
      </c>
      <c r="H1363" t="s">
        <v>6</v>
      </c>
      <c r="I1363">
        <v>3</v>
      </c>
      <c r="J1363">
        <v>4</v>
      </c>
      <c r="K1363">
        <v>3</v>
      </c>
      <c r="L1363">
        <v>1</v>
      </c>
      <c r="M1363">
        <v>7</v>
      </c>
      <c r="N1363">
        <v>8</v>
      </c>
      <c r="O1363" s="84">
        <v>0.18</v>
      </c>
      <c r="P1363">
        <v>3</v>
      </c>
      <c r="Q1363">
        <v>3</v>
      </c>
      <c r="R1363" s="102">
        <f t="shared" si="21"/>
        <v>2.5714285714285714E-2</v>
      </c>
      <c r="S1363" s="94"/>
    </row>
    <row r="1364" spans="1:19">
      <c r="A1364">
        <v>45</v>
      </c>
      <c r="B1364" t="s">
        <v>5</v>
      </c>
      <c r="C1364" t="s">
        <v>6</v>
      </c>
      <c r="D1364">
        <v>18</v>
      </c>
      <c r="E1364">
        <v>4</v>
      </c>
      <c r="F1364">
        <v>46.8</v>
      </c>
      <c r="H1364" t="s">
        <v>6</v>
      </c>
      <c r="I1364">
        <v>2</v>
      </c>
      <c r="J1364">
        <v>3</v>
      </c>
      <c r="K1364">
        <v>3</v>
      </c>
      <c r="L1364">
        <v>3</v>
      </c>
      <c r="M1364">
        <v>4</v>
      </c>
      <c r="N1364">
        <v>12</v>
      </c>
      <c r="O1364" s="84">
        <v>0.12</v>
      </c>
      <c r="P1364">
        <v>3</v>
      </c>
      <c r="Q1364">
        <v>3</v>
      </c>
      <c r="R1364" s="102">
        <f t="shared" si="21"/>
        <v>0.03</v>
      </c>
      <c r="S1364" s="94"/>
    </row>
    <row r="1365" spans="1:19">
      <c r="A1365">
        <v>33</v>
      </c>
      <c r="B1365" t="s">
        <v>5</v>
      </c>
      <c r="C1365" t="s">
        <v>6</v>
      </c>
      <c r="D1365">
        <v>27</v>
      </c>
      <c r="E1365">
        <v>4</v>
      </c>
      <c r="F1365">
        <v>50</v>
      </c>
      <c r="H1365" t="s">
        <v>6</v>
      </c>
      <c r="I1365">
        <v>2</v>
      </c>
      <c r="J1365">
        <v>3</v>
      </c>
      <c r="K1365">
        <v>3</v>
      </c>
      <c r="L1365">
        <v>2</v>
      </c>
      <c r="M1365">
        <v>10</v>
      </c>
      <c r="N1365">
        <v>10</v>
      </c>
      <c r="O1365" s="84">
        <v>0.14000000000000001</v>
      </c>
      <c r="P1365">
        <v>2</v>
      </c>
      <c r="Q1365">
        <v>2</v>
      </c>
      <c r="R1365" s="102">
        <f t="shared" si="21"/>
        <v>1.4000000000000002E-2</v>
      </c>
      <c r="S1365" s="94"/>
    </row>
    <row r="1366" spans="1:19">
      <c r="A1366">
        <v>28</v>
      </c>
      <c r="B1366" t="s">
        <v>5</v>
      </c>
      <c r="C1366" t="s">
        <v>6</v>
      </c>
      <c r="D1366">
        <v>18</v>
      </c>
      <c r="E1366">
        <v>2</v>
      </c>
      <c r="F1366">
        <v>41.9</v>
      </c>
      <c r="H1366" t="s">
        <v>4</v>
      </c>
      <c r="I1366">
        <v>3</v>
      </c>
      <c r="J1366">
        <v>4</v>
      </c>
      <c r="K1366">
        <v>3</v>
      </c>
      <c r="L1366">
        <v>3</v>
      </c>
      <c r="M1366">
        <v>7</v>
      </c>
      <c r="N1366">
        <v>7</v>
      </c>
      <c r="O1366" s="84">
        <v>0.12</v>
      </c>
      <c r="P1366">
        <v>2</v>
      </c>
      <c r="Q1366">
        <v>3</v>
      </c>
      <c r="R1366" s="102">
        <f t="shared" si="21"/>
        <v>1.7142857142857144E-2</v>
      </c>
      <c r="S1366" s="94"/>
    </row>
    <row r="1367" spans="1:19">
      <c r="A1367">
        <v>29</v>
      </c>
      <c r="B1367" t="s">
        <v>5</v>
      </c>
      <c r="C1367" t="s">
        <v>4</v>
      </c>
      <c r="D1367">
        <v>59</v>
      </c>
      <c r="E1367">
        <v>3</v>
      </c>
      <c r="F1367">
        <v>45.7</v>
      </c>
      <c r="H1367" t="s">
        <v>6</v>
      </c>
      <c r="I1367">
        <v>3</v>
      </c>
      <c r="J1367">
        <v>1</v>
      </c>
      <c r="K1367">
        <v>3</v>
      </c>
      <c r="L1367">
        <v>4</v>
      </c>
      <c r="M1367">
        <v>1</v>
      </c>
      <c r="N1367">
        <v>1</v>
      </c>
      <c r="O1367" s="84">
        <v>0.17</v>
      </c>
      <c r="P1367">
        <v>3</v>
      </c>
      <c r="Q1367">
        <v>3</v>
      </c>
      <c r="R1367" s="102">
        <f t="shared" si="21"/>
        <v>0.17</v>
      </c>
      <c r="S1367" s="94"/>
    </row>
    <row r="1368" spans="1:19">
      <c r="A1368">
        <v>39</v>
      </c>
      <c r="B1368" t="s">
        <v>3</v>
      </c>
      <c r="C1368" t="s">
        <v>6</v>
      </c>
      <c r="D1368">
        <v>38</v>
      </c>
      <c r="E1368">
        <v>4</v>
      </c>
      <c r="F1368">
        <v>34.1</v>
      </c>
      <c r="H1368" t="s">
        <v>6</v>
      </c>
      <c r="I1368">
        <v>1</v>
      </c>
      <c r="J1368">
        <v>3</v>
      </c>
      <c r="K1368">
        <v>3</v>
      </c>
      <c r="L1368">
        <v>3</v>
      </c>
      <c r="M1368">
        <v>3</v>
      </c>
      <c r="N1368">
        <v>10</v>
      </c>
      <c r="O1368" s="84">
        <v>0.19</v>
      </c>
      <c r="P1368">
        <v>1</v>
      </c>
      <c r="Q1368">
        <v>3</v>
      </c>
      <c r="R1368" s="102">
        <f t="shared" si="21"/>
        <v>6.3333333333333339E-2</v>
      </c>
      <c r="S1368" s="94"/>
    </row>
    <row r="1369" spans="1:19">
      <c r="A1369">
        <v>27</v>
      </c>
      <c r="B1369" t="s">
        <v>5</v>
      </c>
      <c r="C1369" t="s">
        <v>6</v>
      </c>
      <c r="D1369">
        <v>19</v>
      </c>
      <c r="E1369">
        <v>4</v>
      </c>
      <c r="F1369">
        <v>44.5</v>
      </c>
      <c r="H1369" t="s">
        <v>6</v>
      </c>
      <c r="I1369">
        <v>2</v>
      </c>
      <c r="J1369">
        <v>2</v>
      </c>
      <c r="K1369">
        <v>3</v>
      </c>
      <c r="L1369">
        <v>3</v>
      </c>
      <c r="M1369">
        <v>5</v>
      </c>
      <c r="N1369">
        <v>6</v>
      </c>
      <c r="O1369" s="84">
        <v>0.11</v>
      </c>
      <c r="P1369">
        <v>3</v>
      </c>
      <c r="Q1369">
        <v>2</v>
      </c>
      <c r="R1369" s="102">
        <f t="shared" si="21"/>
        <v>2.1999999999999999E-2</v>
      </c>
      <c r="S1369" s="94"/>
    </row>
    <row r="1370" spans="1:19">
      <c r="A1370">
        <v>34</v>
      </c>
      <c r="B1370" t="s">
        <v>5</v>
      </c>
      <c r="C1370" t="s">
        <v>6</v>
      </c>
      <c r="D1370">
        <v>39</v>
      </c>
      <c r="E1370">
        <v>4</v>
      </c>
      <c r="F1370">
        <v>91.5</v>
      </c>
      <c r="H1370" t="s">
        <v>4</v>
      </c>
      <c r="I1370">
        <v>3</v>
      </c>
      <c r="J1370">
        <v>4</v>
      </c>
      <c r="K1370">
        <v>3</v>
      </c>
      <c r="L1370">
        <v>2</v>
      </c>
      <c r="M1370">
        <v>15</v>
      </c>
      <c r="N1370">
        <v>16</v>
      </c>
      <c r="O1370" s="84">
        <v>0.15</v>
      </c>
      <c r="P1370">
        <v>3</v>
      </c>
      <c r="Q1370">
        <v>3</v>
      </c>
      <c r="R1370" s="102">
        <f t="shared" si="21"/>
        <v>0.01</v>
      </c>
      <c r="S1370" s="94"/>
    </row>
    <row r="1371" spans="1:19">
      <c r="A1371">
        <v>28</v>
      </c>
      <c r="B1371" t="s">
        <v>3</v>
      </c>
      <c r="C1371" t="s">
        <v>4</v>
      </c>
      <c r="D1371">
        <v>42</v>
      </c>
      <c r="E1371">
        <v>2</v>
      </c>
      <c r="F1371">
        <v>80.400000000000006</v>
      </c>
      <c r="H1371" t="s">
        <v>4</v>
      </c>
      <c r="I1371">
        <v>4</v>
      </c>
      <c r="J1371">
        <v>3</v>
      </c>
      <c r="K1371">
        <v>3</v>
      </c>
      <c r="L1371">
        <v>4</v>
      </c>
      <c r="M1371">
        <v>2</v>
      </c>
      <c r="N1371">
        <v>6</v>
      </c>
      <c r="O1371" s="84">
        <v>0.11</v>
      </c>
      <c r="P1371">
        <v>0</v>
      </c>
      <c r="Q1371">
        <v>3</v>
      </c>
      <c r="R1371" s="102">
        <f t="shared" si="21"/>
        <v>5.5E-2</v>
      </c>
      <c r="S1371" s="94"/>
    </row>
    <row r="1372" spans="1:19">
      <c r="A1372">
        <v>47</v>
      </c>
      <c r="B1372" t="s">
        <v>5</v>
      </c>
      <c r="C1372" t="s">
        <v>6</v>
      </c>
      <c r="D1372">
        <v>31</v>
      </c>
      <c r="E1372">
        <v>4</v>
      </c>
      <c r="F1372">
        <v>69.599999999999994</v>
      </c>
      <c r="H1372" t="s">
        <v>6</v>
      </c>
      <c r="I1372">
        <v>3</v>
      </c>
      <c r="J1372">
        <v>2</v>
      </c>
      <c r="K1372">
        <v>3</v>
      </c>
      <c r="L1372">
        <v>3</v>
      </c>
      <c r="M1372">
        <v>8</v>
      </c>
      <c r="N1372">
        <v>16</v>
      </c>
      <c r="O1372" s="84">
        <v>0.18</v>
      </c>
      <c r="P1372">
        <v>4</v>
      </c>
      <c r="Q1372">
        <v>4</v>
      </c>
      <c r="R1372" s="102">
        <f t="shared" si="21"/>
        <v>2.2499999999999999E-2</v>
      </c>
      <c r="S1372" s="94"/>
    </row>
    <row r="1373" spans="1:19">
      <c r="A1373">
        <v>56</v>
      </c>
      <c r="B1373" t="s">
        <v>3</v>
      </c>
      <c r="C1373" t="s">
        <v>6</v>
      </c>
      <c r="D1373">
        <v>28</v>
      </c>
      <c r="E1373">
        <v>5</v>
      </c>
      <c r="F1373">
        <v>89</v>
      </c>
      <c r="H1373" t="s">
        <v>6</v>
      </c>
      <c r="I1373">
        <v>4</v>
      </c>
      <c r="J1373">
        <v>1</v>
      </c>
      <c r="K1373">
        <v>3</v>
      </c>
      <c r="L1373">
        <v>3</v>
      </c>
      <c r="M1373">
        <v>0</v>
      </c>
      <c r="N1373">
        <v>6</v>
      </c>
      <c r="O1373" s="84">
        <v>0.16</v>
      </c>
      <c r="P1373">
        <v>3</v>
      </c>
      <c r="Q1373">
        <v>3</v>
      </c>
      <c r="R1373" s="102" t="e">
        <f t="shared" si="21"/>
        <v>#DIV/0!</v>
      </c>
      <c r="S1373" s="94"/>
    </row>
    <row r="1374" spans="1:19">
      <c r="A1374">
        <v>39</v>
      </c>
      <c r="B1374" t="s">
        <v>5</v>
      </c>
      <c r="C1374" t="s">
        <v>6</v>
      </c>
      <c r="D1374">
        <v>26</v>
      </c>
      <c r="E1374">
        <v>2</v>
      </c>
      <c r="F1374">
        <v>94</v>
      </c>
      <c r="H1374" t="s">
        <v>6</v>
      </c>
      <c r="I1374">
        <v>1</v>
      </c>
      <c r="J1374">
        <v>1</v>
      </c>
      <c r="K1374">
        <v>4</v>
      </c>
      <c r="L1374">
        <v>4</v>
      </c>
      <c r="M1374">
        <v>10</v>
      </c>
      <c r="N1374">
        <v>10</v>
      </c>
      <c r="O1374" s="84">
        <v>0.25</v>
      </c>
      <c r="P1374">
        <v>3</v>
      </c>
      <c r="Q1374">
        <v>3</v>
      </c>
      <c r="R1374" s="102">
        <f t="shared" si="21"/>
        <v>2.5000000000000001E-2</v>
      </c>
      <c r="S1374" s="94"/>
    </row>
    <row r="1375" spans="1:19">
      <c r="A1375">
        <v>38</v>
      </c>
      <c r="B1375" t="s">
        <v>3</v>
      </c>
      <c r="C1375" t="s">
        <v>6</v>
      </c>
      <c r="D1375">
        <v>25</v>
      </c>
      <c r="E1375">
        <v>3</v>
      </c>
      <c r="F1375">
        <v>67</v>
      </c>
      <c r="H1375" t="s">
        <v>4</v>
      </c>
      <c r="I1375">
        <v>4</v>
      </c>
      <c r="J1375">
        <v>2</v>
      </c>
      <c r="K1375">
        <v>3</v>
      </c>
      <c r="L1375">
        <v>3</v>
      </c>
      <c r="M1375">
        <v>20</v>
      </c>
      <c r="N1375">
        <v>20</v>
      </c>
      <c r="O1375" s="84">
        <v>0.16</v>
      </c>
      <c r="P1375">
        <v>3</v>
      </c>
      <c r="Q1375">
        <v>3</v>
      </c>
      <c r="R1375" s="102">
        <f t="shared" si="21"/>
        <v>8.0000000000000002E-3</v>
      </c>
      <c r="S1375" s="94"/>
    </row>
    <row r="1376" spans="1:19">
      <c r="A1376">
        <v>58</v>
      </c>
      <c r="B1376" t="s">
        <v>3</v>
      </c>
      <c r="C1376" t="s">
        <v>6</v>
      </c>
      <c r="D1376">
        <v>38</v>
      </c>
      <c r="E1376">
        <v>3</v>
      </c>
      <c r="F1376">
        <v>67.7</v>
      </c>
      <c r="H1376" t="s">
        <v>4</v>
      </c>
      <c r="I1376">
        <v>4</v>
      </c>
      <c r="J1376">
        <v>4</v>
      </c>
      <c r="K1376">
        <v>3</v>
      </c>
      <c r="L1376">
        <v>3</v>
      </c>
      <c r="M1376">
        <v>1</v>
      </c>
      <c r="N1376">
        <v>29</v>
      </c>
      <c r="O1376" s="84">
        <v>0.13</v>
      </c>
      <c r="P1376">
        <v>2</v>
      </c>
      <c r="Q1376">
        <v>2</v>
      </c>
      <c r="R1376" s="102">
        <f t="shared" si="21"/>
        <v>0.13</v>
      </c>
      <c r="S1376" s="94"/>
    </row>
    <row r="1377" spans="1:19">
      <c r="A1377">
        <v>32</v>
      </c>
      <c r="B1377" t="s">
        <v>3</v>
      </c>
      <c r="C1377" t="s">
        <v>4</v>
      </c>
      <c r="D1377">
        <v>31</v>
      </c>
      <c r="E1377">
        <v>2</v>
      </c>
      <c r="F1377">
        <v>44.8</v>
      </c>
      <c r="H1377" t="s">
        <v>4</v>
      </c>
      <c r="I1377">
        <v>1</v>
      </c>
      <c r="J1377">
        <v>3</v>
      </c>
      <c r="K1377">
        <v>3</v>
      </c>
      <c r="L1377">
        <v>1</v>
      </c>
      <c r="M1377">
        <v>4</v>
      </c>
      <c r="N1377">
        <v>8</v>
      </c>
      <c r="O1377" s="84">
        <v>0.14000000000000001</v>
      </c>
      <c r="P1377">
        <v>2</v>
      </c>
      <c r="Q1377">
        <v>3</v>
      </c>
      <c r="R1377" s="102">
        <f t="shared" si="21"/>
        <v>3.5000000000000003E-2</v>
      </c>
      <c r="S1377" s="94"/>
    </row>
    <row r="1378" spans="1:19">
      <c r="A1378">
        <v>38</v>
      </c>
      <c r="B1378" t="s">
        <v>5</v>
      </c>
      <c r="C1378" t="s">
        <v>6</v>
      </c>
      <c r="D1378">
        <v>26</v>
      </c>
      <c r="E1378">
        <v>2</v>
      </c>
      <c r="F1378">
        <v>74.5</v>
      </c>
      <c r="H1378" t="s">
        <v>6</v>
      </c>
      <c r="I1378">
        <v>2</v>
      </c>
      <c r="J1378">
        <v>4</v>
      </c>
      <c r="K1378">
        <v>3</v>
      </c>
      <c r="L1378">
        <v>4</v>
      </c>
      <c r="M1378">
        <v>5</v>
      </c>
      <c r="N1378">
        <v>10</v>
      </c>
      <c r="O1378" s="84">
        <v>0.19</v>
      </c>
      <c r="P1378">
        <v>0</v>
      </c>
      <c r="Q1378">
        <v>4</v>
      </c>
      <c r="R1378" s="102">
        <f t="shared" si="21"/>
        <v>3.7999999999999999E-2</v>
      </c>
      <c r="S1378" s="94"/>
    </row>
    <row r="1379" spans="1:19">
      <c r="A1379">
        <v>49</v>
      </c>
      <c r="B1379" t="s">
        <v>5</v>
      </c>
      <c r="C1379" t="s">
        <v>6</v>
      </c>
      <c r="D1379">
        <v>19</v>
      </c>
      <c r="E1379">
        <v>1</v>
      </c>
      <c r="F1379">
        <v>45.5</v>
      </c>
      <c r="H1379" t="s">
        <v>6</v>
      </c>
      <c r="I1379">
        <v>2</v>
      </c>
      <c r="J1379">
        <v>4</v>
      </c>
      <c r="K1379">
        <v>3</v>
      </c>
      <c r="L1379">
        <v>4</v>
      </c>
      <c r="M1379">
        <v>5</v>
      </c>
      <c r="N1379">
        <v>28</v>
      </c>
      <c r="O1379" s="84">
        <v>0.15</v>
      </c>
      <c r="P1379">
        <v>3</v>
      </c>
      <c r="Q1379">
        <v>3</v>
      </c>
      <c r="R1379" s="102">
        <f t="shared" si="21"/>
        <v>0.03</v>
      </c>
      <c r="S1379" s="94"/>
    </row>
    <row r="1380" spans="1:19">
      <c r="A1380">
        <v>42</v>
      </c>
      <c r="B1380" t="s">
        <v>5</v>
      </c>
      <c r="C1380" t="s">
        <v>6</v>
      </c>
      <c r="D1380">
        <v>29</v>
      </c>
      <c r="E1380">
        <v>4</v>
      </c>
      <c r="F1380">
        <v>72</v>
      </c>
      <c r="H1380" t="s">
        <v>4</v>
      </c>
      <c r="I1380">
        <v>2</v>
      </c>
      <c r="J1380">
        <v>4</v>
      </c>
      <c r="K1380">
        <v>3</v>
      </c>
      <c r="L1380">
        <v>3</v>
      </c>
      <c r="M1380">
        <v>0</v>
      </c>
      <c r="N1380">
        <v>14</v>
      </c>
      <c r="O1380" s="84">
        <v>0.12</v>
      </c>
      <c r="P1380">
        <v>4</v>
      </c>
      <c r="Q1380">
        <v>3</v>
      </c>
      <c r="R1380" s="102" t="e">
        <f t="shared" si="21"/>
        <v>#DIV/0!</v>
      </c>
      <c r="S1380" s="94"/>
    </row>
    <row r="1381" spans="1:19">
      <c r="A1381">
        <v>27</v>
      </c>
      <c r="B1381" t="s">
        <v>3</v>
      </c>
      <c r="C1381" t="s">
        <v>4</v>
      </c>
      <c r="D1381">
        <v>72</v>
      </c>
      <c r="E1381">
        <v>3</v>
      </c>
      <c r="F1381">
        <v>58.7</v>
      </c>
      <c r="H1381" t="s">
        <v>6</v>
      </c>
      <c r="I1381">
        <v>1</v>
      </c>
      <c r="J1381">
        <v>2</v>
      </c>
      <c r="K1381">
        <v>3</v>
      </c>
      <c r="L1381">
        <v>1</v>
      </c>
      <c r="M1381">
        <v>1</v>
      </c>
      <c r="N1381">
        <v>1</v>
      </c>
      <c r="O1381" s="84">
        <v>0.12</v>
      </c>
      <c r="P1381">
        <v>2</v>
      </c>
      <c r="Q1381">
        <v>3</v>
      </c>
      <c r="R1381" s="102">
        <f t="shared" si="21"/>
        <v>0.12</v>
      </c>
      <c r="S1381" s="94"/>
    </row>
    <row r="1382" spans="1:19">
      <c r="A1382">
        <v>35</v>
      </c>
      <c r="B1382" t="s">
        <v>5</v>
      </c>
      <c r="C1382" t="s">
        <v>6</v>
      </c>
      <c r="D1382">
        <v>48</v>
      </c>
      <c r="E1382">
        <v>4</v>
      </c>
      <c r="F1382">
        <v>74.5</v>
      </c>
      <c r="H1382" t="s">
        <v>6</v>
      </c>
      <c r="I1382">
        <v>2</v>
      </c>
      <c r="J1382">
        <v>1</v>
      </c>
      <c r="K1382">
        <v>3</v>
      </c>
      <c r="L1382">
        <v>4</v>
      </c>
      <c r="M1382">
        <v>5</v>
      </c>
      <c r="N1382">
        <v>6</v>
      </c>
      <c r="O1382" s="84">
        <v>0.16</v>
      </c>
      <c r="P1382">
        <v>2</v>
      </c>
      <c r="Q1382">
        <v>1</v>
      </c>
      <c r="R1382" s="102">
        <f t="shared" si="21"/>
        <v>3.2000000000000001E-2</v>
      </c>
      <c r="S1382" s="94"/>
    </row>
    <row r="1383" spans="1:19">
      <c r="A1383">
        <v>28</v>
      </c>
      <c r="B1383" t="s">
        <v>5</v>
      </c>
      <c r="C1383" t="s">
        <v>6</v>
      </c>
      <c r="D1383">
        <v>33</v>
      </c>
      <c r="E1383">
        <v>3</v>
      </c>
      <c r="F1383">
        <v>52.5</v>
      </c>
      <c r="H1383" t="s">
        <v>6</v>
      </c>
      <c r="I1383">
        <v>3</v>
      </c>
      <c r="J1383">
        <v>3</v>
      </c>
      <c r="K1383">
        <v>3</v>
      </c>
      <c r="L1383">
        <v>3</v>
      </c>
      <c r="M1383">
        <v>5</v>
      </c>
      <c r="N1383">
        <v>5</v>
      </c>
      <c r="O1383" s="84">
        <v>0.14000000000000001</v>
      </c>
      <c r="P1383">
        <v>3</v>
      </c>
      <c r="Q1383">
        <v>2</v>
      </c>
      <c r="R1383" s="102">
        <f t="shared" si="21"/>
        <v>2.8000000000000004E-2</v>
      </c>
      <c r="S1383" s="94"/>
    </row>
    <row r="1384" spans="1:19">
      <c r="A1384">
        <v>31</v>
      </c>
      <c r="B1384" t="s">
        <v>5</v>
      </c>
      <c r="C1384" t="s">
        <v>6</v>
      </c>
      <c r="D1384">
        <v>20</v>
      </c>
      <c r="E1384">
        <v>2</v>
      </c>
      <c r="F1384">
        <v>45.8</v>
      </c>
      <c r="H1384" t="s">
        <v>4</v>
      </c>
      <c r="I1384">
        <v>3</v>
      </c>
      <c r="J1384">
        <v>1</v>
      </c>
      <c r="K1384">
        <v>3</v>
      </c>
      <c r="L1384">
        <v>4</v>
      </c>
      <c r="M1384">
        <v>4</v>
      </c>
      <c r="N1384">
        <v>4</v>
      </c>
      <c r="O1384" s="84">
        <v>0.13</v>
      </c>
      <c r="P1384">
        <v>3</v>
      </c>
      <c r="Q1384">
        <v>4</v>
      </c>
      <c r="R1384" s="102">
        <f t="shared" si="21"/>
        <v>3.2500000000000001E-2</v>
      </c>
      <c r="S1384" s="94"/>
    </row>
    <row r="1385" spans="1:19">
      <c r="A1385">
        <v>36</v>
      </c>
      <c r="B1385" t="s">
        <v>5</v>
      </c>
      <c r="C1385" t="s">
        <v>6</v>
      </c>
      <c r="D1385">
        <v>26</v>
      </c>
      <c r="E1385">
        <v>4</v>
      </c>
      <c r="F1385">
        <v>69.5</v>
      </c>
      <c r="H1385" t="s">
        <v>6</v>
      </c>
      <c r="I1385">
        <v>1</v>
      </c>
      <c r="J1385">
        <v>2</v>
      </c>
      <c r="K1385">
        <v>4</v>
      </c>
      <c r="L1385">
        <v>2</v>
      </c>
      <c r="M1385">
        <v>5</v>
      </c>
      <c r="N1385">
        <v>5</v>
      </c>
      <c r="O1385" s="84">
        <v>0.22</v>
      </c>
      <c r="P1385">
        <v>3</v>
      </c>
      <c r="Q1385">
        <v>3</v>
      </c>
      <c r="R1385" s="102">
        <f t="shared" si="21"/>
        <v>4.3999999999999997E-2</v>
      </c>
      <c r="S1385" s="94"/>
    </row>
    <row r="1386" spans="1:19">
      <c r="A1386">
        <v>34</v>
      </c>
      <c r="B1386" t="s">
        <v>5</v>
      </c>
      <c r="C1386" t="s">
        <v>6</v>
      </c>
      <c r="D1386">
        <v>18</v>
      </c>
      <c r="E1386">
        <v>3</v>
      </c>
      <c r="F1386">
        <v>41.8</v>
      </c>
      <c r="H1386" t="s">
        <v>6</v>
      </c>
      <c r="I1386">
        <v>1</v>
      </c>
      <c r="J1386">
        <v>4</v>
      </c>
      <c r="K1386">
        <v>4</v>
      </c>
      <c r="L1386">
        <v>1</v>
      </c>
      <c r="M1386">
        <v>14</v>
      </c>
      <c r="N1386">
        <v>14</v>
      </c>
      <c r="O1386" s="84">
        <v>0.21</v>
      </c>
      <c r="P1386">
        <v>3</v>
      </c>
      <c r="Q1386">
        <v>2</v>
      </c>
      <c r="R1386" s="102">
        <f t="shared" si="21"/>
        <v>1.4999999999999999E-2</v>
      </c>
      <c r="S1386" s="94"/>
    </row>
    <row r="1387" spans="1:19">
      <c r="A1387">
        <v>34</v>
      </c>
      <c r="B1387" t="s">
        <v>5</v>
      </c>
      <c r="C1387" t="s">
        <v>6</v>
      </c>
      <c r="D1387">
        <v>30</v>
      </c>
      <c r="E1387">
        <v>4</v>
      </c>
      <c r="F1387">
        <v>44.6</v>
      </c>
      <c r="H1387" t="s">
        <v>6</v>
      </c>
      <c r="I1387">
        <v>4</v>
      </c>
      <c r="J1387">
        <v>3</v>
      </c>
      <c r="K1387">
        <v>3</v>
      </c>
      <c r="L1387">
        <v>3</v>
      </c>
      <c r="M1387">
        <v>8</v>
      </c>
      <c r="N1387">
        <v>9</v>
      </c>
      <c r="O1387" s="84">
        <v>0.18</v>
      </c>
      <c r="P1387">
        <v>2</v>
      </c>
      <c r="Q1387">
        <v>2</v>
      </c>
      <c r="R1387" s="102">
        <f t="shared" si="21"/>
        <v>2.2499999999999999E-2</v>
      </c>
      <c r="S1387" s="94"/>
    </row>
    <row r="1388" spans="1:19">
      <c r="A1388">
        <v>26</v>
      </c>
      <c r="B1388" t="s">
        <v>5</v>
      </c>
      <c r="C1388" t="s">
        <v>6</v>
      </c>
      <c r="D1388">
        <v>18</v>
      </c>
      <c r="E1388">
        <v>3</v>
      </c>
      <c r="F1388">
        <v>99.9</v>
      </c>
      <c r="H1388" t="s">
        <v>6</v>
      </c>
      <c r="I1388">
        <v>3</v>
      </c>
      <c r="J1388">
        <v>1</v>
      </c>
      <c r="K1388">
        <v>3</v>
      </c>
      <c r="L1388">
        <v>4</v>
      </c>
      <c r="M1388">
        <v>7</v>
      </c>
      <c r="N1388">
        <v>8</v>
      </c>
      <c r="O1388" s="84">
        <v>0.13</v>
      </c>
      <c r="P1388">
        <v>6</v>
      </c>
      <c r="Q1388">
        <v>2</v>
      </c>
      <c r="R1388" s="102">
        <f t="shared" si="21"/>
        <v>1.8571428571428572E-2</v>
      </c>
      <c r="S1388" s="94"/>
    </row>
    <row r="1389" spans="1:19">
      <c r="A1389">
        <v>29</v>
      </c>
      <c r="B1389" t="s">
        <v>5</v>
      </c>
      <c r="C1389" t="s">
        <v>6</v>
      </c>
      <c r="D1389">
        <v>18</v>
      </c>
      <c r="E1389">
        <v>3</v>
      </c>
      <c r="F1389">
        <v>92.5</v>
      </c>
      <c r="H1389" t="s">
        <v>6</v>
      </c>
      <c r="I1389">
        <v>1</v>
      </c>
      <c r="J1389">
        <v>1</v>
      </c>
      <c r="K1389">
        <v>3</v>
      </c>
      <c r="L1389">
        <v>1</v>
      </c>
      <c r="M1389">
        <v>5</v>
      </c>
      <c r="N1389">
        <v>6</v>
      </c>
      <c r="O1389" s="84">
        <v>0.12</v>
      </c>
      <c r="P1389">
        <v>5</v>
      </c>
      <c r="Q1389">
        <v>2</v>
      </c>
      <c r="R1389" s="102">
        <f t="shared" si="21"/>
        <v>2.4E-2</v>
      </c>
      <c r="S1389" s="94"/>
    </row>
    <row r="1390" spans="1:19">
      <c r="A1390">
        <v>32</v>
      </c>
      <c r="B1390" t="s">
        <v>3</v>
      </c>
      <c r="C1390" t="s">
        <v>6</v>
      </c>
      <c r="D1390">
        <v>32</v>
      </c>
      <c r="E1390">
        <v>4</v>
      </c>
      <c r="F1390">
        <v>37.5</v>
      </c>
      <c r="H1390" t="s">
        <v>6</v>
      </c>
      <c r="I1390">
        <v>3</v>
      </c>
      <c r="J1390">
        <v>4</v>
      </c>
      <c r="K1390">
        <v>3</v>
      </c>
      <c r="L1390">
        <v>2</v>
      </c>
      <c r="M1390">
        <v>5</v>
      </c>
      <c r="N1390">
        <v>9</v>
      </c>
      <c r="O1390" s="84">
        <v>0.18</v>
      </c>
      <c r="P1390">
        <v>6</v>
      </c>
      <c r="Q1390">
        <v>3</v>
      </c>
      <c r="R1390" s="102">
        <f t="shared" si="21"/>
        <v>3.5999999999999997E-2</v>
      </c>
      <c r="S1390" s="94"/>
    </row>
    <row r="1391" spans="1:19">
      <c r="A1391">
        <v>31</v>
      </c>
      <c r="B1391" t="s">
        <v>5</v>
      </c>
      <c r="C1391" t="s">
        <v>6</v>
      </c>
      <c r="D1391">
        <v>18</v>
      </c>
      <c r="E1391">
        <v>3</v>
      </c>
      <c r="F1391">
        <v>55</v>
      </c>
      <c r="H1391" t="s">
        <v>6</v>
      </c>
      <c r="I1391">
        <v>4</v>
      </c>
      <c r="J1391">
        <v>1</v>
      </c>
      <c r="K1391">
        <v>4</v>
      </c>
      <c r="L1391">
        <v>2</v>
      </c>
      <c r="M1391">
        <v>10</v>
      </c>
      <c r="N1391">
        <v>10</v>
      </c>
      <c r="O1391" s="84">
        <v>0.21</v>
      </c>
      <c r="P1391">
        <v>6</v>
      </c>
      <c r="Q1391">
        <v>3</v>
      </c>
      <c r="R1391" s="102">
        <f t="shared" si="21"/>
        <v>2.0999999999999998E-2</v>
      </c>
      <c r="S1391" s="94"/>
    </row>
    <row r="1392" spans="1:19">
      <c r="A1392">
        <v>28</v>
      </c>
      <c r="B1392" t="s">
        <v>5</v>
      </c>
      <c r="C1392" t="s">
        <v>4</v>
      </c>
      <c r="D1392">
        <v>57</v>
      </c>
      <c r="E1392">
        <v>3</v>
      </c>
      <c r="F1392">
        <v>34.799999999999997</v>
      </c>
      <c r="H1392" t="s">
        <v>6</v>
      </c>
      <c r="I1392">
        <v>3</v>
      </c>
      <c r="J1392">
        <v>4</v>
      </c>
      <c r="K1392">
        <v>3</v>
      </c>
      <c r="L1392">
        <v>1</v>
      </c>
      <c r="M1392">
        <v>4</v>
      </c>
      <c r="N1392">
        <v>6</v>
      </c>
      <c r="O1392" s="84">
        <v>0.12</v>
      </c>
      <c r="P1392">
        <v>2</v>
      </c>
      <c r="Q1392">
        <v>2</v>
      </c>
      <c r="R1392" s="102">
        <f t="shared" si="21"/>
        <v>0.03</v>
      </c>
      <c r="S1392" s="94"/>
    </row>
    <row r="1393" spans="1:19">
      <c r="A1393">
        <v>38</v>
      </c>
      <c r="B1393" t="s">
        <v>5</v>
      </c>
      <c r="C1393" t="s">
        <v>6</v>
      </c>
      <c r="D1393">
        <v>18</v>
      </c>
      <c r="E1393">
        <v>3</v>
      </c>
      <c r="F1393">
        <v>59.7</v>
      </c>
      <c r="H1393" t="s">
        <v>6</v>
      </c>
      <c r="I1393">
        <v>1</v>
      </c>
      <c r="J1393">
        <v>1</v>
      </c>
      <c r="K1393">
        <v>3</v>
      </c>
      <c r="L1393">
        <v>1</v>
      </c>
      <c r="M1393">
        <v>1</v>
      </c>
      <c r="N1393">
        <v>20</v>
      </c>
      <c r="O1393" s="84">
        <v>0.14000000000000001</v>
      </c>
      <c r="P1393">
        <v>3</v>
      </c>
      <c r="Q1393">
        <v>2</v>
      </c>
      <c r="R1393" s="102">
        <f t="shared" si="21"/>
        <v>0.14000000000000001</v>
      </c>
      <c r="S1393" s="94"/>
    </row>
    <row r="1394" spans="1:19">
      <c r="A1394">
        <v>35</v>
      </c>
      <c r="B1394" t="s">
        <v>3</v>
      </c>
      <c r="C1394" t="s">
        <v>6</v>
      </c>
      <c r="D1394">
        <v>24</v>
      </c>
      <c r="E1394">
        <v>4</v>
      </c>
      <c r="F1394">
        <v>57</v>
      </c>
      <c r="H1394" t="s">
        <v>4</v>
      </c>
      <c r="I1394">
        <v>3</v>
      </c>
      <c r="J1394">
        <v>4</v>
      </c>
      <c r="K1394">
        <v>3</v>
      </c>
      <c r="L1394">
        <v>4</v>
      </c>
      <c r="M1394">
        <v>10</v>
      </c>
      <c r="N1394">
        <v>10</v>
      </c>
      <c r="O1394" s="84">
        <v>0.11</v>
      </c>
      <c r="P1394">
        <v>2</v>
      </c>
      <c r="Q1394">
        <v>3</v>
      </c>
      <c r="R1394" s="102">
        <f t="shared" si="21"/>
        <v>1.0999999999999999E-2</v>
      </c>
      <c r="S1394" s="94"/>
    </row>
    <row r="1395" spans="1:19">
      <c r="A1395">
        <v>27</v>
      </c>
      <c r="B1395" t="s">
        <v>5</v>
      </c>
      <c r="C1395" t="s">
        <v>6</v>
      </c>
      <c r="D1395">
        <v>26</v>
      </c>
      <c r="E1395">
        <v>3</v>
      </c>
      <c r="F1395">
        <v>48.9</v>
      </c>
      <c r="H1395" t="s">
        <v>6</v>
      </c>
      <c r="I1395">
        <v>4</v>
      </c>
      <c r="J1395">
        <v>4</v>
      </c>
      <c r="K1395">
        <v>3</v>
      </c>
      <c r="L1395">
        <v>1</v>
      </c>
      <c r="M1395">
        <v>7</v>
      </c>
      <c r="N1395">
        <v>7</v>
      </c>
      <c r="O1395" s="84">
        <v>0.14000000000000001</v>
      </c>
      <c r="P1395">
        <v>5</v>
      </c>
      <c r="Q1395">
        <v>3</v>
      </c>
      <c r="R1395" s="102">
        <f t="shared" si="21"/>
        <v>0.02</v>
      </c>
      <c r="S1395" s="94"/>
    </row>
    <row r="1396" spans="1:19">
      <c r="A1396">
        <v>32</v>
      </c>
      <c r="B1396" t="s">
        <v>5</v>
      </c>
      <c r="C1396" t="s">
        <v>6</v>
      </c>
      <c r="D1396">
        <v>22</v>
      </c>
      <c r="E1396">
        <v>4</v>
      </c>
      <c r="F1396">
        <v>56.7</v>
      </c>
      <c r="H1396" t="s">
        <v>6</v>
      </c>
      <c r="I1396">
        <v>4</v>
      </c>
      <c r="J1396">
        <v>4</v>
      </c>
      <c r="K1396">
        <v>4</v>
      </c>
      <c r="L1396">
        <v>2</v>
      </c>
      <c r="M1396">
        <v>1</v>
      </c>
      <c r="N1396">
        <v>8</v>
      </c>
      <c r="O1396" s="84">
        <v>0.24</v>
      </c>
      <c r="P1396">
        <v>1</v>
      </c>
      <c r="Q1396">
        <v>3</v>
      </c>
      <c r="R1396" s="102">
        <f t="shared" si="21"/>
        <v>0.24</v>
      </c>
      <c r="S1396" s="94"/>
    </row>
    <row r="1397" spans="1:19">
      <c r="A1397">
        <v>31</v>
      </c>
      <c r="B1397" t="s">
        <v>5</v>
      </c>
      <c r="C1397" t="s">
        <v>4</v>
      </c>
      <c r="D1397">
        <v>52</v>
      </c>
      <c r="E1397">
        <v>4</v>
      </c>
      <c r="F1397">
        <v>65</v>
      </c>
      <c r="H1397" t="s">
        <v>4</v>
      </c>
      <c r="I1397">
        <v>1</v>
      </c>
      <c r="J1397">
        <v>4</v>
      </c>
      <c r="K1397">
        <v>3</v>
      </c>
      <c r="L1397">
        <v>3</v>
      </c>
      <c r="M1397">
        <v>10</v>
      </c>
      <c r="N1397">
        <v>10</v>
      </c>
      <c r="O1397" s="84">
        <v>0.11</v>
      </c>
      <c r="P1397">
        <v>4</v>
      </c>
      <c r="Q1397">
        <v>3</v>
      </c>
      <c r="R1397" s="102">
        <f t="shared" si="21"/>
        <v>1.0999999999999999E-2</v>
      </c>
      <c r="S1397" s="94"/>
    </row>
    <row r="1398" spans="1:19">
      <c r="A1398">
        <v>53</v>
      </c>
      <c r="B1398" t="s">
        <v>5</v>
      </c>
      <c r="C1398" t="s">
        <v>4</v>
      </c>
      <c r="D1398">
        <v>44</v>
      </c>
      <c r="E1398">
        <v>4</v>
      </c>
      <c r="F1398">
        <v>62.400000000000006</v>
      </c>
      <c r="H1398" t="s">
        <v>4</v>
      </c>
      <c r="I1398">
        <v>1</v>
      </c>
      <c r="J1398">
        <v>1</v>
      </c>
      <c r="K1398">
        <v>3</v>
      </c>
      <c r="L1398">
        <v>2</v>
      </c>
      <c r="M1398">
        <v>2</v>
      </c>
      <c r="N1398">
        <v>15</v>
      </c>
      <c r="O1398" s="84">
        <v>0.13</v>
      </c>
      <c r="P1398">
        <v>2</v>
      </c>
      <c r="Q1398">
        <v>2</v>
      </c>
      <c r="R1398" s="102">
        <f t="shared" si="21"/>
        <v>6.5000000000000002E-2</v>
      </c>
      <c r="S1398" s="94"/>
    </row>
    <row r="1399" spans="1:19">
      <c r="A1399">
        <v>54</v>
      </c>
      <c r="B1399" t="s">
        <v>3</v>
      </c>
      <c r="C1399" t="s">
        <v>6</v>
      </c>
      <c r="D1399">
        <v>26</v>
      </c>
      <c r="E1399">
        <v>2</v>
      </c>
      <c r="F1399">
        <v>69.8</v>
      </c>
      <c r="H1399" t="s">
        <v>6</v>
      </c>
      <c r="I1399">
        <v>1</v>
      </c>
      <c r="J1399">
        <v>3</v>
      </c>
      <c r="K1399">
        <v>3</v>
      </c>
      <c r="L1399">
        <v>3</v>
      </c>
      <c r="M1399">
        <v>4</v>
      </c>
      <c r="N1399">
        <v>9</v>
      </c>
      <c r="O1399" s="84">
        <v>0.11</v>
      </c>
      <c r="P1399">
        <v>6</v>
      </c>
      <c r="Q1399">
        <v>2</v>
      </c>
      <c r="R1399" s="102">
        <f t="shared" si="21"/>
        <v>2.75E-2</v>
      </c>
      <c r="S1399" s="94"/>
    </row>
    <row r="1400" spans="1:19">
      <c r="A1400">
        <v>33</v>
      </c>
      <c r="B1400" t="s">
        <v>5</v>
      </c>
      <c r="C1400" t="s">
        <v>6</v>
      </c>
      <c r="D1400">
        <v>24</v>
      </c>
      <c r="E1400">
        <v>2</v>
      </c>
      <c r="F1400">
        <v>42.3</v>
      </c>
      <c r="H1400" t="s">
        <v>6</v>
      </c>
      <c r="I1400">
        <v>4</v>
      </c>
      <c r="J1400">
        <v>3</v>
      </c>
      <c r="K1400">
        <v>4</v>
      </c>
      <c r="L1400">
        <v>3</v>
      </c>
      <c r="M1400">
        <v>9</v>
      </c>
      <c r="N1400">
        <v>9</v>
      </c>
      <c r="O1400" s="84">
        <v>0.2</v>
      </c>
      <c r="P1400">
        <v>2</v>
      </c>
      <c r="Q1400">
        <v>3</v>
      </c>
      <c r="R1400" s="102">
        <f t="shared" si="21"/>
        <v>2.2222222222222223E-2</v>
      </c>
      <c r="S1400" s="94"/>
    </row>
    <row r="1401" spans="1:19">
      <c r="A1401">
        <v>43</v>
      </c>
      <c r="B1401" t="s">
        <v>5</v>
      </c>
      <c r="C1401" t="s">
        <v>6</v>
      </c>
      <c r="D1401">
        <v>28</v>
      </c>
      <c r="E1401">
        <v>3</v>
      </c>
      <c r="F1401">
        <v>37</v>
      </c>
      <c r="H1401" t="s">
        <v>6</v>
      </c>
      <c r="I1401">
        <v>1</v>
      </c>
      <c r="J1401">
        <v>3</v>
      </c>
      <c r="K1401">
        <v>3</v>
      </c>
      <c r="L1401">
        <v>2</v>
      </c>
      <c r="M1401">
        <v>10</v>
      </c>
      <c r="N1401">
        <v>10</v>
      </c>
      <c r="O1401" s="84">
        <v>0.17</v>
      </c>
      <c r="P1401">
        <v>1</v>
      </c>
      <c r="Q1401">
        <v>3</v>
      </c>
      <c r="R1401" s="102">
        <f t="shared" si="21"/>
        <v>1.7000000000000001E-2</v>
      </c>
      <c r="S1401" s="94"/>
    </row>
    <row r="1402" spans="1:19">
      <c r="A1402">
        <v>38</v>
      </c>
      <c r="B1402" t="s">
        <v>5</v>
      </c>
      <c r="C1402" t="s">
        <v>6</v>
      </c>
      <c r="D1402">
        <v>18</v>
      </c>
      <c r="E1402">
        <v>4</v>
      </c>
      <c r="F1402">
        <v>87.2</v>
      </c>
      <c r="H1402" t="s">
        <v>4</v>
      </c>
      <c r="I1402">
        <v>4</v>
      </c>
      <c r="J1402">
        <v>2</v>
      </c>
      <c r="K1402">
        <v>3</v>
      </c>
      <c r="L1402">
        <v>2</v>
      </c>
      <c r="M1402">
        <v>6</v>
      </c>
      <c r="N1402">
        <v>7</v>
      </c>
      <c r="O1402" s="84">
        <v>0.11</v>
      </c>
      <c r="P1402">
        <v>2</v>
      </c>
      <c r="Q1402">
        <v>3</v>
      </c>
      <c r="R1402" s="102">
        <f t="shared" si="21"/>
        <v>1.8333333333333333E-2</v>
      </c>
      <c r="S1402" s="94"/>
    </row>
    <row r="1403" spans="1:19">
      <c r="A1403">
        <v>55</v>
      </c>
      <c r="B1403" t="s">
        <v>5</v>
      </c>
      <c r="C1403" t="s">
        <v>6</v>
      </c>
      <c r="D1403">
        <v>43</v>
      </c>
      <c r="E1403">
        <v>4</v>
      </c>
      <c r="F1403">
        <v>73</v>
      </c>
      <c r="H1403" t="s">
        <v>4</v>
      </c>
      <c r="I1403">
        <v>3</v>
      </c>
      <c r="J1403">
        <v>2</v>
      </c>
      <c r="K1403">
        <v>3</v>
      </c>
      <c r="L1403">
        <v>1</v>
      </c>
      <c r="M1403">
        <v>10</v>
      </c>
      <c r="N1403">
        <v>35</v>
      </c>
      <c r="O1403" s="84">
        <v>0.18</v>
      </c>
      <c r="P1403">
        <v>0</v>
      </c>
      <c r="Q1403">
        <v>3</v>
      </c>
      <c r="R1403" s="102">
        <f t="shared" si="21"/>
        <v>1.7999999999999999E-2</v>
      </c>
      <c r="S1403" s="94"/>
    </row>
    <row r="1404" spans="1:19">
      <c r="A1404">
        <v>31</v>
      </c>
      <c r="B1404" t="s">
        <v>3</v>
      </c>
      <c r="C1404" t="s">
        <v>6</v>
      </c>
      <c r="D1404">
        <v>19</v>
      </c>
      <c r="E1404">
        <v>1</v>
      </c>
      <c r="F1404">
        <v>54.7</v>
      </c>
      <c r="H1404" t="s">
        <v>4</v>
      </c>
      <c r="I1404">
        <v>4</v>
      </c>
      <c r="J1404">
        <v>4</v>
      </c>
      <c r="K1404">
        <v>3</v>
      </c>
      <c r="L1404">
        <v>3</v>
      </c>
      <c r="M1404">
        <v>1</v>
      </c>
      <c r="N1404">
        <v>1</v>
      </c>
      <c r="O1404" s="84">
        <v>0.11</v>
      </c>
      <c r="P1404">
        <v>4</v>
      </c>
      <c r="Q1404">
        <v>3</v>
      </c>
      <c r="R1404" s="102">
        <f t="shared" si="21"/>
        <v>0.11</v>
      </c>
      <c r="S1404" s="94"/>
    </row>
    <row r="1405" spans="1:19">
      <c r="A1405">
        <v>39</v>
      </c>
      <c r="B1405" t="s">
        <v>5</v>
      </c>
      <c r="C1405" t="s">
        <v>6</v>
      </c>
      <c r="D1405">
        <v>32</v>
      </c>
      <c r="E1405">
        <v>4</v>
      </c>
      <c r="F1405">
        <v>91</v>
      </c>
      <c r="H1405" t="s">
        <v>6</v>
      </c>
      <c r="I1405">
        <v>2</v>
      </c>
      <c r="J1405">
        <v>1</v>
      </c>
      <c r="K1405">
        <v>3</v>
      </c>
      <c r="L1405">
        <v>1</v>
      </c>
      <c r="M1405">
        <v>20</v>
      </c>
      <c r="N1405">
        <v>21</v>
      </c>
      <c r="O1405" s="84">
        <v>0.12</v>
      </c>
      <c r="P1405">
        <v>3</v>
      </c>
      <c r="Q1405">
        <v>3</v>
      </c>
      <c r="R1405" s="102">
        <f t="shared" si="21"/>
        <v>6.0000000000000001E-3</v>
      </c>
      <c r="S1405" s="94"/>
    </row>
    <row r="1406" spans="1:19">
      <c r="A1406">
        <v>42</v>
      </c>
      <c r="B1406" t="s">
        <v>5</v>
      </c>
      <c r="C1406" t="s">
        <v>6</v>
      </c>
      <c r="D1406">
        <v>40</v>
      </c>
      <c r="E1406">
        <v>2</v>
      </c>
      <c r="F1406">
        <v>51</v>
      </c>
      <c r="H1406" t="s">
        <v>6</v>
      </c>
      <c r="I1406">
        <v>4</v>
      </c>
      <c r="J1406">
        <v>3</v>
      </c>
      <c r="K1406">
        <v>3</v>
      </c>
      <c r="L1406">
        <v>4</v>
      </c>
      <c r="M1406">
        <v>20</v>
      </c>
      <c r="N1406">
        <v>20</v>
      </c>
      <c r="O1406" s="84">
        <v>0.12</v>
      </c>
      <c r="P1406">
        <v>2</v>
      </c>
      <c r="Q1406">
        <v>3</v>
      </c>
      <c r="R1406" s="102">
        <f t="shared" si="21"/>
        <v>6.0000000000000001E-3</v>
      </c>
      <c r="S1406" s="94"/>
    </row>
    <row r="1407" spans="1:19">
      <c r="A1407">
        <v>31</v>
      </c>
      <c r="B1407" t="s">
        <v>3</v>
      </c>
      <c r="C1407" t="s">
        <v>6</v>
      </c>
      <c r="D1407">
        <v>27</v>
      </c>
      <c r="E1407">
        <v>3</v>
      </c>
      <c r="F1407">
        <v>47.7</v>
      </c>
      <c r="H1407" t="s">
        <v>6</v>
      </c>
      <c r="I1407">
        <v>3</v>
      </c>
      <c r="J1407">
        <v>3</v>
      </c>
      <c r="K1407">
        <v>4</v>
      </c>
      <c r="L1407">
        <v>3</v>
      </c>
      <c r="M1407">
        <v>11</v>
      </c>
      <c r="N1407">
        <v>13</v>
      </c>
      <c r="O1407" s="84">
        <v>0.2</v>
      </c>
      <c r="P1407">
        <v>2</v>
      </c>
      <c r="Q1407">
        <v>4</v>
      </c>
      <c r="R1407" s="102">
        <f t="shared" si="21"/>
        <v>1.8181818181818184E-2</v>
      </c>
      <c r="S1407" s="94"/>
    </row>
    <row r="1408" spans="1:19">
      <c r="A1408">
        <v>54</v>
      </c>
      <c r="B1408" t="s">
        <v>3</v>
      </c>
      <c r="C1408" t="s">
        <v>6</v>
      </c>
      <c r="D1408">
        <v>27</v>
      </c>
      <c r="E1408">
        <v>3</v>
      </c>
      <c r="F1408">
        <v>75.5</v>
      </c>
      <c r="H1408" t="s">
        <v>4</v>
      </c>
      <c r="I1408">
        <v>3</v>
      </c>
      <c r="J1408">
        <v>1</v>
      </c>
      <c r="K1408">
        <v>3</v>
      </c>
      <c r="L1408">
        <v>4</v>
      </c>
      <c r="M1408">
        <v>5</v>
      </c>
      <c r="N1408">
        <v>9</v>
      </c>
      <c r="O1408" s="84">
        <v>0.19</v>
      </c>
      <c r="P1408">
        <v>3</v>
      </c>
      <c r="Q1408">
        <v>3</v>
      </c>
      <c r="R1408" s="102">
        <f t="shared" si="21"/>
        <v>3.7999999999999999E-2</v>
      </c>
      <c r="S1408" s="94"/>
    </row>
    <row r="1409" spans="1:19">
      <c r="A1409">
        <v>24</v>
      </c>
      <c r="B1409" t="s">
        <v>5</v>
      </c>
      <c r="C1409" t="s">
        <v>6</v>
      </c>
      <c r="D1409">
        <v>18</v>
      </c>
      <c r="E1409">
        <v>2</v>
      </c>
      <c r="F1409">
        <v>47.8</v>
      </c>
      <c r="H1409" t="s">
        <v>6</v>
      </c>
      <c r="I1409">
        <v>2</v>
      </c>
      <c r="J1409">
        <v>3</v>
      </c>
      <c r="K1409">
        <v>3</v>
      </c>
      <c r="L1409">
        <v>2</v>
      </c>
      <c r="M1409">
        <v>4</v>
      </c>
      <c r="N1409">
        <v>4</v>
      </c>
      <c r="O1409" s="84">
        <v>0.12</v>
      </c>
      <c r="P1409">
        <v>2</v>
      </c>
      <c r="Q1409">
        <v>2</v>
      </c>
      <c r="R1409" s="102">
        <f t="shared" si="21"/>
        <v>0.03</v>
      </c>
      <c r="S1409" s="94"/>
    </row>
    <row r="1410" spans="1:19">
      <c r="A1410">
        <v>23</v>
      </c>
      <c r="B1410" t="s">
        <v>5</v>
      </c>
      <c r="C1410" t="s">
        <v>6</v>
      </c>
      <c r="D1410">
        <v>29</v>
      </c>
      <c r="E1410">
        <v>2</v>
      </c>
      <c r="F1410">
        <v>81.5</v>
      </c>
      <c r="H1410" t="s">
        <v>6</v>
      </c>
      <c r="I1410">
        <v>4</v>
      </c>
      <c r="J1410">
        <v>4</v>
      </c>
      <c r="K1410">
        <v>3</v>
      </c>
      <c r="L1410">
        <v>3</v>
      </c>
      <c r="M1410">
        <v>5</v>
      </c>
      <c r="N1410">
        <v>5</v>
      </c>
      <c r="O1410" s="84">
        <v>0.13</v>
      </c>
      <c r="P1410">
        <v>6</v>
      </c>
      <c r="Q1410">
        <v>4</v>
      </c>
      <c r="R1410" s="102">
        <f t="shared" si="21"/>
        <v>2.6000000000000002E-2</v>
      </c>
      <c r="S1410" s="94"/>
    </row>
    <row r="1411" spans="1:19">
      <c r="A1411">
        <v>40</v>
      </c>
      <c r="B1411" t="s">
        <v>3</v>
      </c>
      <c r="C1411" t="s">
        <v>6</v>
      </c>
      <c r="D1411">
        <v>28</v>
      </c>
      <c r="E1411">
        <v>3</v>
      </c>
      <c r="F1411">
        <v>80</v>
      </c>
      <c r="H1411" t="s">
        <v>6</v>
      </c>
      <c r="I1411">
        <v>4</v>
      </c>
      <c r="J1411">
        <v>3</v>
      </c>
      <c r="K1411">
        <v>3</v>
      </c>
      <c r="L1411">
        <v>1</v>
      </c>
      <c r="M1411">
        <v>10</v>
      </c>
      <c r="N1411">
        <v>10</v>
      </c>
      <c r="O1411" s="84">
        <v>0.11</v>
      </c>
      <c r="P1411">
        <v>2</v>
      </c>
      <c r="Q1411">
        <v>4</v>
      </c>
      <c r="R1411" s="102">
        <f t="shared" ref="R1411:R1471" si="22">O1411/M1411</f>
        <v>1.0999999999999999E-2</v>
      </c>
      <c r="S1411" s="94"/>
    </row>
    <row r="1412" spans="1:19">
      <c r="A1412">
        <v>40</v>
      </c>
      <c r="B1412" t="s">
        <v>3</v>
      </c>
      <c r="C1412" t="s">
        <v>6</v>
      </c>
      <c r="D1412">
        <v>19</v>
      </c>
      <c r="E1412">
        <v>2</v>
      </c>
      <c r="F1412">
        <v>99.7</v>
      </c>
      <c r="H1412" t="s">
        <v>6</v>
      </c>
      <c r="I1412">
        <v>2</v>
      </c>
      <c r="J1412">
        <v>2</v>
      </c>
      <c r="K1412">
        <v>3</v>
      </c>
      <c r="L1412">
        <v>3</v>
      </c>
      <c r="M1412">
        <v>11</v>
      </c>
      <c r="N1412">
        <v>15</v>
      </c>
      <c r="O1412" s="84">
        <v>0.14000000000000001</v>
      </c>
      <c r="P1412">
        <v>4</v>
      </c>
      <c r="Q1412">
        <v>3</v>
      </c>
      <c r="R1412" s="102">
        <f t="shared" si="22"/>
        <v>1.2727272727272728E-2</v>
      </c>
      <c r="S1412" s="94"/>
    </row>
    <row r="1413" spans="1:19">
      <c r="A1413">
        <v>25</v>
      </c>
      <c r="B1413" t="s">
        <v>3</v>
      </c>
      <c r="C1413" t="s">
        <v>6</v>
      </c>
      <c r="D1413">
        <v>19</v>
      </c>
      <c r="E1413">
        <v>3</v>
      </c>
      <c r="F1413">
        <v>83.4</v>
      </c>
      <c r="H1413" t="s">
        <v>6</v>
      </c>
      <c r="I1413">
        <v>3</v>
      </c>
      <c r="J1413">
        <v>2</v>
      </c>
      <c r="K1413">
        <v>3</v>
      </c>
      <c r="L1413">
        <v>3</v>
      </c>
      <c r="M1413">
        <v>2</v>
      </c>
      <c r="N1413">
        <v>6</v>
      </c>
      <c r="O1413" s="84">
        <v>0.14000000000000001</v>
      </c>
      <c r="P1413">
        <v>3</v>
      </c>
      <c r="Q1413">
        <v>3</v>
      </c>
      <c r="R1413" s="102">
        <f t="shared" si="22"/>
        <v>7.0000000000000007E-2</v>
      </c>
      <c r="S1413" s="94"/>
    </row>
    <row r="1414" spans="1:19">
      <c r="A1414">
        <v>30</v>
      </c>
      <c r="B1414" t="s">
        <v>5</v>
      </c>
      <c r="C1414" t="s">
        <v>6</v>
      </c>
      <c r="D1414">
        <v>18</v>
      </c>
      <c r="E1414">
        <v>2</v>
      </c>
      <c r="F1414">
        <v>84.4</v>
      </c>
      <c r="H1414" t="s">
        <v>6</v>
      </c>
      <c r="I1414">
        <v>4</v>
      </c>
      <c r="J1414">
        <v>2</v>
      </c>
      <c r="K1414">
        <v>3</v>
      </c>
      <c r="L1414">
        <v>3</v>
      </c>
      <c r="M1414">
        <v>12</v>
      </c>
      <c r="N1414">
        <v>12</v>
      </c>
      <c r="O1414" s="84">
        <v>0.13</v>
      </c>
      <c r="P1414">
        <v>6</v>
      </c>
      <c r="Q1414">
        <v>2</v>
      </c>
      <c r="R1414" s="102">
        <f t="shared" si="22"/>
        <v>1.0833333333333334E-2</v>
      </c>
      <c r="S1414" s="94"/>
    </row>
    <row r="1415" spans="1:19">
      <c r="A1415">
        <v>25</v>
      </c>
      <c r="B1415" t="s">
        <v>5</v>
      </c>
      <c r="C1415" t="s">
        <v>6</v>
      </c>
      <c r="D1415">
        <v>19</v>
      </c>
      <c r="E1415">
        <v>1</v>
      </c>
      <c r="F1415">
        <v>53.4</v>
      </c>
      <c r="H1415" t="s">
        <v>4</v>
      </c>
      <c r="I1415">
        <v>4</v>
      </c>
      <c r="J1415">
        <v>3</v>
      </c>
      <c r="K1415">
        <v>3</v>
      </c>
      <c r="L1415">
        <v>3</v>
      </c>
      <c r="M1415">
        <v>2</v>
      </c>
      <c r="N1415">
        <v>7</v>
      </c>
      <c r="O1415" s="84">
        <v>0.19</v>
      </c>
      <c r="P1415">
        <v>2</v>
      </c>
      <c r="Q1415">
        <v>2</v>
      </c>
      <c r="R1415" s="102">
        <f t="shared" si="22"/>
        <v>9.5000000000000001E-2</v>
      </c>
      <c r="S1415" s="94"/>
    </row>
    <row r="1416" spans="1:19">
      <c r="A1416">
        <v>47</v>
      </c>
      <c r="B1416" t="s">
        <v>5</v>
      </c>
      <c r="C1416" t="s">
        <v>6</v>
      </c>
      <c r="D1416">
        <v>42</v>
      </c>
      <c r="E1416">
        <v>3</v>
      </c>
      <c r="F1416">
        <v>95.9</v>
      </c>
      <c r="H1416" t="s">
        <v>6</v>
      </c>
      <c r="I1416">
        <v>1</v>
      </c>
      <c r="J1416">
        <v>3</v>
      </c>
      <c r="K1416">
        <v>4</v>
      </c>
      <c r="L1416">
        <v>2</v>
      </c>
      <c r="M1416">
        <v>17</v>
      </c>
      <c r="N1416">
        <v>25</v>
      </c>
      <c r="O1416" s="84">
        <v>0.23</v>
      </c>
      <c r="P1416">
        <v>3</v>
      </c>
      <c r="Q1416">
        <v>3</v>
      </c>
      <c r="R1416" s="102">
        <f t="shared" si="22"/>
        <v>1.3529411764705884E-2</v>
      </c>
      <c r="S1416" s="94"/>
    </row>
    <row r="1417" spans="1:19">
      <c r="A1417">
        <v>33</v>
      </c>
      <c r="B1417" t="s">
        <v>5</v>
      </c>
      <c r="C1417" t="s">
        <v>6</v>
      </c>
      <c r="D1417">
        <v>18</v>
      </c>
      <c r="E1417">
        <v>2</v>
      </c>
      <c r="F1417">
        <v>59.7</v>
      </c>
      <c r="H1417" t="s">
        <v>6</v>
      </c>
      <c r="I1417">
        <v>2</v>
      </c>
      <c r="J1417">
        <v>3</v>
      </c>
      <c r="K1417">
        <v>3</v>
      </c>
      <c r="L1417">
        <v>3</v>
      </c>
      <c r="M1417">
        <v>1</v>
      </c>
      <c r="N1417">
        <v>1</v>
      </c>
      <c r="O1417" s="84">
        <v>0.12</v>
      </c>
      <c r="P1417">
        <v>2</v>
      </c>
      <c r="Q1417">
        <v>2</v>
      </c>
      <c r="R1417" s="102">
        <f t="shared" si="22"/>
        <v>0.12</v>
      </c>
      <c r="S1417" s="94"/>
    </row>
    <row r="1418" spans="1:19">
      <c r="A1418">
        <v>38</v>
      </c>
      <c r="B1418" t="s">
        <v>5</v>
      </c>
      <c r="C1418" t="s">
        <v>6</v>
      </c>
      <c r="D1418">
        <v>18</v>
      </c>
      <c r="E1418">
        <v>4</v>
      </c>
      <c r="F1418">
        <v>96.5</v>
      </c>
      <c r="H1418" t="s">
        <v>6</v>
      </c>
      <c r="I1418">
        <v>4</v>
      </c>
      <c r="J1418">
        <v>2</v>
      </c>
      <c r="K1418">
        <v>3</v>
      </c>
      <c r="L1418">
        <v>1</v>
      </c>
      <c r="M1418">
        <v>15</v>
      </c>
      <c r="N1418">
        <v>16</v>
      </c>
      <c r="O1418" s="84">
        <v>0.15</v>
      </c>
      <c r="P1418">
        <v>3</v>
      </c>
      <c r="Q1418">
        <v>3</v>
      </c>
      <c r="R1418" s="102">
        <f t="shared" si="22"/>
        <v>0.01</v>
      </c>
      <c r="S1418" s="94"/>
    </row>
    <row r="1419" spans="1:19">
      <c r="A1419">
        <v>31</v>
      </c>
      <c r="B1419" t="s">
        <v>5</v>
      </c>
      <c r="C1419" t="s">
        <v>6</v>
      </c>
      <c r="D1419">
        <v>19</v>
      </c>
      <c r="E1419">
        <v>2</v>
      </c>
      <c r="F1419">
        <v>55.4</v>
      </c>
      <c r="H1419" t="s">
        <v>6</v>
      </c>
      <c r="I1419">
        <v>1</v>
      </c>
      <c r="J1419">
        <v>3</v>
      </c>
      <c r="K1419">
        <v>3</v>
      </c>
      <c r="L1419">
        <v>3</v>
      </c>
      <c r="M1419">
        <v>2</v>
      </c>
      <c r="N1419">
        <v>3</v>
      </c>
      <c r="O1419" s="84">
        <v>0.19</v>
      </c>
      <c r="P1419">
        <v>1</v>
      </c>
      <c r="Q1419">
        <v>3</v>
      </c>
      <c r="R1419" s="102">
        <f t="shared" si="22"/>
        <v>9.5000000000000001E-2</v>
      </c>
      <c r="S1419" s="94"/>
    </row>
    <row r="1420" spans="1:19">
      <c r="A1420">
        <v>38</v>
      </c>
      <c r="B1420" t="s">
        <v>5</v>
      </c>
      <c r="C1420" t="s">
        <v>6</v>
      </c>
      <c r="D1420">
        <v>23</v>
      </c>
      <c r="E1420">
        <v>4</v>
      </c>
      <c r="F1420">
        <v>77.599999999999994</v>
      </c>
      <c r="H1420" t="s">
        <v>6</v>
      </c>
      <c r="I1420">
        <v>1</v>
      </c>
      <c r="J1420">
        <v>3</v>
      </c>
      <c r="K1420">
        <v>3</v>
      </c>
      <c r="L1420">
        <v>4</v>
      </c>
      <c r="M1420">
        <v>8</v>
      </c>
      <c r="N1420">
        <v>10</v>
      </c>
      <c r="O1420" s="84">
        <v>0.11</v>
      </c>
      <c r="P1420">
        <v>1</v>
      </c>
      <c r="Q1420">
        <v>3</v>
      </c>
      <c r="R1420" s="102">
        <f t="shared" si="22"/>
        <v>1.375E-2</v>
      </c>
      <c r="S1420" s="94"/>
    </row>
    <row r="1421" spans="1:19">
      <c r="A1421">
        <v>42</v>
      </c>
      <c r="B1421" t="s">
        <v>5</v>
      </c>
      <c r="C1421" t="s">
        <v>6</v>
      </c>
      <c r="D1421">
        <v>35</v>
      </c>
      <c r="E1421">
        <v>4</v>
      </c>
      <c r="F1421">
        <v>32.799999999999997</v>
      </c>
      <c r="H1421" t="s">
        <v>4</v>
      </c>
      <c r="I1421">
        <v>4</v>
      </c>
      <c r="J1421">
        <v>1</v>
      </c>
      <c r="K1421">
        <v>3</v>
      </c>
      <c r="L1421">
        <v>3</v>
      </c>
      <c r="M1421">
        <v>4</v>
      </c>
      <c r="N1421">
        <v>9</v>
      </c>
      <c r="O1421" s="84">
        <v>0.17</v>
      </c>
      <c r="P1421">
        <v>3</v>
      </c>
      <c r="Q1421">
        <v>2</v>
      </c>
      <c r="R1421" s="102">
        <f t="shared" si="22"/>
        <v>4.2500000000000003E-2</v>
      </c>
      <c r="S1421" s="94"/>
    </row>
    <row r="1422" spans="1:19">
      <c r="A1422">
        <v>41</v>
      </c>
      <c r="B1422" t="s">
        <v>5</v>
      </c>
      <c r="C1422" t="s">
        <v>6</v>
      </c>
      <c r="D1422">
        <v>18</v>
      </c>
      <c r="E1422">
        <v>3</v>
      </c>
      <c r="F1422">
        <v>79.5</v>
      </c>
      <c r="H1422" t="s">
        <v>6</v>
      </c>
      <c r="I1422">
        <v>4</v>
      </c>
      <c r="J1422">
        <v>4</v>
      </c>
      <c r="K1422">
        <v>4</v>
      </c>
      <c r="L1422">
        <v>1</v>
      </c>
      <c r="M1422">
        <v>5</v>
      </c>
      <c r="N1422">
        <v>12</v>
      </c>
      <c r="O1422" s="84">
        <v>0.22</v>
      </c>
      <c r="P1422">
        <v>3</v>
      </c>
      <c r="Q1422">
        <v>3</v>
      </c>
      <c r="R1422" s="102">
        <f t="shared" si="22"/>
        <v>4.3999999999999997E-2</v>
      </c>
      <c r="S1422" s="94"/>
    </row>
    <row r="1423" spans="1:19">
      <c r="A1423">
        <v>47</v>
      </c>
      <c r="B1423" t="s">
        <v>3</v>
      </c>
      <c r="C1423" t="s">
        <v>6</v>
      </c>
      <c r="D1423">
        <v>31</v>
      </c>
      <c r="E1423">
        <v>1</v>
      </c>
      <c r="F1423">
        <v>107.1</v>
      </c>
      <c r="H1423" t="s">
        <v>6</v>
      </c>
      <c r="I1423">
        <v>3</v>
      </c>
      <c r="J1423">
        <v>2</v>
      </c>
      <c r="K1423">
        <v>3</v>
      </c>
      <c r="L1423">
        <v>1</v>
      </c>
      <c r="M1423">
        <v>13</v>
      </c>
      <c r="N1423">
        <v>14</v>
      </c>
      <c r="O1423" s="84">
        <v>0.18</v>
      </c>
      <c r="P1423">
        <v>3</v>
      </c>
      <c r="Q1423">
        <v>1</v>
      </c>
      <c r="R1423" s="102">
        <f t="shared" si="22"/>
        <v>1.3846153846153845E-2</v>
      </c>
      <c r="S1423" s="94"/>
    </row>
    <row r="1424" spans="1:19">
      <c r="A1424">
        <v>35</v>
      </c>
      <c r="B1424" t="s">
        <v>5</v>
      </c>
      <c r="C1424" t="s">
        <v>6</v>
      </c>
      <c r="D1424">
        <v>28</v>
      </c>
      <c r="E1424">
        <v>4</v>
      </c>
      <c r="F1424">
        <v>39.4</v>
      </c>
      <c r="H1424" t="s">
        <v>4</v>
      </c>
      <c r="I1424">
        <v>4</v>
      </c>
      <c r="J1424">
        <v>3</v>
      </c>
      <c r="K1424">
        <v>3</v>
      </c>
      <c r="L1424">
        <v>3</v>
      </c>
      <c r="M1424">
        <v>2</v>
      </c>
      <c r="N1424">
        <v>5</v>
      </c>
      <c r="O1424" s="84">
        <v>0.11</v>
      </c>
      <c r="P1424">
        <v>3</v>
      </c>
      <c r="Q1424">
        <v>3</v>
      </c>
      <c r="R1424" s="102">
        <f t="shared" si="22"/>
        <v>5.5E-2</v>
      </c>
      <c r="S1424" s="94"/>
    </row>
    <row r="1425" spans="1:19">
      <c r="A1425">
        <v>22</v>
      </c>
      <c r="B1425" t="s">
        <v>5</v>
      </c>
      <c r="C1425" t="s">
        <v>6</v>
      </c>
      <c r="D1425">
        <v>18</v>
      </c>
      <c r="E1425">
        <v>2</v>
      </c>
      <c r="F1425">
        <v>65.099999999999994</v>
      </c>
      <c r="H1425" t="s">
        <v>6</v>
      </c>
      <c r="I1425">
        <v>4</v>
      </c>
      <c r="J1425">
        <v>3</v>
      </c>
      <c r="K1425">
        <v>3</v>
      </c>
      <c r="L1425">
        <v>4</v>
      </c>
      <c r="M1425">
        <v>3</v>
      </c>
      <c r="N1425">
        <v>4</v>
      </c>
      <c r="O1425" s="84">
        <v>0.12</v>
      </c>
      <c r="P1425">
        <v>2</v>
      </c>
      <c r="Q1425">
        <v>4</v>
      </c>
      <c r="R1425" s="102">
        <f t="shared" si="22"/>
        <v>0.04</v>
      </c>
      <c r="S1425" s="94"/>
    </row>
    <row r="1426" spans="1:19">
      <c r="A1426">
        <v>35</v>
      </c>
      <c r="B1426" t="s">
        <v>5</v>
      </c>
      <c r="C1426" t="s">
        <v>6</v>
      </c>
      <c r="D1426">
        <v>26</v>
      </c>
      <c r="E1426">
        <v>4</v>
      </c>
      <c r="F1426">
        <v>55</v>
      </c>
      <c r="H1426" t="s">
        <v>6</v>
      </c>
      <c r="I1426">
        <v>2</v>
      </c>
      <c r="J1426">
        <v>3</v>
      </c>
      <c r="K1426">
        <v>3</v>
      </c>
      <c r="L1426">
        <v>2</v>
      </c>
      <c r="M1426">
        <v>10</v>
      </c>
      <c r="N1426">
        <v>10</v>
      </c>
      <c r="O1426" s="84">
        <v>0.19</v>
      </c>
      <c r="P1426">
        <v>5</v>
      </c>
      <c r="Q1426">
        <v>3</v>
      </c>
      <c r="R1426" s="102">
        <f t="shared" si="22"/>
        <v>1.9E-2</v>
      </c>
      <c r="S1426" s="94"/>
    </row>
    <row r="1427" spans="1:19">
      <c r="A1427">
        <v>33</v>
      </c>
      <c r="B1427" t="s">
        <v>3</v>
      </c>
      <c r="C1427" t="s">
        <v>6</v>
      </c>
      <c r="D1427">
        <v>32</v>
      </c>
      <c r="E1427">
        <v>2</v>
      </c>
      <c r="F1427">
        <v>96.3</v>
      </c>
      <c r="H1427" t="s">
        <v>4</v>
      </c>
      <c r="I1427">
        <v>2</v>
      </c>
      <c r="J1427">
        <v>4</v>
      </c>
      <c r="K1427">
        <v>3</v>
      </c>
      <c r="L1427">
        <v>1</v>
      </c>
      <c r="M1427">
        <v>9</v>
      </c>
      <c r="N1427">
        <v>10</v>
      </c>
      <c r="O1427" s="84">
        <v>0.13</v>
      </c>
      <c r="P1427">
        <v>6</v>
      </c>
      <c r="Q1427">
        <v>3</v>
      </c>
      <c r="R1427" s="102">
        <f t="shared" si="22"/>
        <v>1.4444444444444446E-2</v>
      </c>
      <c r="S1427" s="94"/>
    </row>
    <row r="1428" spans="1:19">
      <c r="A1428">
        <v>32</v>
      </c>
      <c r="B1428" t="s">
        <v>3</v>
      </c>
      <c r="C1428" t="s">
        <v>6</v>
      </c>
      <c r="D1428">
        <v>46</v>
      </c>
      <c r="E1428">
        <v>4</v>
      </c>
      <c r="F1428">
        <v>53.2</v>
      </c>
      <c r="H1428" t="s">
        <v>6</v>
      </c>
      <c r="I1428">
        <v>3</v>
      </c>
      <c r="J1428">
        <v>2</v>
      </c>
      <c r="K1428">
        <v>3</v>
      </c>
      <c r="L1428">
        <v>3</v>
      </c>
      <c r="M1428">
        <v>6</v>
      </c>
      <c r="N1428">
        <v>6</v>
      </c>
      <c r="O1428" s="84">
        <v>0.13</v>
      </c>
      <c r="P1428">
        <v>3</v>
      </c>
      <c r="Q1428">
        <v>3</v>
      </c>
      <c r="R1428" s="102">
        <f t="shared" si="22"/>
        <v>2.1666666666666667E-2</v>
      </c>
      <c r="S1428" s="94"/>
    </row>
    <row r="1429" spans="1:19">
      <c r="A1429">
        <v>40</v>
      </c>
      <c r="B1429" t="s">
        <v>5</v>
      </c>
      <c r="C1429" t="s">
        <v>6</v>
      </c>
      <c r="D1429">
        <v>18</v>
      </c>
      <c r="E1429">
        <v>4</v>
      </c>
      <c r="F1429">
        <v>83.7</v>
      </c>
      <c r="H1429" t="s">
        <v>6</v>
      </c>
      <c r="I1429">
        <v>1</v>
      </c>
      <c r="J1429">
        <v>4</v>
      </c>
      <c r="K1429">
        <v>3</v>
      </c>
      <c r="L1429">
        <v>3</v>
      </c>
      <c r="M1429">
        <v>1</v>
      </c>
      <c r="N1429">
        <v>8</v>
      </c>
      <c r="O1429" s="84">
        <v>0.19</v>
      </c>
      <c r="P1429">
        <v>3</v>
      </c>
      <c r="Q1429">
        <v>2</v>
      </c>
      <c r="R1429" s="102">
        <f t="shared" si="22"/>
        <v>0.19</v>
      </c>
      <c r="S1429" s="94"/>
    </row>
    <row r="1430" spans="1:19">
      <c r="A1430">
        <v>32</v>
      </c>
      <c r="B1430" t="s">
        <v>5</v>
      </c>
      <c r="C1430" t="s">
        <v>6</v>
      </c>
      <c r="D1430">
        <v>18</v>
      </c>
      <c r="E1430">
        <v>4</v>
      </c>
      <c r="F1430">
        <v>69.400000000000006</v>
      </c>
      <c r="H1430" t="s">
        <v>6</v>
      </c>
      <c r="I1430">
        <v>2</v>
      </c>
      <c r="J1430">
        <v>2</v>
      </c>
      <c r="K1430">
        <v>3</v>
      </c>
      <c r="L1430">
        <v>2</v>
      </c>
      <c r="M1430">
        <v>2</v>
      </c>
      <c r="N1430">
        <v>3</v>
      </c>
      <c r="O1430" s="84">
        <v>0.14000000000000001</v>
      </c>
      <c r="P1430">
        <v>2</v>
      </c>
      <c r="Q1430">
        <v>3</v>
      </c>
      <c r="R1430" s="102">
        <f t="shared" si="22"/>
        <v>7.0000000000000007E-2</v>
      </c>
      <c r="S1430" s="94"/>
    </row>
    <row r="1431" spans="1:19">
      <c r="A1431">
        <v>39</v>
      </c>
      <c r="B1431" t="s">
        <v>5</v>
      </c>
      <c r="C1431" t="s">
        <v>6</v>
      </c>
      <c r="D1431">
        <v>41</v>
      </c>
      <c r="E1431">
        <v>1</v>
      </c>
      <c r="F1431">
        <v>56.9</v>
      </c>
      <c r="H1431" t="s">
        <v>6</v>
      </c>
      <c r="I1431">
        <v>1</v>
      </c>
      <c r="J1431">
        <v>4</v>
      </c>
      <c r="K1431">
        <v>3</v>
      </c>
      <c r="L1431">
        <v>1</v>
      </c>
      <c r="M1431">
        <v>7</v>
      </c>
      <c r="N1431">
        <v>18</v>
      </c>
      <c r="O1431" s="84">
        <v>0.13</v>
      </c>
      <c r="P1431">
        <v>2</v>
      </c>
      <c r="Q1431">
        <v>3</v>
      </c>
      <c r="R1431" s="102">
        <f t="shared" si="22"/>
        <v>1.8571428571428572E-2</v>
      </c>
      <c r="S1431" s="94"/>
    </row>
    <row r="1432" spans="1:19">
      <c r="A1432">
        <v>38</v>
      </c>
      <c r="B1432" t="s">
        <v>3</v>
      </c>
      <c r="C1432" t="s">
        <v>6</v>
      </c>
      <c r="D1432">
        <v>27</v>
      </c>
      <c r="E1432">
        <v>3</v>
      </c>
      <c r="F1432">
        <v>111.6</v>
      </c>
      <c r="H1432" t="s">
        <v>6</v>
      </c>
      <c r="I1432">
        <v>2</v>
      </c>
      <c r="J1432">
        <v>3</v>
      </c>
      <c r="K1432">
        <v>3</v>
      </c>
      <c r="L1432">
        <v>1</v>
      </c>
      <c r="M1432">
        <v>18</v>
      </c>
      <c r="N1432">
        <v>20</v>
      </c>
      <c r="O1432" s="84">
        <v>0.12</v>
      </c>
      <c r="P1432">
        <v>3</v>
      </c>
      <c r="Q1432">
        <v>3</v>
      </c>
      <c r="R1432" s="102">
        <f t="shared" si="22"/>
        <v>6.6666666666666662E-3</v>
      </c>
      <c r="S1432" s="94"/>
    </row>
    <row r="1433" spans="1:19">
      <c r="A1433">
        <v>32</v>
      </c>
      <c r="B1433" t="s">
        <v>3</v>
      </c>
      <c r="C1433" t="s">
        <v>6</v>
      </c>
      <c r="D1433">
        <v>18</v>
      </c>
      <c r="E1433">
        <v>4</v>
      </c>
      <c r="F1433">
        <v>57.8</v>
      </c>
      <c r="H1433" t="s">
        <v>6</v>
      </c>
      <c r="I1433">
        <v>3</v>
      </c>
      <c r="J1433">
        <v>4</v>
      </c>
      <c r="K1433">
        <v>3</v>
      </c>
      <c r="L1433">
        <v>3</v>
      </c>
      <c r="M1433">
        <v>14</v>
      </c>
      <c r="N1433">
        <v>14</v>
      </c>
      <c r="O1433" s="84">
        <v>0.19</v>
      </c>
      <c r="P1433">
        <v>3</v>
      </c>
      <c r="Q1433">
        <v>3</v>
      </c>
      <c r="R1433" s="102">
        <f t="shared" si="22"/>
        <v>1.3571428571428571E-2</v>
      </c>
      <c r="S1433" s="94"/>
    </row>
    <row r="1434" spans="1:19">
      <c r="A1434">
        <v>37</v>
      </c>
      <c r="B1434" t="s">
        <v>3</v>
      </c>
      <c r="C1434" t="s">
        <v>6</v>
      </c>
      <c r="D1434">
        <v>27</v>
      </c>
      <c r="E1434">
        <v>3</v>
      </c>
      <c r="F1434">
        <v>48.2</v>
      </c>
      <c r="H1434" t="s">
        <v>4</v>
      </c>
      <c r="I1434">
        <v>3</v>
      </c>
      <c r="J1434">
        <v>4</v>
      </c>
      <c r="K1434">
        <v>4</v>
      </c>
      <c r="L1434">
        <v>1</v>
      </c>
      <c r="M1434">
        <v>16</v>
      </c>
      <c r="N1434">
        <v>16</v>
      </c>
      <c r="O1434" s="84">
        <v>0.25</v>
      </c>
      <c r="P1434">
        <v>2</v>
      </c>
      <c r="Q1434">
        <v>3</v>
      </c>
      <c r="R1434" s="102">
        <f t="shared" si="22"/>
        <v>1.5625E-2</v>
      </c>
      <c r="S1434" s="94"/>
    </row>
    <row r="1435" spans="1:19">
      <c r="A1435">
        <v>25</v>
      </c>
      <c r="B1435" t="s">
        <v>3</v>
      </c>
      <c r="C1435" t="s">
        <v>6</v>
      </c>
      <c r="D1435">
        <v>25</v>
      </c>
      <c r="E1435">
        <v>2</v>
      </c>
      <c r="F1435">
        <v>83.5</v>
      </c>
      <c r="H1435" t="s">
        <v>4</v>
      </c>
      <c r="I1435">
        <v>1</v>
      </c>
      <c r="J1435">
        <v>3</v>
      </c>
      <c r="K1435">
        <v>4</v>
      </c>
      <c r="L1435">
        <v>2</v>
      </c>
      <c r="M1435">
        <v>5</v>
      </c>
      <c r="N1435">
        <v>6</v>
      </c>
      <c r="O1435" s="84">
        <v>0.22</v>
      </c>
      <c r="P1435">
        <v>3</v>
      </c>
      <c r="Q1435">
        <v>2</v>
      </c>
      <c r="R1435" s="102">
        <f t="shared" si="22"/>
        <v>4.3999999999999997E-2</v>
      </c>
      <c r="S1435" s="94"/>
    </row>
    <row r="1436" spans="1:19">
      <c r="A1436">
        <v>52</v>
      </c>
      <c r="B1436" t="s">
        <v>5</v>
      </c>
      <c r="C1436" t="s">
        <v>6</v>
      </c>
      <c r="D1436">
        <v>46</v>
      </c>
      <c r="E1436">
        <v>4</v>
      </c>
      <c r="F1436">
        <v>46.3</v>
      </c>
      <c r="H1436" t="s">
        <v>6</v>
      </c>
      <c r="I1436">
        <v>1</v>
      </c>
      <c r="J1436">
        <v>4</v>
      </c>
      <c r="K1436">
        <v>3</v>
      </c>
      <c r="L1436">
        <v>2</v>
      </c>
      <c r="M1436">
        <v>9</v>
      </c>
      <c r="N1436">
        <v>16</v>
      </c>
      <c r="O1436" s="84">
        <v>0.15</v>
      </c>
      <c r="P1436">
        <v>3</v>
      </c>
      <c r="Q1436">
        <v>2</v>
      </c>
      <c r="R1436" s="102">
        <f t="shared" si="22"/>
        <v>1.6666666666666666E-2</v>
      </c>
      <c r="S1436" s="94"/>
    </row>
    <row r="1437" spans="1:19">
      <c r="A1437">
        <v>44</v>
      </c>
      <c r="B1437" t="s">
        <v>5</v>
      </c>
      <c r="C1437" t="s">
        <v>6</v>
      </c>
      <c r="D1437">
        <v>18</v>
      </c>
      <c r="E1437">
        <v>3</v>
      </c>
      <c r="F1437">
        <v>39.799999999999997</v>
      </c>
      <c r="H1437" t="s">
        <v>4</v>
      </c>
      <c r="I1437">
        <v>2</v>
      </c>
      <c r="J1437">
        <v>4</v>
      </c>
      <c r="K1437">
        <v>3</v>
      </c>
      <c r="L1437">
        <v>3</v>
      </c>
      <c r="M1437">
        <v>4</v>
      </c>
      <c r="N1437">
        <v>6</v>
      </c>
      <c r="O1437" s="84">
        <v>0.12</v>
      </c>
      <c r="P1437">
        <v>2</v>
      </c>
      <c r="Q1437">
        <v>3</v>
      </c>
      <c r="R1437" s="102">
        <f t="shared" si="22"/>
        <v>0.03</v>
      </c>
      <c r="S1437" s="94"/>
    </row>
    <row r="1438" spans="1:19">
      <c r="A1438">
        <v>21</v>
      </c>
      <c r="B1438" t="s">
        <v>5</v>
      </c>
      <c r="C1438" t="s">
        <v>6</v>
      </c>
      <c r="D1438">
        <v>22</v>
      </c>
      <c r="E1438">
        <v>1</v>
      </c>
      <c r="F1438">
        <v>54.4</v>
      </c>
      <c r="H1438" t="s">
        <v>4</v>
      </c>
      <c r="I1438">
        <v>3</v>
      </c>
      <c r="J1438">
        <v>1</v>
      </c>
      <c r="K1438">
        <v>3</v>
      </c>
      <c r="L1438">
        <v>4</v>
      </c>
      <c r="M1438">
        <v>2</v>
      </c>
      <c r="N1438">
        <v>2</v>
      </c>
      <c r="O1438" s="84">
        <v>0.11</v>
      </c>
      <c r="P1438">
        <v>6</v>
      </c>
      <c r="Q1438">
        <v>3</v>
      </c>
      <c r="R1438" s="102">
        <f t="shared" si="22"/>
        <v>5.5E-2</v>
      </c>
      <c r="S1438" s="94"/>
    </row>
    <row r="1439" spans="1:19">
      <c r="A1439">
        <v>39</v>
      </c>
      <c r="B1439" t="s">
        <v>5</v>
      </c>
      <c r="C1439" t="s">
        <v>6</v>
      </c>
      <c r="D1439">
        <v>26</v>
      </c>
      <c r="E1439">
        <v>3</v>
      </c>
      <c r="F1439">
        <v>91.2</v>
      </c>
      <c r="H1439" t="s">
        <v>6</v>
      </c>
      <c r="I1439">
        <v>4</v>
      </c>
      <c r="J1439">
        <v>4</v>
      </c>
      <c r="K1439">
        <v>3</v>
      </c>
      <c r="L1439">
        <v>3</v>
      </c>
      <c r="M1439">
        <v>6</v>
      </c>
      <c r="N1439">
        <v>21</v>
      </c>
      <c r="O1439" s="84">
        <v>0.13</v>
      </c>
      <c r="P1439">
        <v>3</v>
      </c>
      <c r="Q1439">
        <v>2</v>
      </c>
      <c r="R1439" s="102">
        <f t="shared" si="22"/>
        <v>2.1666666666666667E-2</v>
      </c>
      <c r="S1439" s="94"/>
    </row>
    <row r="1440" spans="1:19">
      <c r="A1440">
        <v>23</v>
      </c>
      <c r="B1440" t="s">
        <v>5</v>
      </c>
      <c r="C1440" t="s">
        <v>4</v>
      </c>
      <c r="D1440">
        <v>43</v>
      </c>
      <c r="E1440">
        <v>3</v>
      </c>
      <c r="F1440">
        <v>33.700000000000003</v>
      </c>
      <c r="H1440" t="s">
        <v>6</v>
      </c>
      <c r="I1440">
        <v>4</v>
      </c>
      <c r="J1440">
        <v>1</v>
      </c>
      <c r="K1440">
        <v>3</v>
      </c>
      <c r="L1440">
        <v>1</v>
      </c>
      <c r="M1440">
        <v>1</v>
      </c>
      <c r="N1440">
        <v>1</v>
      </c>
      <c r="O1440" s="84">
        <v>0.19</v>
      </c>
      <c r="P1440">
        <v>3</v>
      </c>
      <c r="Q1440">
        <v>2</v>
      </c>
      <c r="R1440" s="102">
        <f t="shared" si="22"/>
        <v>0.19</v>
      </c>
      <c r="S1440" s="94"/>
    </row>
    <row r="1441" spans="1:19">
      <c r="A1441">
        <v>36</v>
      </c>
      <c r="B1441" t="s">
        <v>3</v>
      </c>
      <c r="C1441" t="s">
        <v>6</v>
      </c>
      <c r="D1441">
        <v>20</v>
      </c>
      <c r="E1441">
        <v>3</v>
      </c>
      <c r="F1441">
        <v>100.3</v>
      </c>
      <c r="H1441" t="s">
        <v>6</v>
      </c>
      <c r="I1441">
        <v>1</v>
      </c>
      <c r="J1441">
        <v>4</v>
      </c>
      <c r="K1441">
        <v>3</v>
      </c>
      <c r="L1441">
        <v>3</v>
      </c>
      <c r="M1441">
        <v>9</v>
      </c>
      <c r="N1441">
        <v>10</v>
      </c>
      <c r="O1441" s="84">
        <v>0.19</v>
      </c>
      <c r="P1441">
        <v>2</v>
      </c>
      <c r="Q1441">
        <v>3</v>
      </c>
      <c r="R1441" s="102">
        <f t="shared" si="22"/>
        <v>2.1111111111111112E-2</v>
      </c>
      <c r="S1441" s="94"/>
    </row>
    <row r="1442" spans="1:19">
      <c r="A1442">
        <v>36</v>
      </c>
      <c r="B1442" t="s">
        <v>3</v>
      </c>
      <c r="C1442" t="s">
        <v>6</v>
      </c>
      <c r="D1442">
        <v>21</v>
      </c>
      <c r="E1442">
        <v>2</v>
      </c>
      <c r="F1442">
        <v>99.8</v>
      </c>
      <c r="H1442" t="s">
        <v>6</v>
      </c>
      <c r="I1442">
        <v>4</v>
      </c>
      <c r="J1442">
        <v>2</v>
      </c>
      <c r="K1442">
        <v>3</v>
      </c>
      <c r="L1442">
        <v>2</v>
      </c>
      <c r="M1442">
        <v>4</v>
      </c>
      <c r="N1442">
        <v>18</v>
      </c>
      <c r="O1442" s="84">
        <v>0.13</v>
      </c>
      <c r="P1442">
        <v>3</v>
      </c>
      <c r="Q1442">
        <v>3</v>
      </c>
      <c r="R1442" s="102">
        <f t="shared" si="22"/>
        <v>3.2500000000000001E-2</v>
      </c>
      <c r="S1442" s="94"/>
    </row>
    <row r="1443" spans="1:19">
      <c r="A1443">
        <v>56</v>
      </c>
      <c r="B1443" t="s">
        <v>5</v>
      </c>
      <c r="C1443" t="s">
        <v>6</v>
      </c>
      <c r="D1443">
        <v>18</v>
      </c>
      <c r="E1443">
        <v>4</v>
      </c>
      <c r="F1443">
        <v>66.099999999999994</v>
      </c>
      <c r="H1443" t="s">
        <v>6</v>
      </c>
      <c r="I1443">
        <v>3</v>
      </c>
      <c r="J1443">
        <v>3</v>
      </c>
      <c r="K1443">
        <v>4</v>
      </c>
      <c r="L1443">
        <v>1</v>
      </c>
      <c r="M1443">
        <v>13</v>
      </c>
      <c r="N1443">
        <v>13</v>
      </c>
      <c r="O1443" s="84">
        <v>0.21</v>
      </c>
      <c r="P1443">
        <v>2</v>
      </c>
      <c r="Q1443">
        <v>2</v>
      </c>
      <c r="R1443" s="102">
        <f t="shared" si="22"/>
        <v>1.6153846153846154E-2</v>
      </c>
      <c r="S1443" s="94"/>
    </row>
    <row r="1444" spans="1:19">
      <c r="A1444">
        <v>29</v>
      </c>
      <c r="B1444" t="s">
        <v>5</v>
      </c>
      <c r="C1444" t="s">
        <v>4</v>
      </c>
      <c r="D1444">
        <v>26</v>
      </c>
      <c r="E1444">
        <v>4</v>
      </c>
      <c r="F1444">
        <v>32.4</v>
      </c>
      <c r="H1444" t="s">
        <v>4</v>
      </c>
      <c r="I1444">
        <v>1</v>
      </c>
      <c r="J1444">
        <v>4</v>
      </c>
      <c r="K1444">
        <v>3</v>
      </c>
      <c r="L1444">
        <v>2</v>
      </c>
      <c r="M1444">
        <v>2</v>
      </c>
      <c r="N1444">
        <v>4</v>
      </c>
      <c r="O1444" s="84">
        <v>0.14000000000000001</v>
      </c>
      <c r="P1444">
        <v>3</v>
      </c>
      <c r="Q1444">
        <v>4</v>
      </c>
      <c r="R1444" s="102">
        <f t="shared" si="22"/>
        <v>7.0000000000000007E-2</v>
      </c>
      <c r="S1444" s="94"/>
    </row>
    <row r="1445" spans="1:19">
      <c r="A1445">
        <v>42</v>
      </c>
      <c r="B1445" t="s">
        <v>5</v>
      </c>
      <c r="C1445" t="s">
        <v>6</v>
      </c>
      <c r="D1445">
        <v>19</v>
      </c>
      <c r="E1445">
        <v>3</v>
      </c>
      <c r="F1445">
        <v>71.400000000000006</v>
      </c>
      <c r="H1445" t="s">
        <v>6</v>
      </c>
      <c r="I1445">
        <v>1</v>
      </c>
      <c r="J1445">
        <v>3</v>
      </c>
      <c r="K1445">
        <v>3</v>
      </c>
      <c r="L1445">
        <v>1</v>
      </c>
      <c r="M1445">
        <v>22</v>
      </c>
      <c r="N1445">
        <v>24</v>
      </c>
      <c r="O1445" s="84">
        <v>0.11</v>
      </c>
      <c r="P1445">
        <v>2</v>
      </c>
      <c r="Q1445">
        <v>2</v>
      </c>
      <c r="R1445" s="102">
        <f t="shared" si="22"/>
        <v>5.0000000000000001E-3</v>
      </c>
      <c r="S1445" s="94"/>
    </row>
    <row r="1446" spans="1:19">
      <c r="A1446">
        <v>56</v>
      </c>
      <c r="B1446" t="s">
        <v>5</v>
      </c>
      <c r="C1446" t="s">
        <v>4</v>
      </c>
      <c r="D1446">
        <v>42</v>
      </c>
      <c r="E1446">
        <v>2</v>
      </c>
      <c r="F1446">
        <v>79</v>
      </c>
      <c r="H1446" t="s">
        <v>6</v>
      </c>
      <c r="I1446">
        <v>4</v>
      </c>
      <c r="J1446">
        <v>3</v>
      </c>
      <c r="K1446">
        <v>3</v>
      </c>
      <c r="L1446">
        <v>4</v>
      </c>
      <c r="M1446">
        <v>10</v>
      </c>
      <c r="N1446">
        <v>14</v>
      </c>
      <c r="O1446" s="84">
        <v>0.11</v>
      </c>
      <c r="P1446">
        <v>4</v>
      </c>
      <c r="Q1446">
        <v>1</v>
      </c>
      <c r="R1446" s="102">
        <f t="shared" si="22"/>
        <v>1.0999999999999999E-2</v>
      </c>
      <c r="S1446" s="94"/>
    </row>
    <row r="1447" spans="1:19">
      <c r="A1447">
        <v>41</v>
      </c>
      <c r="B1447" t="s">
        <v>3</v>
      </c>
      <c r="C1447" t="s">
        <v>6</v>
      </c>
      <c r="D1447">
        <v>45</v>
      </c>
      <c r="E1447">
        <v>4</v>
      </c>
      <c r="F1447">
        <v>74</v>
      </c>
      <c r="H1447" t="s">
        <v>6</v>
      </c>
      <c r="I1447">
        <v>1</v>
      </c>
      <c r="J1447">
        <v>2</v>
      </c>
      <c r="K1447">
        <v>4</v>
      </c>
      <c r="L1447">
        <v>3</v>
      </c>
      <c r="M1447">
        <v>20</v>
      </c>
      <c r="N1447">
        <v>21</v>
      </c>
      <c r="O1447" s="84">
        <v>0.23</v>
      </c>
      <c r="P1447">
        <v>3</v>
      </c>
      <c r="Q1447">
        <v>3</v>
      </c>
      <c r="R1447" s="102">
        <f t="shared" si="22"/>
        <v>1.15E-2</v>
      </c>
      <c r="S1447" s="94"/>
    </row>
    <row r="1448" spans="1:19">
      <c r="A1448">
        <v>34</v>
      </c>
      <c r="B1448" t="s">
        <v>3</v>
      </c>
      <c r="C1448" t="s">
        <v>6</v>
      </c>
      <c r="D1448">
        <v>45</v>
      </c>
      <c r="E1448">
        <v>3</v>
      </c>
      <c r="F1448">
        <v>100.6</v>
      </c>
      <c r="H1448" t="s">
        <v>6</v>
      </c>
      <c r="I1448">
        <v>4</v>
      </c>
      <c r="J1448">
        <v>3</v>
      </c>
      <c r="K1448">
        <v>4</v>
      </c>
      <c r="L1448">
        <v>4</v>
      </c>
      <c r="M1448">
        <v>8</v>
      </c>
      <c r="N1448">
        <v>8</v>
      </c>
      <c r="O1448" s="84">
        <v>0.21</v>
      </c>
      <c r="P1448">
        <v>2</v>
      </c>
      <c r="Q1448">
        <v>3</v>
      </c>
      <c r="R1448" s="102">
        <f t="shared" si="22"/>
        <v>2.6249999999999999E-2</v>
      </c>
      <c r="S1448" s="94"/>
    </row>
    <row r="1449" spans="1:19">
      <c r="A1449">
        <v>36</v>
      </c>
      <c r="B1449" t="s">
        <v>5</v>
      </c>
      <c r="C1449" t="s">
        <v>6</v>
      </c>
      <c r="D1449">
        <v>32</v>
      </c>
      <c r="E1449">
        <v>4</v>
      </c>
      <c r="F1449">
        <v>98.5</v>
      </c>
      <c r="H1449" t="s">
        <v>6</v>
      </c>
      <c r="I1449">
        <v>4</v>
      </c>
      <c r="J1449">
        <v>4</v>
      </c>
      <c r="K1449">
        <v>4</v>
      </c>
      <c r="L1449">
        <v>1</v>
      </c>
      <c r="M1449">
        <v>15</v>
      </c>
      <c r="N1449">
        <v>15</v>
      </c>
      <c r="O1449" s="84">
        <v>0.24</v>
      </c>
      <c r="P1449">
        <v>4</v>
      </c>
      <c r="Q1449">
        <v>2</v>
      </c>
      <c r="R1449" s="102">
        <f t="shared" si="22"/>
        <v>1.6E-2</v>
      </c>
      <c r="S1449" s="94"/>
    </row>
    <row r="1450" spans="1:19">
      <c r="A1450">
        <v>41</v>
      </c>
      <c r="B1450" t="s">
        <v>5</v>
      </c>
      <c r="C1450" t="s">
        <v>6</v>
      </c>
      <c r="D1450">
        <v>20</v>
      </c>
      <c r="E1450">
        <v>3</v>
      </c>
      <c r="F1450">
        <v>60.5</v>
      </c>
      <c r="H1450" t="s">
        <v>6</v>
      </c>
      <c r="I1450">
        <v>3</v>
      </c>
      <c r="J1450">
        <v>2</v>
      </c>
      <c r="K1450">
        <v>3</v>
      </c>
      <c r="L1450">
        <v>3</v>
      </c>
      <c r="M1450">
        <v>5</v>
      </c>
      <c r="N1450">
        <v>14</v>
      </c>
      <c r="O1450" s="84">
        <v>0.11</v>
      </c>
      <c r="P1450">
        <v>5</v>
      </c>
      <c r="Q1450">
        <v>3</v>
      </c>
      <c r="R1450" s="102">
        <f t="shared" si="22"/>
        <v>2.1999999999999999E-2</v>
      </c>
      <c r="S1450" s="94"/>
    </row>
    <row r="1451" spans="1:19">
      <c r="A1451">
        <v>32</v>
      </c>
      <c r="B1451" t="s">
        <v>5</v>
      </c>
      <c r="C1451" t="s">
        <v>6</v>
      </c>
      <c r="D1451">
        <v>19</v>
      </c>
      <c r="E1451">
        <v>3</v>
      </c>
      <c r="F1451">
        <v>80.8</v>
      </c>
      <c r="H1451" t="s">
        <v>6</v>
      </c>
      <c r="I1451">
        <v>4</v>
      </c>
      <c r="J1451">
        <v>1</v>
      </c>
      <c r="K1451">
        <v>3</v>
      </c>
      <c r="L1451">
        <v>4</v>
      </c>
      <c r="M1451">
        <v>4</v>
      </c>
      <c r="N1451">
        <v>4</v>
      </c>
      <c r="O1451" s="84">
        <v>0.14000000000000001</v>
      </c>
      <c r="P1451">
        <v>4</v>
      </c>
      <c r="Q1451">
        <v>3</v>
      </c>
      <c r="R1451" s="102">
        <f t="shared" si="22"/>
        <v>3.5000000000000003E-2</v>
      </c>
      <c r="S1451" s="94"/>
    </row>
    <row r="1452" spans="1:19">
      <c r="A1452">
        <v>35</v>
      </c>
      <c r="B1452" t="s">
        <v>3</v>
      </c>
      <c r="C1452" t="s">
        <v>6</v>
      </c>
      <c r="D1452">
        <v>43</v>
      </c>
      <c r="E1452">
        <v>4</v>
      </c>
      <c r="F1452">
        <v>32.299999999999997</v>
      </c>
      <c r="H1452" t="s">
        <v>4</v>
      </c>
      <c r="I1452">
        <v>3</v>
      </c>
      <c r="J1452">
        <v>4</v>
      </c>
      <c r="K1452">
        <v>3</v>
      </c>
      <c r="L1452">
        <v>3</v>
      </c>
      <c r="M1452">
        <v>9</v>
      </c>
      <c r="N1452">
        <v>9</v>
      </c>
      <c r="O1452" s="84">
        <v>0.16</v>
      </c>
      <c r="P1452">
        <v>2</v>
      </c>
      <c r="Q1452">
        <v>3</v>
      </c>
      <c r="R1452" s="102">
        <f t="shared" si="22"/>
        <v>1.7777777777777778E-2</v>
      </c>
      <c r="S1452" s="94"/>
    </row>
    <row r="1453" spans="1:19">
      <c r="A1453">
        <v>38</v>
      </c>
      <c r="B1453" t="s">
        <v>3</v>
      </c>
      <c r="C1453" t="s">
        <v>6</v>
      </c>
      <c r="D1453">
        <v>27</v>
      </c>
      <c r="E1453">
        <v>2</v>
      </c>
      <c r="F1453">
        <v>107</v>
      </c>
      <c r="H1453" t="s">
        <v>6</v>
      </c>
      <c r="I1453">
        <v>1</v>
      </c>
      <c r="J1453">
        <v>4</v>
      </c>
      <c r="K1453">
        <v>3</v>
      </c>
      <c r="L1453">
        <v>3</v>
      </c>
      <c r="M1453">
        <v>10</v>
      </c>
      <c r="N1453">
        <v>10</v>
      </c>
      <c r="O1453" s="84">
        <v>0.11</v>
      </c>
      <c r="P1453">
        <v>1</v>
      </c>
      <c r="Q1453">
        <v>3</v>
      </c>
      <c r="R1453" s="102">
        <f t="shared" si="22"/>
        <v>1.0999999999999999E-2</v>
      </c>
      <c r="S1453" s="94"/>
    </row>
    <row r="1454" spans="1:19">
      <c r="A1454">
        <v>50</v>
      </c>
      <c r="B1454" t="s">
        <v>5</v>
      </c>
      <c r="C1454" t="s">
        <v>4</v>
      </c>
      <c r="D1454">
        <v>20</v>
      </c>
      <c r="E1454">
        <v>4</v>
      </c>
      <c r="F1454">
        <v>98.2</v>
      </c>
      <c r="H1454" t="s">
        <v>6</v>
      </c>
      <c r="I1454">
        <v>2</v>
      </c>
      <c r="J1454">
        <v>3</v>
      </c>
      <c r="K1454">
        <v>3</v>
      </c>
      <c r="L1454">
        <v>4</v>
      </c>
      <c r="M1454">
        <v>6</v>
      </c>
      <c r="N1454">
        <v>12</v>
      </c>
      <c r="O1454" s="84">
        <v>0.12</v>
      </c>
      <c r="P1454">
        <v>3</v>
      </c>
      <c r="Q1454">
        <v>3</v>
      </c>
      <c r="R1454" s="102">
        <f t="shared" si="22"/>
        <v>0.02</v>
      </c>
      <c r="S1454" s="94"/>
    </row>
    <row r="1455" spans="1:19">
      <c r="A1455">
        <v>36</v>
      </c>
      <c r="B1455" t="s">
        <v>3</v>
      </c>
      <c r="C1455" t="s">
        <v>6</v>
      </c>
      <c r="D1455">
        <v>28</v>
      </c>
      <c r="E1455">
        <v>4</v>
      </c>
      <c r="F1455">
        <v>104.2</v>
      </c>
      <c r="H1455" t="s">
        <v>6</v>
      </c>
      <c r="I1455">
        <v>2</v>
      </c>
      <c r="J1455">
        <v>4</v>
      </c>
      <c r="K1455">
        <v>3</v>
      </c>
      <c r="L1455">
        <v>1</v>
      </c>
      <c r="M1455">
        <v>6</v>
      </c>
      <c r="N1455">
        <v>8</v>
      </c>
      <c r="O1455" s="84">
        <v>0.13</v>
      </c>
      <c r="P1455">
        <v>2</v>
      </c>
      <c r="Q1455">
        <v>2</v>
      </c>
      <c r="R1455" s="102">
        <f t="shared" si="22"/>
        <v>2.1666666666666667E-2</v>
      </c>
      <c r="S1455" s="94"/>
    </row>
    <row r="1456" spans="1:19">
      <c r="A1456">
        <v>45</v>
      </c>
      <c r="B1456" t="s">
        <v>3</v>
      </c>
      <c r="C1456" t="s">
        <v>6</v>
      </c>
      <c r="D1456">
        <v>37</v>
      </c>
      <c r="E1456">
        <v>3</v>
      </c>
      <c r="F1456">
        <v>53.5</v>
      </c>
      <c r="H1456" t="s">
        <v>6</v>
      </c>
      <c r="I1456">
        <v>4</v>
      </c>
      <c r="J1456">
        <v>3</v>
      </c>
      <c r="K1456">
        <v>3</v>
      </c>
      <c r="L1456">
        <v>3</v>
      </c>
      <c r="M1456">
        <v>5</v>
      </c>
      <c r="N1456">
        <v>8</v>
      </c>
      <c r="O1456" s="84">
        <v>0.15</v>
      </c>
      <c r="P1456">
        <v>3</v>
      </c>
      <c r="Q1456">
        <v>3</v>
      </c>
      <c r="R1456" s="102">
        <f t="shared" si="22"/>
        <v>0.03</v>
      </c>
      <c r="S1456" s="94"/>
    </row>
    <row r="1457" spans="1:19">
      <c r="A1457">
        <v>40</v>
      </c>
      <c r="B1457" t="s">
        <v>5</v>
      </c>
      <c r="C1457" t="s">
        <v>6</v>
      </c>
      <c r="D1457">
        <v>19</v>
      </c>
      <c r="E1457">
        <v>4</v>
      </c>
      <c r="F1457">
        <v>53.4</v>
      </c>
      <c r="H1457" t="s">
        <v>6</v>
      </c>
      <c r="I1457">
        <v>3</v>
      </c>
      <c r="J1457">
        <v>3</v>
      </c>
      <c r="K1457">
        <v>3</v>
      </c>
      <c r="L1457">
        <v>4</v>
      </c>
      <c r="M1457">
        <v>2</v>
      </c>
      <c r="N1457">
        <v>8</v>
      </c>
      <c r="O1457" s="84">
        <v>0.14000000000000001</v>
      </c>
      <c r="P1457">
        <v>2</v>
      </c>
      <c r="Q1457">
        <v>3</v>
      </c>
      <c r="R1457" s="102">
        <f t="shared" si="22"/>
        <v>7.0000000000000007E-2</v>
      </c>
      <c r="S1457" s="94"/>
    </row>
    <row r="1458" spans="1:19">
      <c r="A1458">
        <v>35</v>
      </c>
      <c r="B1458" t="s">
        <v>5</v>
      </c>
      <c r="C1458" t="s">
        <v>6</v>
      </c>
      <c r="D1458">
        <v>35</v>
      </c>
      <c r="E1458">
        <v>4</v>
      </c>
      <c r="F1458">
        <v>82</v>
      </c>
      <c r="H1458" t="s">
        <v>4</v>
      </c>
      <c r="I1458">
        <v>3</v>
      </c>
      <c r="J1458">
        <v>3</v>
      </c>
      <c r="K1458">
        <v>3</v>
      </c>
      <c r="L1458">
        <v>4</v>
      </c>
      <c r="M1458">
        <v>10</v>
      </c>
      <c r="N1458">
        <v>10</v>
      </c>
      <c r="O1458" s="84">
        <v>0.14000000000000001</v>
      </c>
      <c r="P1458">
        <v>2</v>
      </c>
      <c r="Q1458">
        <v>4</v>
      </c>
      <c r="R1458" s="102">
        <f t="shared" si="22"/>
        <v>1.4000000000000002E-2</v>
      </c>
      <c r="S1458" s="94"/>
    </row>
    <row r="1459" spans="1:19">
      <c r="A1459">
        <v>40</v>
      </c>
      <c r="B1459" t="s">
        <v>3</v>
      </c>
      <c r="C1459" t="s">
        <v>6</v>
      </c>
      <c r="D1459">
        <v>19</v>
      </c>
      <c r="E1459">
        <v>4</v>
      </c>
      <c r="F1459">
        <v>101.5</v>
      </c>
      <c r="H1459" t="s">
        <v>6</v>
      </c>
      <c r="I1459">
        <v>3</v>
      </c>
      <c r="J1459">
        <v>3</v>
      </c>
      <c r="K1459">
        <v>3</v>
      </c>
      <c r="L1459">
        <v>2</v>
      </c>
      <c r="M1459">
        <v>5</v>
      </c>
      <c r="N1459">
        <v>20</v>
      </c>
      <c r="O1459" s="84">
        <v>0.14000000000000001</v>
      </c>
      <c r="P1459">
        <v>2</v>
      </c>
      <c r="Q1459">
        <v>3</v>
      </c>
      <c r="R1459" s="102">
        <f t="shared" si="22"/>
        <v>2.8000000000000004E-2</v>
      </c>
      <c r="S1459" s="94"/>
    </row>
    <row r="1460" spans="1:19">
      <c r="A1460">
        <v>35</v>
      </c>
      <c r="B1460" t="s">
        <v>3</v>
      </c>
      <c r="C1460" t="s">
        <v>6</v>
      </c>
      <c r="D1460">
        <v>18</v>
      </c>
      <c r="E1460">
        <v>4</v>
      </c>
      <c r="F1460">
        <v>64.8</v>
      </c>
      <c r="H1460" t="s">
        <v>6</v>
      </c>
      <c r="I1460">
        <v>3</v>
      </c>
      <c r="J1460">
        <v>4</v>
      </c>
      <c r="K1460">
        <v>3</v>
      </c>
      <c r="L1460">
        <v>4</v>
      </c>
      <c r="M1460">
        <v>4</v>
      </c>
      <c r="N1460">
        <v>4</v>
      </c>
      <c r="O1460" s="84">
        <v>0.12</v>
      </c>
      <c r="P1460">
        <v>5</v>
      </c>
      <c r="Q1460">
        <v>3</v>
      </c>
      <c r="R1460" s="102">
        <f t="shared" si="22"/>
        <v>0.03</v>
      </c>
      <c r="S1460" s="94"/>
    </row>
    <row r="1461" spans="1:19">
      <c r="A1461">
        <v>29</v>
      </c>
      <c r="B1461" t="s">
        <v>5</v>
      </c>
      <c r="C1461" t="s">
        <v>6</v>
      </c>
      <c r="D1461">
        <v>30</v>
      </c>
      <c r="E1461">
        <v>2</v>
      </c>
      <c r="F1461">
        <v>43.8</v>
      </c>
      <c r="H1461" t="s">
        <v>4</v>
      </c>
      <c r="I1461">
        <v>4</v>
      </c>
      <c r="J1461">
        <v>2</v>
      </c>
      <c r="K1461">
        <v>3</v>
      </c>
      <c r="L1461">
        <v>1</v>
      </c>
      <c r="M1461">
        <v>4</v>
      </c>
      <c r="N1461">
        <v>10</v>
      </c>
      <c r="O1461" s="84">
        <v>0.13</v>
      </c>
      <c r="P1461">
        <v>2</v>
      </c>
      <c r="Q1461">
        <v>3</v>
      </c>
      <c r="R1461" s="102">
        <f t="shared" si="22"/>
        <v>3.2500000000000001E-2</v>
      </c>
      <c r="S1461" s="94"/>
    </row>
    <row r="1462" spans="1:19">
      <c r="A1462">
        <v>29</v>
      </c>
      <c r="B1462" t="s">
        <v>3</v>
      </c>
      <c r="C1462" t="s">
        <v>6</v>
      </c>
      <c r="D1462">
        <v>58</v>
      </c>
      <c r="E1462">
        <v>4</v>
      </c>
      <c r="F1462">
        <v>76.5</v>
      </c>
      <c r="H1462" t="s">
        <v>6</v>
      </c>
      <c r="I1462">
        <v>4</v>
      </c>
      <c r="J1462">
        <v>1</v>
      </c>
      <c r="K1462">
        <v>3</v>
      </c>
      <c r="L1462">
        <v>2</v>
      </c>
      <c r="M1462">
        <v>5</v>
      </c>
      <c r="N1462">
        <v>5</v>
      </c>
      <c r="O1462" s="84">
        <v>0.14000000000000001</v>
      </c>
      <c r="P1462">
        <v>3</v>
      </c>
      <c r="Q1462">
        <v>1</v>
      </c>
      <c r="R1462" s="102">
        <f t="shared" si="22"/>
        <v>2.8000000000000004E-2</v>
      </c>
      <c r="S1462" s="94"/>
    </row>
    <row r="1463" spans="1:19">
      <c r="A1463">
        <v>50</v>
      </c>
      <c r="B1463" t="s">
        <v>5</v>
      </c>
      <c r="C1463" t="s">
        <v>4</v>
      </c>
      <c r="D1463">
        <v>64</v>
      </c>
      <c r="E1463">
        <v>3</v>
      </c>
      <c r="F1463">
        <v>36.1</v>
      </c>
      <c r="H1463" t="s">
        <v>4</v>
      </c>
      <c r="I1463">
        <v>4</v>
      </c>
      <c r="J1463">
        <v>1</v>
      </c>
      <c r="K1463">
        <v>3</v>
      </c>
      <c r="L1463">
        <v>2</v>
      </c>
      <c r="M1463">
        <v>3</v>
      </c>
      <c r="N1463">
        <v>20</v>
      </c>
      <c r="O1463" s="84">
        <v>0.13</v>
      </c>
      <c r="P1463">
        <v>3</v>
      </c>
      <c r="Q1463">
        <v>3</v>
      </c>
      <c r="R1463" s="102">
        <f t="shared" si="22"/>
        <v>4.3333333333333335E-2</v>
      </c>
      <c r="S1463" s="94"/>
    </row>
    <row r="1464" spans="1:19">
      <c r="A1464">
        <v>39</v>
      </c>
      <c r="B1464" t="s">
        <v>3</v>
      </c>
      <c r="C1464" t="s">
        <v>6</v>
      </c>
      <c r="D1464">
        <v>41</v>
      </c>
      <c r="E1464">
        <v>1</v>
      </c>
      <c r="F1464">
        <v>74</v>
      </c>
      <c r="H1464" t="s">
        <v>6</v>
      </c>
      <c r="I1464">
        <v>2</v>
      </c>
      <c r="J1464">
        <v>4</v>
      </c>
      <c r="K1464">
        <v>3</v>
      </c>
      <c r="L1464">
        <v>1</v>
      </c>
      <c r="M1464">
        <v>20</v>
      </c>
      <c r="N1464">
        <v>21</v>
      </c>
      <c r="O1464" s="84">
        <v>0.11</v>
      </c>
      <c r="P1464">
        <v>2</v>
      </c>
      <c r="Q1464">
        <v>2</v>
      </c>
      <c r="R1464" s="102">
        <f t="shared" si="22"/>
        <v>5.4999999999999997E-3</v>
      </c>
      <c r="S1464" s="94"/>
    </row>
    <row r="1465" spans="1:19">
      <c r="A1465">
        <v>31</v>
      </c>
      <c r="B1465" t="s">
        <v>5</v>
      </c>
      <c r="C1465" t="s">
        <v>6</v>
      </c>
      <c r="D1465">
        <v>22</v>
      </c>
      <c r="E1465">
        <v>3</v>
      </c>
      <c r="F1465">
        <v>80.3</v>
      </c>
      <c r="H1465" t="s">
        <v>6</v>
      </c>
      <c r="I1465">
        <v>2</v>
      </c>
      <c r="J1465">
        <v>1</v>
      </c>
      <c r="K1465">
        <v>3</v>
      </c>
      <c r="L1465">
        <v>2</v>
      </c>
      <c r="M1465">
        <v>9</v>
      </c>
      <c r="N1465">
        <v>10</v>
      </c>
      <c r="O1465" s="84">
        <v>0.19</v>
      </c>
      <c r="P1465">
        <v>2</v>
      </c>
      <c r="Q1465">
        <v>3</v>
      </c>
      <c r="R1465" s="102">
        <f t="shared" si="22"/>
        <v>2.1111111111111112E-2</v>
      </c>
      <c r="S1465" s="94"/>
    </row>
    <row r="1466" spans="1:19">
      <c r="A1466">
        <v>26</v>
      </c>
      <c r="B1466" t="s">
        <v>3</v>
      </c>
      <c r="C1466" t="s">
        <v>6</v>
      </c>
      <c r="D1466">
        <v>22</v>
      </c>
      <c r="E1466">
        <v>3</v>
      </c>
      <c r="F1466">
        <v>32.799999999999997</v>
      </c>
      <c r="H1466" t="s">
        <v>6</v>
      </c>
      <c r="I1466">
        <v>4</v>
      </c>
      <c r="J1466">
        <v>3</v>
      </c>
      <c r="K1466">
        <v>3</v>
      </c>
      <c r="L1466">
        <v>4</v>
      </c>
      <c r="M1466">
        <v>4</v>
      </c>
      <c r="N1466">
        <v>5</v>
      </c>
      <c r="O1466" s="84">
        <v>0.18</v>
      </c>
      <c r="P1466">
        <v>2</v>
      </c>
      <c r="Q1466">
        <v>3</v>
      </c>
      <c r="R1466" s="102">
        <f t="shared" si="22"/>
        <v>4.4999999999999998E-2</v>
      </c>
      <c r="S1466" s="94"/>
    </row>
    <row r="1467" spans="1:19">
      <c r="A1467">
        <v>36</v>
      </c>
      <c r="B1467" t="s">
        <v>5</v>
      </c>
      <c r="C1467" t="s">
        <v>6</v>
      </c>
      <c r="D1467">
        <v>40</v>
      </c>
      <c r="E1467">
        <v>2</v>
      </c>
      <c r="F1467">
        <v>44.5</v>
      </c>
      <c r="H1467" t="s">
        <v>6</v>
      </c>
      <c r="I1467">
        <v>3</v>
      </c>
      <c r="J1467">
        <v>4</v>
      </c>
      <c r="K1467">
        <v>3</v>
      </c>
      <c r="L1467">
        <v>3</v>
      </c>
      <c r="M1467">
        <v>5</v>
      </c>
      <c r="N1467">
        <v>17</v>
      </c>
      <c r="O1467" s="84">
        <v>0.17</v>
      </c>
      <c r="P1467">
        <v>3</v>
      </c>
      <c r="Q1467">
        <v>3</v>
      </c>
      <c r="R1467" s="102">
        <f t="shared" si="22"/>
        <v>3.4000000000000002E-2</v>
      </c>
      <c r="S1467" s="94"/>
    </row>
    <row r="1468" spans="1:19">
      <c r="A1468">
        <v>39</v>
      </c>
      <c r="B1468" t="s">
        <v>5</v>
      </c>
      <c r="C1468" t="s">
        <v>6</v>
      </c>
      <c r="D1468">
        <v>23</v>
      </c>
      <c r="E1468">
        <v>1</v>
      </c>
      <c r="F1468">
        <v>46.9</v>
      </c>
      <c r="H1468" t="s">
        <v>6</v>
      </c>
      <c r="I1468">
        <v>4</v>
      </c>
      <c r="J1468">
        <v>1</v>
      </c>
      <c r="K1468">
        <v>3</v>
      </c>
      <c r="L1468">
        <v>1</v>
      </c>
      <c r="M1468">
        <v>7</v>
      </c>
      <c r="N1468">
        <v>9</v>
      </c>
      <c r="O1468" s="84">
        <v>0.15</v>
      </c>
      <c r="P1468">
        <v>5</v>
      </c>
      <c r="Q1468">
        <v>3</v>
      </c>
      <c r="R1468" s="102">
        <f t="shared" si="22"/>
        <v>2.1428571428571429E-2</v>
      </c>
      <c r="S1468" s="94"/>
    </row>
    <row r="1469" spans="1:19">
      <c r="A1469">
        <v>27</v>
      </c>
      <c r="B1469" t="s">
        <v>5</v>
      </c>
      <c r="C1469" t="s">
        <v>6</v>
      </c>
      <c r="D1469">
        <v>21</v>
      </c>
      <c r="E1469">
        <v>3</v>
      </c>
      <c r="F1469">
        <v>86.2</v>
      </c>
      <c r="H1469" t="s">
        <v>4</v>
      </c>
      <c r="I1469">
        <v>2</v>
      </c>
      <c r="J1469">
        <v>2</v>
      </c>
      <c r="K1469">
        <v>4</v>
      </c>
      <c r="L1469">
        <v>2</v>
      </c>
      <c r="M1469">
        <v>6</v>
      </c>
      <c r="N1469">
        <v>6</v>
      </c>
      <c r="O1469" s="84">
        <v>0.2</v>
      </c>
      <c r="P1469">
        <v>0</v>
      </c>
      <c r="Q1469">
        <v>3</v>
      </c>
      <c r="R1469" s="102">
        <f t="shared" si="22"/>
        <v>3.3333333333333333E-2</v>
      </c>
      <c r="S1469" s="94"/>
    </row>
    <row r="1470" spans="1:19">
      <c r="A1470">
        <v>49</v>
      </c>
      <c r="B1470" t="s">
        <v>5</v>
      </c>
      <c r="C1470" t="s">
        <v>6</v>
      </c>
      <c r="D1470">
        <v>19</v>
      </c>
      <c r="E1470">
        <v>3</v>
      </c>
      <c r="F1470">
        <v>69.3</v>
      </c>
      <c r="H1470" t="s">
        <v>6</v>
      </c>
      <c r="I1470">
        <v>4</v>
      </c>
      <c r="J1470">
        <v>2</v>
      </c>
      <c r="K1470">
        <v>3</v>
      </c>
      <c r="L1470">
        <v>4</v>
      </c>
      <c r="M1470">
        <v>9</v>
      </c>
      <c r="N1470">
        <v>17</v>
      </c>
      <c r="O1470" s="84">
        <v>0.14000000000000001</v>
      </c>
      <c r="P1470">
        <v>3</v>
      </c>
      <c r="Q1470">
        <v>2</v>
      </c>
      <c r="R1470" s="102">
        <f t="shared" si="22"/>
        <v>1.5555555555555557E-2</v>
      </c>
      <c r="S1470" s="94"/>
    </row>
    <row r="1471" spans="1:19">
      <c r="A1471">
        <v>34</v>
      </c>
      <c r="B1471" t="s">
        <v>5</v>
      </c>
      <c r="C1471" t="s">
        <v>6</v>
      </c>
      <c r="D1471">
        <v>25</v>
      </c>
      <c r="E1471">
        <v>3</v>
      </c>
      <c r="F1471">
        <v>84.8</v>
      </c>
      <c r="H1471" t="s">
        <v>6</v>
      </c>
      <c r="I1471">
        <v>2</v>
      </c>
      <c r="J1471">
        <v>3</v>
      </c>
      <c r="K1471">
        <v>3</v>
      </c>
      <c r="L1471">
        <v>1</v>
      </c>
      <c r="M1471">
        <v>4</v>
      </c>
      <c r="N1471">
        <v>6</v>
      </c>
      <c r="O1471" s="84">
        <v>0.12</v>
      </c>
      <c r="P1471">
        <v>3</v>
      </c>
      <c r="Q1471">
        <v>4</v>
      </c>
      <c r="R1471" s="102">
        <f t="shared" si="22"/>
        <v>0.03</v>
      </c>
      <c r="S1471" s="94"/>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zoomScaleNormal="100" workbookViewId="0">
      <selection activeCell="B10" sqref="B10"/>
    </sheetView>
  </sheetViews>
  <sheetFormatPr defaultColWidth="122.5703125" defaultRowHeight="15"/>
  <cols>
    <col min="1" max="1" width="28" style="3" bestFit="1" customWidth="1"/>
    <col min="2" max="2" width="74.7109375" style="3" customWidth="1"/>
    <col min="3" max="3" width="88.28515625" style="3" bestFit="1" customWidth="1"/>
    <col min="4" max="16384" width="122.5703125" style="3"/>
  </cols>
  <sheetData>
    <row r="1" spans="1:3">
      <c r="A1" s="88" t="s">
        <v>10</v>
      </c>
      <c r="B1" s="88" t="s">
        <v>8</v>
      </c>
      <c r="C1" s="88" t="s">
        <v>9</v>
      </c>
    </row>
    <row r="2" spans="1:3">
      <c r="A2" s="85" t="s">
        <v>1</v>
      </c>
      <c r="B2" s="86" t="s">
        <v>111</v>
      </c>
      <c r="C2" s="86"/>
    </row>
    <row r="3" spans="1:3">
      <c r="A3" s="85" t="s">
        <v>0</v>
      </c>
      <c r="B3" s="86" t="s">
        <v>0</v>
      </c>
      <c r="C3" s="86" t="s">
        <v>89</v>
      </c>
    </row>
    <row r="4" spans="1:3">
      <c r="A4" s="87" t="s">
        <v>80</v>
      </c>
      <c r="B4" s="86" t="s">
        <v>118</v>
      </c>
      <c r="C4" s="86" t="s">
        <v>92</v>
      </c>
    </row>
    <row r="5" spans="1:3">
      <c r="A5" s="87" t="s">
        <v>112</v>
      </c>
      <c r="B5" s="86" t="s">
        <v>113</v>
      </c>
      <c r="C5" s="86"/>
    </row>
    <row r="6" spans="1:3">
      <c r="A6" s="85" t="s">
        <v>2</v>
      </c>
      <c r="B6" s="86" t="s">
        <v>90</v>
      </c>
      <c r="C6" s="86" t="s">
        <v>91</v>
      </c>
    </row>
    <row r="7" spans="1:3">
      <c r="A7" s="87" t="s">
        <v>82</v>
      </c>
      <c r="B7" s="86" t="s">
        <v>99</v>
      </c>
      <c r="C7" s="91"/>
    </row>
    <row r="8" spans="1:3">
      <c r="A8" s="87" t="s">
        <v>94</v>
      </c>
      <c r="B8" s="86" t="s">
        <v>95</v>
      </c>
      <c r="C8" s="86"/>
    </row>
    <row r="9" spans="1:3">
      <c r="A9" s="87" t="s">
        <v>114</v>
      </c>
      <c r="B9" s="86" t="s">
        <v>93</v>
      </c>
      <c r="C9" s="86" t="s">
        <v>92</v>
      </c>
    </row>
    <row r="10" spans="1:3">
      <c r="A10" s="87" t="s">
        <v>81</v>
      </c>
      <c r="B10" s="86" t="s">
        <v>96</v>
      </c>
      <c r="C10" s="86" t="s">
        <v>97</v>
      </c>
    </row>
    <row r="11" spans="1:3">
      <c r="A11" s="85" t="s">
        <v>83</v>
      </c>
      <c r="B11" s="86" t="s">
        <v>98</v>
      </c>
      <c r="C11" s="86" t="s">
        <v>97</v>
      </c>
    </row>
    <row r="12" spans="1:3">
      <c r="A12" s="85" t="s">
        <v>84</v>
      </c>
      <c r="B12" s="86" t="s">
        <v>101</v>
      </c>
      <c r="C12" s="86" t="s">
        <v>100</v>
      </c>
    </row>
    <row r="13" spans="1:3">
      <c r="A13" s="85" t="s">
        <v>85</v>
      </c>
      <c r="B13" s="86" t="s">
        <v>102</v>
      </c>
      <c r="C13" s="86" t="s">
        <v>97</v>
      </c>
    </row>
    <row r="14" spans="1:3">
      <c r="A14" s="87" t="s">
        <v>88</v>
      </c>
      <c r="B14" s="86" t="s">
        <v>106</v>
      </c>
      <c r="C14" s="86"/>
    </row>
    <row r="15" spans="1:3">
      <c r="A15" s="87" t="s">
        <v>86</v>
      </c>
      <c r="B15" s="86" t="s">
        <v>107</v>
      </c>
      <c r="C15" s="86"/>
    </row>
    <row r="16" spans="1:3">
      <c r="A16" s="85" t="s">
        <v>103</v>
      </c>
      <c r="B16" s="86" t="s">
        <v>104</v>
      </c>
      <c r="C16" s="86"/>
    </row>
    <row r="17" spans="1:3">
      <c r="A17" s="85" t="s">
        <v>105</v>
      </c>
      <c r="B17" s="86" t="s">
        <v>108</v>
      </c>
      <c r="C17" s="86"/>
    </row>
    <row r="18" spans="1:3">
      <c r="A18" s="87" t="s">
        <v>87</v>
      </c>
      <c r="B18" s="86" t="s">
        <v>109</v>
      </c>
      <c r="C18" s="91" t="s">
        <v>110</v>
      </c>
    </row>
    <row r="19" spans="1:3">
      <c r="A19" s="92" t="s">
        <v>115</v>
      </c>
      <c r="B19" s="93" t="s">
        <v>116</v>
      </c>
      <c r="C19" s="92"/>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CD0D5-F142-4B7C-B4CC-372357E64119}">
  <dimension ref="A1:AA1427"/>
  <sheetViews>
    <sheetView topLeftCell="A7" zoomScaleNormal="100" workbookViewId="0">
      <selection activeCell="AH33" sqref="AH33"/>
    </sheetView>
  </sheetViews>
  <sheetFormatPr defaultRowHeight="15" customHeight="1"/>
  <cols>
    <col min="1" max="1" width="16.140625" bestFit="1" customWidth="1"/>
    <col min="2" max="2" width="20.85546875" style="84" bestFit="1" customWidth="1"/>
    <col min="3" max="3" width="28.5703125" style="101" bestFit="1" customWidth="1"/>
    <col min="4" max="4" width="25.5703125" style="23" bestFit="1" customWidth="1"/>
    <col min="5" max="5" width="8.7109375" style="23"/>
    <col min="7" max="7" width="28" bestFit="1" customWidth="1"/>
    <col min="8" max="8" width="39.140625" bestFit="1" customWidth="1"/>
    <col min="9" max="9" width="10.28515625" bestFit="1" customWidth="1"/>
    <col min="10" max="10" width="12.28515625" bestFit="1" customWidth="1"/>
    <col min="11" max="11" width="21.140625" bestFit="1" customWidth="1"/>
    <col min="14" max="14" width="23.28515625" bestFit="1" customWidth="1"/>
    <col min="20" max="20" width="23.28515625" bestFit="1" customWidth="1"/>
    <col min="21" max="21" width="12" bestFit="1" customWidth="1"/>
  </cols>
  <sheetData>
    <row r="1" spans="1:27" ht="15" customHeight="1" thickBot="1">
      <c r="A1" s="89" t="s">
        <v>88</v>
      </c>
      <c r="B1" s="90" t="s">
        <v>103</v>
      </c>
      <c r="C1" s="114" t="s">
        <v>117</v>
      </c>
      <c r="D1" s="23" t="s">
        <v>138</v>
      </c>
      <c r="E1" s="23" t="s">
        <v>139</v>
      </c>
    </row>
    <row r="2" spans="1:27" ht="15" customHeight="1" thickBot="1">
      <c r="A2">
        <v>1</v>
      </c>
      <c r="B2" s="84">
        <v>0.25</v>
      </c>
      <c r="C2" s="102">
        <f t="shared" ref="C2:C65" si="0">B2/A2</f>
        <v>0.25</v>
      </c>
      <c r="D2" s="165">
        <f>(C2-$O$4)/$O$8</f>
        <v>4.2768041673218171</v>
      </c>
      <c r="E2" s="23" t="s">
        <v>4</v>
      </c>
      <c r="N2" s="209" t="s">
        <v>117</v>
      </c>
      <c r="O2" s="210"/>
      <c r="X2" s="241" t="s">
        <v>252</v>
      </c>
      <c r="Y2" s="242"/>
      <c r="Z2" s="242"/>
      <c r="AA2" s="243"/>
    </row>
    <row r="3" spans="1:27" ht="15" customHeight="1">
      <c r="A3">
        <v>1</v>
      </c>
      <c r="B3" s="84">
        <v>0.25</v>
      </c>
      <c r="C3" s="102">
        <f t="shared" si="0"/>
        <v>0.25</v>
      </c>
      <c r="D3" s="23">
        <f>(C3-$O$4)/$O$8</f>
        <v>4.2768041673218171</v>
      </c>
      <c r="E3" s="23" t="s">
        <v>4</v>
      </c>
      <c r="N3" s="207"/>
      <c r="O3" s="208"/>
      <c r="X3" s="244"/>
      <c r="Y3" s="245"/>
      <c r="Z3" s="245"/>
      <c r="AA3" s="246"/>
    </row>
    <row r="4" spans="1:27" ht="15" customHeight="1">
      <c r="A4">
        <v>1</v>
      </c>
      <c r="B4" s="84">
        <v>0.24</v>
      </c>
      <c r="C4" s="102">
        <f t="shared" si="0"/>
        <v>0.24</v>
      </c>
      <c r="D4" s="23">
        <f>(C4-$O$4)/$O$8</f>
        <v>4.0683342992099281</v>
      </c>
      <c r="E4" s="23" t="s">
        <v>4</v>
      </c>
      <c r="N4" s="170" t="s">
        <v>119</v>
      </c>
      <c r="O4" s="197">
        <v>4.4847849904793263E-2</v>
      </c>
      <c r="X4" s="244"/>
      <c r="Y4" s="245"/>
      <c r="Z4" s="245"/>
      <c r="AA4" s="246"/>
    </row>
    <row r="5" spans="1:27" ht="15" customHeight="1">
      <c r="A5">
        <v>1</v>
      </c>
      <c r="B5" s="84">
        <v>0.24</v>
      </c>
      <c r="C5" s="102">
        <f t="shared" si="0"/>
        <v>0.24</v>
      </c>
      <c r="D5" s="23">
        <f>(C5-$O$4)/$O$8</f>
        <v>4.0683342992099281</v>
      </c>
      <c r="E5" s="23" t="s">
        <v>4</v>
      </c>
      <c r="N5" s="170" t="s">
        <v>7</v>
      </c>
      <c r="O5" s="197">
        <v>1.2702726445054336E-3</v>
      </c>
      <c r="X5" s="244"/>
      <c r="Y5" s="245"/>
      <c r="Z5" s="245"/>
      <c r="AA5" s="246"/>
    </row>
    <row r="6" spans="1:27" ht="15" customHeight="1">
      <c r="A6">
        <v>1</v>
      </c>
      <c r="B6" s="84">
        <v>0.24</v>
      </c>
      <c r="C6" s="102">
        <f t="shared" si="0"/>
        <v>0.24</v>
      </c>
      <c r="D6" s="23">
        <f>(C6-$O$4)/$O$8</f>
        <v>4.0683342992099281</v>
      </c>
      <c r="E6" s="23" t="s">
        <v>4</v>
      </c>
      <c r="N6" s="170" t="s">
        <v>120</v>
      </c>
      <c r="O6" s="197">
        <v>2.6000000000000002E-2</v>
      </c>
      <c r="X6" s="244"/>
      <c r="Y6" s="245"/>
      <c r="Z6" s="245"/>
      <c r="AA6" s="246"/>
    </row>
    <row r="7" spans="1:27" ht="15" customHeight="1">
      <c r="A7">
        <v>1</v>
      </c>
      <c r="B7" s="84">
        <v>0.24</v>
      </c>
      <c r="C7" s="102">
        <f t="shared" si="0"/>
        <v>0.24</v>
      </c>
      <c r="D7" s="23">
        <f>(C7-$O$4)/$O$8</f>
        <v>4.0683342992099281</v>
      </c>
      <c r="E7" s="23" t="s">
        <v>4</v>
      </c>
      <c r="N7" s="170" t="s">
        <v>121</v>
      </c>
      <c r="O7" s="197">
        <v>0.03</v>
      </c>
      <c r="X7" s="244"/>
      <c r="Y7" s="245"/>
      <c r="Z7" s="245"/>
      <c r="AA7" s="246"/>
    </row>
    <row r="8" spans="1:27" ht="15" customHeight="1">
      <c r="A8">
        <v>1</v>
      </c>
      <c r="B8" s="84">
        <v>0.23</v>
      </c>
      <c r="C8" s="102">
        <f t="shared" si="0"/>
        <v>0.23</v>
      </c>
      <c r="D8" s="23">
        <f>(C8-$O$4)/$O$8</f>
        <v>3.8598644310980399</v>
      </c>
      <c r="E8" s="23" t="s">
        <v>4</v>
      </c>
      <c r="N8" s="170" t="s">
        <v>122</v>
      </c>
      <c r="O8" s="197">
        <v>4.7968562989797896E-2</v>
      </c>
      <c r="X8" s="244"/>
      <c r="Y8" s="245"/>
      <c r="Z8" s="245"/>
      <c r="AA8" s="246"/>
    </row>
    <row r="9" spans="1:27" ht="15" customHeight="1">
      <c r="A9">
        <v>1</v>
      </c>
      <c r="B9" s="84">
        <v>0.23</v>
      </c>
      <c r="C9" s="102">
        <f t="shared" si="0"/>
        <v>0.23</v>
      </c>
      <c r="D9" s="23">
        <f>(C9-$O$4)/$O$8</f>
        <v>3.8598644310980399</v>
      </c>
      <c r="E9" s="23" t="s">
        <v>4</v>
      </c>
      <c r="N9" s="170" t="s">
        <v>123</v>
      </c>
      <c r="O9" s="197">
        <v>2.3009830353062084E-3</v>
      </c>
      <c r="X9" s="244"/>
      <c r="Y9" s="245"/>
      <c r="Z9" s="245"/>
      <c r="AA9" s="246"/>
    </row>
    <row r="10" spans="1:27" ht="15" customHeight="1">
      <c r="A10">
        <v>1</v>
      </c>
      <c r="B10" s="84">
        <v>0.23</v>
      </c>
      <c r="C10" s="102">
        <f t="shared" si="0"/>
        <v>0.23</v>
      </c>
      <c r="D10" s="23">
        <f>(C10-$O$4)/$O$8</f>
        <v>3.8598644310980399</v>
      </c>
      <c r="E10" s="23" t="s">
        <v>4</v>
      </c>
      <c r="N10" s="170" t="s">
        <v>124</v>
      </c>
      <c r="O10" s="197">
        <v>3.7131043236184311</v>
      </c>
      <c r="V10" s="101"/>
      <c r="X10" s="244"/>
      <c r="Y10" s="245"/>
      <c r="Z10" s="245"/>
      <c r="AA10" s="246"/>
    </row>
    <row r="11" spans="1:27" ht="15" customHeight="1">
      <c r="A11">
        <v>1</v>
      </c>
      <c r="B11" s="84">
        <v>0.23</v>
      </c>
      <c r="C11" s="102">
        <f t="shared" si="0"/>
        <v>0.23</v>
      </c>
      <c r="D11" s="23">
        <f>(C11-$O$4)/$O$8</f>
        <v>3.8598644310980399</v>
      </c>
      <c r="E11" s="23" t="s">
        <v>4</v>
      </c>
      <c r="N11" s="170" t="s">
        <v>125</v>
      </c>
      <c r="O11" s="197">
        <v>2.026384195594197</v>
      </c>
      <c r="X11" s="244"/>
      <c r="Y11" s="245"/>
      <c r="Z11" s="245"/>
      <c r="AA11" s="246"/>
    </row>
    <row r="12" spans="1:27" ht="15" customHeight="1">
      <c r="A12">
        <v>1</v>
      </c>
      <c r="B12" s="84">
        <v>0.23</v>
      </c>
      <c r="C12" s="102">
        <f t="shared" si="0"/>
        <v>0.23</v>
      </c>
      <c r="D12" s="23">
        <f>(C12-$O$4)/$O$8</f>
        <v>3.8598644310980399</v>
      </c>
      <c r="E12" s="23" t="s">
        <v>4</v>
      </c>
      <c r="N12" s="170" t="s">
        <v>126</v>
      </c>
      <c r="O12" s="197">
        <v>0.247</v>
      </c>
      <c r="X12" s="244"/>
      <c r="Y12" s="245"/>
      <c r="Z12" s="245"/>
      <c r="AA12" s="246"/>
    </row>
    <row r="13" spans="1:27" ht="15" customHeight="1">
      <c r="A13">
        <v>1</v>
      </c>
      <c r="B13" s="84">
        <v>0.22</v>
      </c>
      <c r="C13" s="102">
        <f t="shared" si="0"/>
        <v>0.22</v>
      </c>
      <c r="D13" s="23">
        <f>(C13-$O$4)/$O$8</f>
        <v>3.6513945629861508</v>
      </c>
      <c r="E13" s="23" t="s">
        <v>4</v>
      </c>
      <c r="N13" s="170" t="s">
        <v>127</v>
      </c>
      <c r="O13" s="197">
        <v>3.0000000000000001E-3</v>
      </c>
      <c r="X13" s="244"/>
      <c r="Y13" s="245"/>
      <c r="Z13" s="245"/>
      <c r="AA13" s="246"/>
    </row>
    <row r="14" spans="1:27" ht="15" customHeight="1">
      <c r="A14">
        <v>1</v>
      </c>
      <c r="B14" s="84">
        <v>0.22</v>
      </c>
      <c r="C14" s="102">
        <f t="shared" si="0"/>
        <v>0.22</v>
      </c>
      <c r="D14" s="23">
        <f>(C14-$O$4)/$O$8</f>
        <v>3.6513945629861508</v>
      </c>
      <c r="E14" s="23" t="s">
        <v>4</v>
      </c>
      <c r="N14" s="170" t="s">
        <v>128</v>
      </c>
      <c r="O14" s="197">
        <v>0.25</v>
      </c>
      <c r="X14" s="244"/>
      <c r="Y14" s="245"/>
      <c r="Z14" s="245"/>
      <c r="AA14" s="246"/>
    </row>
    <row r="15" spans="1:27" ht="15" customHeight="1">
      <c r="A15">
        <v>1</v>
      </c>
      <c r="B15" s="84">
        <v>0.22</v>
      </c>
      <c r="C15" s="102">
        <f t="shared" si="0"/>
        <v>0.22</v>
      </c>
      <c r="D15" s="23">
        <f>(C15-$O$4)/$O$8</f>
        <v>3.6513945629861508</v>
      </c>
      <c r="E15" s="23" t="s">
        <v>4</v>
      </c>
      <c r="N15" s="170" t="s">
        <v>129</v>
      </c>
      <c r="O15" s="198">
        <v>63.953033964235189</v>
      </c>
      <c r="X15" s="244"/>
      <c r="Y15" s="245"/>
      <c r="Z15" s="245"/>
      <c r="AA15" s="246"/>
    </row>
    <row r="16" spans="1:27" ht="15" customHeight="1">
      <c r="A16">
        <v>1</v>
      </c>
      <c r="B16" s="84">
        <v>0.22</v>
      </c>
      <c r="C16" s="102">
        <f t="shared" si="0"/>
        <v>0.22</v>
      </c>
      <c r="D16" s="23">
        <f>(C16-$O$4)/$O$8</f>
        <v>3.6513945629861508</v>
      </c>
      <c r="E16" s="23" t="s">
        <v>4</v>
      </c>
      <c r="N16" s="170" t="s">
        <v>130</v>
      </c>
      <c r="O16" s="198">
        <v>1426</v>
      </c>
      <c r="X16" s="244"/>
      <c r="Y16" s="245"/>
      <c r="Z16" s="245"/>
      <c r="AA16" s="246"/>
    </row>
    <row r="17" spans="1:27" ht="15" customHeight="1" thickBot="1">
      <c r="A17">
        <v>1</v>
      </c>
      <c r="B17" s="84">
        <v>0.22</v>
      </c>
      <c r="C17" s="102">
        <f t="shared" si="0"/>
        <v>0.22</v>
      </c>
      <c r="D17" s="23">
        <f>(C17-$O$4)/$O$8</f>
        <v>3.6513945629861508</v>
      </c>
      <c r="E17" s="23" t="s">
        <v>4</v>
      </c>
      <c r="N17" s="178" t="s">
        <v>131</v>
      </c>
      <c r="O17" s="199">
        <v>2.4918050891306496E-3</v>
      </c>
      <c r="X17" s="244"/>
      <c r="Y17" s="245"/>
      <c r="Z17" s="245"/>
      <c r="AA17" s="246"/>
    </row>
    <row r="18" spans="1:27" ht="15" customHeight="1">
      <c r="A18">
        <v>1</v>
      </c>
      <c r="B18" s="84">
        <v>0.22</v>
      </c>
      <c r="C18" s="102">
        <f t="shared" si="0"/>
        <v>0.22</v>
      </c>
      <c r="D18" s="23">
        <f>(C18-$O$4)/$O$8</f>
        <v>3.6513945629861508</v>
      </c>
      <c r="E18" s="23" t="s">
        <v>4</v>
      </c>
      <c r="N18" s="200" t="s">
        <v>132</v>
      </c>
      <c r="O18" s="201">
        <f>QUARTILE(C2:C1427,1)</f>
        <v>1.4999999999999999E-2</v>
      </c>
      <c r="X18" s="244"/>
      <c r="Y18" s="245"/>
      <c r="Z18" s="245"/>
      <c r="AA18" s="246"/>
    </row>
    <row r="19" spans="1:27" ht="15" customHeight="1">
      <c r="A19">
        <v>1</v>
      </c>
      <c r="B19" s="84">
        <v>0.22</v>
      </c>
      <c r="C19" s="102">
        <f t="shared" si="0"/>
        <v>0.22</v>
      </c>
      <c r="D19" s="23">
        <f>(C19-$O$4)/$O$8</f>
        <v>3.6513945629861508</v>
      </c>
      <c r="E19" s="23" t="s">
        <v>4</v>
      </c>
      <c r="N19" s="202" t="s">
        <v>133</v>
      </c>
      <c r="O19" s="203">
        <f>QUARTILE(C2:C1427,3)</f>
        <v>5.3333333333333337E-2</v>
      </c>
      <c r="X19" s="244"/>
      <c r="Y19" s="245"/>
      <c r="Z19" s="245"/>
      <c r="AA19" s="246"/>
    </row>
    <row r="20" spans="1:27" ht="15" customHeight="1">
      <c r="A20">
        <v>1</v>
      </c>
      <c r="B20" s="84">
        <v>0.22</v>
      </c>
      <c r="C20" s="102">
        <f t="shared" si="0"/>
        <v>0.22</v>
      </c>
      <c r="D20" s="23">
        <f>(C20-$O$4)/$O$8</f>
        <v>3.6513945629861508</v>
      </c>
      <c r="E20" s="23" t="s">
        <v>4</v>
      </c>
      <c r="N20" s="202" t="s">
        <v>134</v>
      </c>
      <c r="O20" s="203">
        <f>O19-O18</f>
        <v>3.8333333333333337E-2</v>
      </c>
      <c r="X20" s="244"/>
      <c r="Y20" s="245"/>
      <c r="Z20" s="245"/>
      <c r="AA20" s="246"/>
    </row>
    <row r="21" spans="1:27" ht="15" customHeight="1">
      <c r="A21">
        <v>1</v>
      </c>
      <c r="B21" s="84">
        <v>0.22</v>
      </c>
      <c r="C21" s="102">
        <f t="shared" si="0"/>
        <v>0.22</v>
      </c>
      <c r="D21" s="23">
        <f>(C21-$O$4)/$O$8</f>
        <v>3.6513945629861508</v>
      </c>
      <c r="E21" s="23" t="s">
        <v>4</v>
      </c>
      <c r="N21" s="202" t="s">
        <v>135</v>
      </c>
      <c r="O21" s="204">
        <f>O19+(1.5*O20)</f>
        <v>0.11083333333333334</v>
      </c>
      <c r="X21" s="244"/>
      <c r="Y21" s="245"/>
      <c r="Z21" s="245"/>
      <c r="AA21" s="246"/>
    </row>
    <row r="22" spans="1:27" ht="15" customHeight="1" thickBot="1">
      <c r="A22">
        <v>1</v>
      </c>
      <c r="B22" s="84">
        <v>0.21</v>
      </c>
      <c r="C22" s="102">
        <f t="shared" si="0"/>
        <v>0.21</v>
      </c>
      <c r="D22" s="23">
        <f>(C22-$O$4)/$O$8</f>
        <v>3.4429246948742618</v>
      </c>
      <c r="E22" s="23" t="s">
        <v>4</v>
      </c>
      <c r="N22" s="205" t="s">
        <v>136</v>
      </c>
      <c r="O22" s="206">
        <f>O18-(1.5*O20)</f>
        <v>-4.250000000000001E-2</v>
      </c>
      <c r="X22" s="244"/>
      <c r="Y22" s="245"/>
      <c r="Z22" s="245"/>
      <c r="AA22" s="246"/>
    </row>
    <row r="23" spans="1:27" ht="15" customHeight="1" thickBot="1">
      <c r="A23">
        <v>1</v>
      </c>
      <c r="B23" s="84">
        <v>0.21</v>
      </c>
      <c r="C23" s="102">
        <f t="shared" si="0"/>
        <v>0.21</v>
      </c>
      <c r="D23" s="23">
        <f>(C23-$O$4)/$O$8</f>
        <v>3.4429246948742618</v>
      </c>
      <c r="E23" s="23" t="s">
        <v>4</v>
      </c>
      <c r="N23" s="211" t="s">
        <v>232</v>
      </c>
      <c r="O23" s="212">
        <f>PERCENTILE(B2:B1427,0.9)</f>
        <v>0.21</v>
      </c>
      <c r="X23" s="244"/>
      <c r="Y23" s="245"/>
      <c r="Z23" s="245"/>
      <c r="AA23" s="246"/>
    </row>
    <row r="24" spans="1:27" ht="15" customHeight="1" thickBot="1">
      <c r="A24">
        <v>1</v>
      </c>
      <c r="B24" s="84">
        <v>0.21</v>
      </c>
      <c r="C24" s="102">
        <f t="shared" si="0"/>
        <v>0.21</v>
      </c>
      <c r="D24" s="23">
        <f>(C24-$O$4)/$O$8</f>
        <v>3.4429246948742618</v>
      </c>
      <c r="E24" s="23" t="s">
        <v>4</v>
      </c>
      <c r="G24" s="134" t="s">
        <v>141</v>
      </c>
      <c r="H24" s="135" t="s">
        <v>155</v>
      </c>
      <c r="I24" s="135" t="s">
        <v>137</v>
      </c>
      <c r="J24" s="135" t="s">
        <v>170</v>
      </c>
      <c r="K24" s="136" t="s">
        <v>171</v>
      </c>
      <c r="X24" s="244"/>
      <c r="Y24" s="245"/>
      <c r="Z24" s="245"/>
      <c r="AA24" s="246"/>
    </row>
    <row r="25" spans="1:27" ht="15" customHeight="1">
      <c r="A25">
        <v>1</v>
      </c>
      <c r="B25" s="84">
        <v>0.21</v>
      </c>
      <c r="C25" s="102">
        <f t="shared" si="0"/>
        <v>0.21</v>
      </c>
      <c r="D25" s="23">
        <f>(C25-$O$4)/$O$8</f>
        <v>3.4429246948742618</v>
      </c>
      <c r="E25" s="23" t="s">
        <v>4</v>
      </c>
      <c r="G25" s="131" t="s">
        <v>142</v>
      </c>
      <c r="H25" s="132">
        <v>0.01</v>
      </c>
      <c r="I25" s="104">
        <f>GETPIVOTDATA("AverageYearly%SalaryIncrease",$J$43,"AverageYearly%SalaryIncrease",0)</f>
        <v>513</v>
      </c>
      <c r="J25" s="105">
        <f t="shared" ref="J25:J37" si="1">I25/$I$38</f>
        <v>0.35974754558204769</v>
      </c>
      <c r="K25" s="133">
        <f>J25</f>
        <v>0.35974754558204769</v>
      </c>
      <c r="X25" s="244"/>
      <c r="Y25" s="245"/>
      <c r="Z25" s="245"/>
      <c r="AA25" s="246"/>
    </row>
    <row r="26" spans="1:27" ht="15" customHeight="1">
      <c r="A26">
        <v>1</v>
      </c>
      <c r="B26" s="84">
        <v>0.2</v>
      </c>
      <c r="C26" s="102">
        <f t="shared" si="0"/>
        <v>0.2</v>
      </c>
      <c r="D26" s="23">
        <f>(C26-$O$4)/$O$8</f>
        <v>3.2344548267623732</v>
      </c>
      <c r="E26" s="23" t="s">
        <v>4</v>
      </c>
      <c r="G26" s="119" t="s">
        <v>143</v>
      </c>
      <c r="H26" s="117">
        <v>0.03</v>
      </c>
      <c r="I26" s="91">
        <f>GETPIVOTDATA("AverageYearly%SalaryIncrease",$J$43,"AverageYearly%SalaryIncrease",0.02)</f>
        <v>432</v>
      </c>
      <c r="J26" s="116">
        <f t="shared" si="1"/>
        <v>0.30294530154277699</v>
      </c>
      <c r="K26" s="120">
        <f>J26+K25</f>
        <v>0.66269284712482468</v>
      </c>
      <c r="X26" s="244"/>
      <c r="Y26" s="245"/>
      <c r="Z26" s="245"/>
      <c r="AA26" s="246"/>
    </row>
    <row r="27" spans="1:27" ht="15" customHeight="1">
      <c r="A27">
        <v>1</v>
      </c>
      <c r="B27" s="84">
        <v>0.2</v>
      </c>
      <c r="C27" s="102">
        <f t="shared" si="0"/>
        <v>0.2</v>
      </c>
      <c r="D27" s="23">
        <f>(C27-$O$4)/$O$8</f>
        <v>3.2344548267623732</v>
      </c>
      <c r="E27" s="23" t="s">
        <v>4</v>
      </c>
      <c r="G27" s="119" t="s">
        <v>144</v>
      </c>
      <c r="H27" s="117">
        <v>0.05</v>
      </c>
      <c r="I27" s="91">
        <f>GETPIVOTDATA("AverageYearly%SalaryIncrease",$J$43,"AverageYearly%SalaryIncrease",0.04)</f>
        <v>159</v>
      </c>
      <c r="J27" s="116">
        <f t="shared" si="1"/>
        <v>0.11150070126227209</v>
      </c>
      <c r="K27" s="120">
        <f t="shared" ref="K27:K37" si="2">J27+K26</f>
        <v>0.77419354838709675</v>
      </c>
      <c r="X27" s="244"/>
      <c r="Y27" s="245"/>
      <c r="Z27" s="245"/>
      <c r="AA27" s="246"/>
    </row>
    <row r="28" spans="1:27" ht="15" customHeight="1">
      <c r="A28">
        <v>1</v>
      </c>
      <c r="B28" s="84">
        <v>0.2</v>
      </c>
      <c r="C28" s="102">
        <f t="shared" si="0"/>
        <v>0.2</v>
      </c>
      <c r="D28" s="23">
        <f>(C28-$O$4)/$O$8</f>
        <v>3.2344548267623732</v>
      </c>
      <c r="E28" s="23" t="s">
        <v>4</v>
      </c>
      <c r="G28" s="121" t="s">
        <v>145</v>
      </c>
      <c r="H28" s="117">
        <v>7.0000000000000007E-2</v>
      </c>
      <c r="I28" s="91">
        <f>GETPIVOTDATA("AverageYearly%SalaryIncrease",$J$43,"AverageYearly%SalaryIncrease",0.06)</f>
        <v>96</v>
      </c>
      <c r="J28" s="116">
        <f t="shared" si="1"/>
        <v>6.7321178120617109E-2</v>
      </c>
      <c r="K28" s="120">
        <f t="shared" si="2"/>
        <v>0.84151472650771386</v>
      </c>
      <c r="X28" s="244"/>
      <c r="Y28" s="245"/>
      <c r="Z28" s="245"/>
      <c r="AA28" s="246"/>
    </row>
    <row r="29" spans="1:27" ht="15" customHeight="1">
      <c r="A29">
        <v>1</v>
      </c>
      <c r="B29" s="84">
        <v>0.2</v>
      </c>
      <c r="C29" s="102">
        <f t="shared" si="0"/>
        <v>0.2</v>
      </c>
      <c r="D29" s="23">
        <f>(C29-$O$4)/$O$8</f>
        <v>3.2344548267623732</v>
      </c>
      <c r="E29" s="23" t="s">
        <v>4</v>
      </c>
      <c r="G29" s="121" t="s">
        <v>146</v>
      </c>
      <c r="H29" s="117">
        <v>0.09</v>
      </c>
      <c r="I29" s="91">
        <f>GETPIVOTDATA("AverageYearly%SalaryIncrease",$J$43,"AverageYearly%SalaryIncrease",0.08)</f>
        <v>44</v>
      </c>
      <c r="J29" s="116">
        <f t="shared" si="1"/>
        <v>3.0855539971949508E-2</v>
      </c>
      <c r="K29" s="120">
        <f t="shared" si="2"/>
        <v>0.87237026647966331</v>
      </c>
      <c r="X29" s="244"/>
      <c r="Y29" s="245"/>
      <c r="Z29" s="245"/>
      <c r="AA29" s="246"/>
    </row>
    <row r="30" spans="1:27" ht="15" customHeight="1">
      <c r="A30">
        <v>1</v>
      </c>
      <c r="B30" s="84">
        <v>0.2</v>
      </c>
      <c r="C30" s="102">
        <f t="shared" si="0"/>
        <v>0.2</v>
      </c>
      <c r="D30" s="23">
        <f>(C30-$O$4)/$O$8</f>
        <v>3.2344548267623732</v>
      </c>
      <c r="E30" s="23" t="s">
        <v>4</v>
      </c>
      <c r="G30" s="122" t="s">
        <v>147</v>
      </c>
      <c r="H30" s="117">
        <v>0.11</v>
      </c>
      <c r="I30" s="91">
        <f>GETPIVOTDATA("AverageYearly%SalaryIncrease",$J$43,"AverageYearly%SalaryIncrease",0.1)</f>
        <v>25</v>
      </c>
      <c r="J30" s="116">
        <f t="shared" si="1"/>
        <v>1.7531556802244039E-2</v>
      </c>
      <c r="K30" s="120">
        <f t="shared" si="2"/>
        <v>0.88990182328190737</v>
      </c>
      <c r="X30" s="244"/>
      <c r="Y30" s="245"/>
      <c r="Z30" s="245"/>
      <c r="AA30" s="246"/>
    </row>
    <row r="31" spans="1:27" ht="15" customHeight="1">
      <c r="A31">
        <v>1</v>
      </c>
      <c r="B31" s="84">
        <v>0.19</v>
      </c>
      <c r="C31" s="102">
        <f t="shared" si="0"/>
        <v>0.19</v>
      </c>
      <c r="D31" s="23">
        <f>(C31-$O$4)/$O$8</f>
        <v>3.0259849586504846</v>
      </c>
      <c r="E31" s="23" t="s">
        <v>4</v>
      </c>
      <c r="G31" s="123" t="s">
        <v>148</v>
      </c>
      <c r="H31" s="118">
        <v>0.13</v>
      </c>
      <c r="I31" s="91">
        <f>GETPIVOTDATA("AverageYearly%SalaryIncrease",$J$43,"AverageYearly%SalaryIncrease",0.12)</f>
        <v>48</v>
      </c>
      <c r="J31" s="116">
        <f t="shared" si="1"/>
        <v>3.3660589060308554E-2</v>
      </c>
      <c r="K31" s="120">
        <f t="shared" si="2"/>
        <v>0.92356241234221592</v>
      </c>
      <c r="X31" s="244"/>
      <c r="Y31" s="245"/>
      <c r="Z31" s="245"/>
      <c r="AA31" s="246"/>
    </row>
    <row r="32" spans="1:27" ht="15" customHeight="1" thickBot="1">
      <c r="A32">
        <v>1</v>
      </c>
      <c r="B32" s="84">
        <v>0.19</v>
      </c>
      <c r="C32" s="102">
        <f t="shared" si="0"/>
        <v>0.19</v>
      </c>
      <c r="D32" s="23">
        <f>(C32-$O$4)/$O$8</f>
        <v>3.0259849586504846</v>
      </c>
      <c r="E32" s="23" t="s">
        <v>4</v>
      </c>
      <c r="G32" s="123" t="s">
        <v>149</v>
      </c>
      <c r="H32" s="118">
        <v>0.15</v>
      </c>
      <c r="I32" s="91">
        <f>GETPIVOTDATA("AverageYearly%SalaryIncrease",$J$43,"AverageYearly%SalaryIncrease",0.14)</f>
        <v>33</v>
      </c>
      <c r="J32" s="116">
        <f t="shared" si="1"/>
        <v>2.3141654978962131E-2</v>
      </c>
      <c r="K32" s="120">
        <f t="shared" si="2"/>
        <v>0.94670406732117807</v>
      </c>
      <c r="X32" s="247"/>
      <c r="Y32" s="248"/>
      <c r="Z32" s="248"/>
      <c r="AA32" s="249"/>
    </row>
    <row r="33" spans="1:11" ht="15" customHeight="1">
      <c r="A33">
        <v>1</v>
      </c>
      <c r="B33" s="84">
        <v>0.19</v>
      </c>
      <c r="C33" s="102">
        <f t="shared" si="0"/>
        <v>0.19</v>
      </c>
      <c r="D33" s="23">
        <f>(C33-$O$4)/$O$8</f>
        <v>3.0259849586504846</v>
      </c>
      <c r="E33" s="23" t="s">
        <v>4</v>
      </c>
      <c r="G33" s="123" t="s">
        <v>150</v>
      </c>
      <c r="H33" s="118">
        <v>0.17</v>
      </c>
      <c r="I33" s="91">
        <f>GETPIVOTDATA("AverageYearly%SalaryIncrease",$J$43,"AverageYearly%SalaryIncrease",0.16)</f>
        <v>22</v>
      </c>
      <c r="J33" s="116">
        <f t="shared" si="1"/>
        <v>1.5427769985974754E-2</v>
      </c>
      <c r="K33" s="120">
        <f t="shared" si="2"/>
        <v>0.96213183730715279</v>
      </c>
    </row>
    <row r="34" spans="1:11" ht="15" customHeight="1">
      <c r="A34">
        <v>1</v>
      </c>
      <c r="B34" s="84">
        <v>0.19</v>
      </c>
      <c r="C34" s="102">
        <f t="shared" si="0"/>
        <v>0.19</v>
      </c>
      <c r="D34" s="23">
        <f>(C34-$O$4)/$O$8</f>
        <v>3.0259849586504846</v>
      </c>
      <c r="E34" s="23" t="s">
        <v>4</v>
      </c>
      <c r="G34" s="123" t="s">
        <v>151</v>
      </c>
      <c r="H34" s="118">
        <v>0.19</v>
      </c>
      <c r="I34" s="91">
        <f>GETPIVOTDATA("AverageYearly%SalaryIncrease",$J$43,"AverageYearly%SalaryIncrease",0.18)</f>
        <v>25</v>
      </c>
      <c r="J34" s="116">
        <f t="shared" si="1"/>
        <v>1.7531556802244039E-2</v>
      </c>
      <c r="K34" s="120">
        <f t="shared" si="2"/>
        <v>0.97966339410939685</v>
      </c>
    </row>
    <row r="35" spans="1:11" ht="15" customHeight="1">
      <c r="A35">
        <v>1</v>
      </c>
      <c r="B35" s="84">
        <v>0.19</v>
      </c>
      <c r="C35" s="102">
        <f t="shared" si="0"/>
        <v>0.19</v>
      </c>
      <c r="D35" s="23">
        <f>(C35-$O$4)/$O$8</f>
        <v>3.0259849586504846</v>
      </c>
      <c r="E35" s="23" t="s">
        <v>4</v>
      </c>
      <c r="G35" s="123" t="s">
        <v>152</v>
      </c>
      <c r="H35" s="118">
        <v>0.21</v>
      </c>
      <c r="I35" s="91">
        <f>GETPIVOTDATA("AverageYearly%SalaryIncrease",$J$43,"AverageYearly%SalaryIncrease",0.2)</f>
        <v>9</v>
      </c>
      <c r="J35" s="116">
        <f t="shared" si="1"/>
        <v>6.311360448807854E-3</v>
      </c>
      <c r="K35" s="120">
        <f t="shared" si="2"/>
        <v>0.98597475455820471</v>
      </c>
    </row>
    <row r="36" spans="1:11" ht="15" customHeight="1">
      <c r="A36">
        <v>1</v>
      </c>
      <c r="B36" s="84">
        <v>0.19</v>
      </c>
      <c r="C36" s="102">
        <f t="shared" si="0"/>
        <v>0.19</v>
      </c>
      <c r="D36" s="23">
        <f>(C36-$O$4)/$O$8</f>
        <v>3.0259849586504846</v>
      </c>
      <c r="E36" s="23" t="s">
        <v>4</v>
      </c>
      <c r="G36" s="123" t="s">
        <v>153</v>
      </c>
      <c r="H36" s="118">
        <v>0.23</v>
      </c>
      <c r="I36" s="91">
        <f>GETPIVOTDATA("AverageYearly%SalaryIncrease",$J$43,"AverageYearly%SalaryIncrease",0.22)</f>
        <v>14</v>
      </c>
      <c r="J36" s="116">
        <f t="shared" si="1"/>
        <v>9.8176718092566617E-3</v>
      </c>
      <c r="K36" s="120">
        <f t="shared" si="2"/>
        <v>0.99579242636746135</v>
      </c>
    </row>
    <row r="37" spans="1:11" ht="15" customHeight="1" thickBot="1">
      <c r="A37">
        <v>1</v>
      </c>
      <c r="B37" s="84">
        <v>0.19</v>
      </c>
      <c r="C37" s="102">
        <f t="shared" si="0"/>
        <v>0.19</v>
      </c>
      <c r="D37" s="23">
        <f>(C37-$O$4)/$O$8</f>
        <v>3.0259849586504846</v>
      </c>
      <c r="E37" s="23" t="s">
        <v>4</v>
      </c>
      <c r="G37" s="124" t="s">
        <v>154</v>
      </c>
      <c r="H37" s="125">
        <v>0.25</v>
      </c>
      <c r="I37" s="126">
        <f>GETPIVOTDATA("AverageYearly%SalaryIncrease",$J$43,"AverageYearly%SalaryIncrease",0.24)</f>
        <v>6</v>
      </c>
      <c r="J37" s="127">
        <f t="shared" si="1"/>
        <v>4.2075736325385693E-3</v>
      </c>
      <c r="K37" s="128">
        <f t="shared" si="2"/>
        <v>0.99999999999999989</v>
      </c>
    </row>
    <row r="38" spans="1:11" ht="15" customHeight="1" thickBot="1">
      <c r="A38">
        <v>1</v>
      </c>
      <c r="B38" s="84">
        <v>0.19</v>
      </c>
      <c r="C38" s="102">
        <f t="shared" si="0"/>
        <v>0.19</v>
      </c>
      <c r="D38" s="23">
        <f>(C38-$O$4)/$O$8</f>
        <v>3.0259849586504846</v>
      </c>
      <c r="E38" s="23" t="s">
        <v>4</v>
      </c>
      <c r="G38" s="113"/>
      <c r="H38" s="99"/>
      <c r="I38" s="129">
        <f>SUM(I25:I37)</f>
        <v>1426</v>
      </c>
      <c r="J38" s="130">
        <f>SUM(J25:J37)</f>
        <v>0.99999999999999989</v>
      </c>
    </row>
    <row r="39" spans="1:11" ht="15" customHeight="1">
      <c r="A39">
        <v>1</v>
      </c>
      <c r="B39" s="84">
        <v>0.19</v>
      </c>
      <c r="C39" s="102">
        <f t="shared" si="0"/>
        <v>0.19</v>
      </c>
      <c r="D39" s="23">
        <f>(C39-$O$4)/$O$8</f>
        <v>3.0259849586504846</v>
      </c>
      <c r="E39" s="23" t="s">
        <v>4</v>
      </c>
    </row>
    <row r="40" spans="1:11" ht="15" customHeight="1">
      <c r="A40">
        <v>1</v>
      </c>
      <c r="B40" s="84">
        <v>0.19</v>
      </c>
      <c r="C40" s="102">
        <f t="shared" si="0"/>
        <v>0.19</v>
      </c>
      <c r="D40" s="23">
        <f>(C40-$O$4)/$O$8</f>
        <v>3.0259849586504846</v>
      </c>
      <c r="E40" s="23" t="s">
        <v>4</v>
      </c>
    </row>
    <row r="41" spans="1:11" ht="15" customHeight="1" thickBot="1">
      <c r="A41">
        <v>1</v>
      </c>
      <c r="B41" s="84">
        <v>0.19</v>
      </c>
      <c r="C41" s="102">
        <f t="shared" si="0"/>
        <v>0.19</v>
      </c>
      <c r="D41" s="23">
        <f>(C41-$O$4)/$O$8</f>
        <v>3.0259849586504846</v>
      </c>
      <c r="E41" s="23" t="s">
        <v>4</v>
      </c>
    </row>
    <row r="42" spans="1:11" ht="15" customHeight="1">
      <c r="A42">
        <v>1</v>
      </c>
      <c r="B42" s="84">
        <v>0.19</v>
      </c>
      <c r="C42" s="102">
        <f t="shared" si="0"/>
        <v>0.19</v>
      </c>
      <c r="D42" s="23">
        <f>(C42-$O$4)/$O$8</f>
        <v>3.0259849586504846</v>
      </c>
      <c r="E42" s="23" t="s">
        <v>4</v>
      </c>
      <c r="G42" s="241" t="s">
        <v>245</v>
      </c>
      <c r="H42" s="243"/>
    </row>
    <row r="43" spans="1:11" ht="15" customHeight="1">
      <c r="A43">
        <v>1</v>
      </c>
      <c r="B43" s="84">
        <v>0.19</v>
      </c>
      <c r="C43" s="102">
        <f t="shared" si="0"/>
        <v>0.19</v>
      </c>
      <c r="D43" s="23">
        <f>(C43-$O$4)/$O$8</f>
        <v>3.0259849586504846</v>
      </c>
      <c r="E43" s="23" t="s">
        <v>4</v>
      </c>
      <c r="G43" s="244"/>
      <c r="H43" s="246"/>
      <c r="J43" s="106" t="s">
        <v>169</v>
      </c>
      <c r="K43" t="s">
        <v>137</v>
      </c>
    </row>
    <row r="44" spans="1:11" ht="15" customHeight="1">
      <c r="A44">
        <v>1</v>
      </c>
      <c r="B44" s="84">
        <v>0.18</v>
      </c>
      <c r="C44" s="102">
        <f t="shared" si="0"/>
        <v>0.18</v>
      </c>
      <c r="D44" s="23">
        <f>(C44-$O$4)/$O$8</f>
        <v>2.8175150905385955</v>
      </c>
      <c r="G44" s="244"/>
      <c r="H44" s="246"/>
      <c r="J44" s="115" t="s">
        <v>156</v>
      </c>
      <c r="K44" s="103">
        <v>513</v>
      </c>
    </row>
    <row r="45" spans="1:11" ht="15" customHeight="1">
      <c r="A45">
        <v>1</v>
      </c>
      <c r="B45" s="84">
        <v>0.18</v>
      </c>
      <c r="C45" s="102">
        <f t="shared" si="0"/>
        <v>0.18</v>
      </c>
      <c r="D45" s="23">
        <f>(C45-$O$4)/$O$8</f>
        <v>2.8175150905385955</v>
      </c>
      <c r="G45" s="244"/>
      <c r="H45" s="246"/>
      <c r="J45" s="115" t="s">
        <v>157</v>
      </c>
      <c r="K45" s="103">
        <v>432</v>
      </c>
    </row>
    <row r="46" spans="1:11" ht="15" customHeight="1">
      <c r="A46">
        <v>1</v>
      </c>
      <c r="B46" s="84">
        <v>0.18</v>
      </c>
      <c r="C46" s="102">
        <f t="shared" si="0"/>
        <v>0.18</v>
      </c>
      <c r="D46" s="23">
        <f>(C46-$O$4)/$O$8</f>
        <v>2.8175150905385955</v>
      </c>
      <c r="G46" s="244"/>
      <c r="H46" s="246"/>
      <c r="J46" s="115" t="s">
        <v>158</v>
      </c>
      <c r="K46" s="103">
        <v>159</v>
      </c>
    </row>
    <row r="47" spans="1:11" ht="15" customHeight="1">
      <c r="A47">
        <v>1</v>
      </c>
      <c r="B47" s="84">
        <v>0.18</v>
      </c>
      <c r="C47" s="102">
        <f t="shared" si="0"/>
        <v>0.18</v>
      </c>
      <c r="D47" s="23">
        <f>(C47-$O$4)/$O$8</f>
        <v>2.8175150905385955</v>
      </c>
      <c r="G47" s="244"/>
      <c r="H47" s="246"/>
      <c r="J47" s="115" t="s">
        <v>159</v>
      </c>
      <c r="K47" s="103">
        <v>96</v>
      </c>
    </row>
    <row r="48" spans="1:11" ht="15" customHeight="1">
      <c r="A48">
        <v>1</v>
      </c>
      <c r="B48" s="84">
        <v>0.18</v>
      </c>
      <c r="C48" s="102">
        <f t="shared" si="0"/>
        <v>0.18</v>
      </c>
      <c r="D48" s="23">
        <f>(C48-$O$4)/$O$8</f>
        <v>2.8175150905385955</v>
      </c>
      <c r="G48" s="244"/>
      <c r="H48" s="246"/>
      <c r="J48" s="115" t="s">
        <v>160</v>
      </c>
      <c r="K48" s="103">
        <v>44</v>
      </c>
    </row>
    <row r="49" spans="1:11" ht="15" customHeight="1">
      <c r="A49">
        <v>1</v>
      </c>
      <c r="B49" s="84">
        <v>0.18</v>
      </c>
      <c r="C49" s="102">
        <f t="shared" si="0"/>
        <v>0.18</v>
      </c>
      <c r="D49" s="23">
        <f>(C49-$O$4)/$O$8</f>
        <v>2.8175150905385955</v>
      </c>
      <c r="G49" s="244"/>
      <c r="H49" s="246"/>
      <c r="J49" s="115" t="s">
        <v>161</v>
      </c>
      <c r="K49" s="103">
        <v>25</v>
      </c>
    </row>
    <row r="50" spans="1:11" ht="15" customHeight="1">
      <c r="A50">
        <v>1</v>
      </c>
      <c r="B50" s="84">
        <v>0.18</v>
      </c>
      <c r="C50" s="102">
        <f t="shared" si="0"/>
        <v>0.18</v>
      </c>
      <c r="D50" s="23">
        <f>(C50-$O$4)/$O$8</f>
        <v>2.8175150905385955</v>
      </c>
      <c r="G50" s="244"/>
      <c r="H50" s="246"/>
      <c r="J50" s="115" t="s">
        <v>162</v>
      </c>
      <c r="K50" s="103">
        <v>48</v>
      </c>
    </row>
    <row r="51" spans="1:11" ht="15" customHeight="1">
      <c r="A51">
        <v>1</v>
      </c>
      <c r="B51" s="84">
        <v>0.18</v>
      </c>
      <c r="C51" s="102">
        <f t="shared" si="0"/>
        <v>0.18</v>
      </c>
      <c r="D51" s="23">
        <f>(C51-$O$4)/$O$8</f>
        <v>2.8175150905385955</v>
      </c>
      <c r="G51" s="244"/>
      <c r="H51" s="246"/>
      <c r="J51" s="115" t="s">
        <v>163</v>
      </c>
      <c r="K51" s="103">
        <v>33</v>
      </c>
    </row>
    <row r="52" spans="1:11" ht="15" customHeight="1">
      <c r="A52">
        <v>1</v>
      </c>
      <c r="B52" s="84">
        <v>0.18</v>
      </c>
      <c r="C52" s="102">
        <f t="shared" si="0"/>
        <v>0.18</v>
      </c>
      <c r="D52" s="23">
        <f>(C52-$O$4)/$O$8</f>
        <v>2.8175150905385955</v>
      </c>
      <c r="G52" s="244"/>
      <c r="H52" s="246"/>
      <c r="J52" s="115" t="s">
        <v>164</v>
      </c>
      <c r="K52" s="103">
        <v>22</v>
      </c>
    </row>
    <row r="53" spans="1:11" ht="15" customHeight="1">
      <c r="A53">
        <v>1</v>
      </c>
      <c r="B53" s="84">
        <v>0.18</v>
      </c>
      <c r="C53" s="102">
        <f t="shared" si="0"/>
        <v>0.18</v>
      </c>
      <c r="D53" s="23">
        <f>(C53-$O$4)/$O$8</f>
        <v>2.8175150905385955</v>
      </c>
      <c r="G53" s="244"/>
      <c r="H53" s="246"/>
      <c r="J53" s="115" t="s">
        <v>165</v>
      </c>
      <c r="K53" s="103">
        <v>25</v>
      </c>
    </row>
    <row r="54" spans="1:11" ht="15" customHeight="1">
      <c r="A54">
        <v>1</v>
      </c>
      <c r="B54" s="84">
        <v>0.18</v>
      </c>
      <c r="C54" s="102">
        <f t="shared" si="0"/>
        <v>0.18</v>
      </c>
      <c r="D54" s="23">
        <f>(C54-$O$4)/$O$8</f>
        <v>2.8175150905385955</v>
      </c>
      <c r="G54" s="244"/>
      <c r="H54" s="246"/>
      <c r="J54" s="115" t="s">
        <v>166</v>
      </c>
      <c r="K54" s="103">
        <v>9</v>
      </c>
    </row>
    <row r="55" spans="1:11" ht="15" customHeight="1">
      <c r="A55">
        <v>1</v>
      </c>
      <c r="B55" s="84">
        <v>0.18</v>
      </c>
      <c r="C55" s="102">
        <f t="shared" si="0"/>
        <v>0.18</v>
      </c>
      <c r="D55" s="23">
        <f>(C55-$O$4)/$O$8</f>
        <v>2.8175150905385955</v>
      </c>
      <c r="G55" s="244"/>
      <c r="H55" s="246"/>
      <c r="J55" s="115" t="s">
        <v>167</v>
      </c>
      <c r="K55" s="103">
        <v>14</v>
      </c>
    </row>
    <row r="56" spans="1:11" ht="15" customHeight="1">
      <c r="A56">
        <v>1</v>
      </c>
      <c r="B56" s="84">
        <v>0.17</v>
      </c>
      <c r="C56" s="102">
        <f t="shared" si="0"/>
        <v>0.17</v>
      </c>
      <c r="D56" s="23">
        <f>(C56-$O$4)/$O$8</f>
        <v>2.6090452224267069</v>
      </c>
      <c r="G56" s="244"/>
      <c r="H56" s="246"/>
      <c r="J56" s="115" t="s">
        <v>168</v>
      </c>
      <c r="K56" s="103">
        <v>6</v>
      </c>
    </row>
    <row r="57" spans="1:11" ht="15" customHeight="1">
      <c r="A57">
        <v>1</v>
      </c>
      <c r="B57" s="84">
        <v>0.17</v>
      </c>
      <c r="C57" s="102">
        <f t="shared" si="0"/>
        <v>0.17</v>
      </c>
      <c r="D57" s="23">
        <f>(C57-$O$4)/$O$8</f>
        <v>2.6090452224267069</v>
      </c>
      <c r="G57" s="244"/>
      <c r="H57" s="246"/>
      <c r="J57" s="115" t="s">
        <v>140</v>
      </c>
      <c r="K57" s="103">
        <v>1426</v>
      </c>
    </row>
    <row r="58" spans="1:11" ht="15" customHeight="1">
      <c r="A58">
        <v>1</v>
      </c>
      <c r="B58" s="84">
        <v>0.17</v>
      </c>
      <c r="C58" s="102">
        <f t="shared" si="0"/>
        <v>0.17</v>
      </c>
      <c r="D58" s="23">
        <f>(C58-$O$4)/$O$8</f>
        <v>2.6090452224267069</v>
      </c>
      <c r="G58" s="244"/>
      <c r="H58" s="246"/>
    </row>
    <row r="59" spans="1:11" ht="15" customHeight="1">
      <c r="A59">
        <v>1</v>
      </c>
      <c r="B59" s="84">
        <v>0.17</v>
      </c>
      <c r="C59" s="102">
        <f t="shared" si="0"/>
        <v>0.17</v>
      </c>
      <c r="D59" s="23">
        <f>(C59-$O$4)/$O$8</f>
        <v>2.6090452224267069</v>
      </c>
      <c r="G59" s="244"/>
      <c r="H59" s="246"/>
    </row>
    <row r="60" spans="1:11" ht="15" customHeight="1">
      <c r="A60">
        <v>1</v>
      </c>
      <c r="B60" s="84">
        <v>0.17</v>
      </c>
      <c r="C60" s="102">
        <f t="shared" si="0"/>
        <v>0.17</v>
      </c>
      <c r="D60" s="23">
        <f>(C60-$O$4)/$O$8</f>
        <v>2.6090452224267069</v>
      </c>
      <c r="G60" s="244"/>
      <c r="H60" s="246"/>
    </row>
    <row r="61" spans="1:11" ht="15" customHeight="1" thickBot="1">
      <c r="A61">
        <v>1</v>
      </c>
      <c r="B61" s="84">
        <v>0.17</v>
      </c>
      <c r="C61" s="102">
        <f t="shared" si="0"/>
        <v>0.17</v>
      </c>
      <c r="D61" s="23">
        <f>(C61-$O$4)/$O$8</f>
        <v>2.6090452224267069</v>
      </c>
      <c r="G61" s="247"/>
      <c r="H61" s="249"/>
    </row>
    <row r="62" spans="1:11" ht="15" customHeight="1">
      <c r="A62">
        <v>1</v>
      </c>
      <c r="B62" s="84">
        <v>0.17</v>
      </c>
      <c r="C62" s="102">
        <f t="shared" si="0"/>
        <v>0.17</v>
      </c>
      <c r="D62" s="23">
        <f>(C62-$O$4)/$O$8</f>
        <v>2.6090452224267069</v>
      </c>
    </row>
    <row r="63" spans="1:11" ht="15" customHeight="1">
      <c r="A63">
        <v>1</v>
      </c>
      <c r="B63" s="84">
        <v>0.17</v>
      </c>
      <c r="C63" s="102">
        <f t="shared" si="0"/>
        <v>0.17</v>
      </c>
      <c r="D63" s="23">
        <f>(C63-$O$4)/$O$8</f>
        <v>2.6090452224267069</v>
      </c>
    </row>
    <row r="64" spans="1:11" ht="15" customHeight="1">
      <c r="A64">
        <v>1</v>
      </c>
      <c r="B64" s="84">
        <v>0.17</v>
      </c>
      <c r="C64" s="102">
        <f t="shared" si="0"/>
        <v>0.17</v>
      </c>
      <c r="D64" s="23">
        <f>(C64-$O$4)/$O$8</f>
        <v>2.6090452224267069</v>
      </c>
    </row>
    <row r="65" spans="1:11" ht="15" customHeight="1">
      <c r="A65">
        <v>1</v>
      </c>
      <c r="B65" s="84">
        <v>0.17</v>
      </c>
      <c r="C65" s="102">
        <f t="shared" si="0"/>
        <v>0.17</v>
      </c>
      <c r="D65" s="23">
        <f>(C65-$O$4)/$O$8</f>
        <v>2.6090452224267069</v>
      </c>
    </row>
    <row r="66" spans="1:11" ht="15" customHeight="1">
      <c r="A66">
        <v>1</v>
      </c>
      <c r="B66" s="84">
        <v>0.17</v>
      </c>
      <c r="C66" s="102">
        <f t="shared" ref="C66:C129" si="3">B66/A66</f>
        <v>0.17</v>
      </c>
      <c r="D66" s="23">
        <f>(C66-$O$4)/$O$8</f>
        <v>2.6090452224267069</v>
      </c>
    </row>
    <row r="67" spans="1:11" ht="15" customHeight="1">
      <c r="A67">
        <v>1</v>
      </c>
      <c r="B67" s="84">
        <v>0.17</v>
      </c>
      <c r="C67" s="102">
        <f t="shared" si="3"/>
        <v>0.17</v>
      </c>
      <c r="D67" s="23">
        <f>(C67-$O$4)/$O$8</f>
        <v>2.6090452224267069</v>
      </c>
    </row>
    <row r="68" spans="1:11" ht="15" customHeight="1">
      <c r="A68">
        <v>1</v>
      </c>
      <c r="B68" s="84">
        <v>0.17</v>
      </c>
      <c r="C68" s="102">
        <f t="shared" si="3"/>
        <v>0.17</v>
      </c>
      <c r="D68" s="23">
        <f>(C68-$O$4)/$O$8</f>
        <v>2.6090452224267069</v>
      </c>
      <c r="G68" s="110"/>
      <c r="H68" s="110"/>
    </row>
    <row r="69" spans="1:11" ht="15" customHeight="1">
      <c r="A69">
        <v>1</v>
      </c>
      <c r="B69" s="84">
        <v>0.16</v>
      </c>
      <c r="C69" s="102">
        <f t="shared" si="3"/>
        <v>0.16</v>
      </c>
      <c r="D69" s="23">
        <f>(C69-$O$4)/$O$8</f>
        <v>2.4005753543148178</v>
      </c>
    </row>
    <row r="70" spans="1:11" ht="15" customHeight="1">
      <c r="A70">
        <v>1</v>
      </c>
      <c r="B70" s="84">
        <v>0.16</v>
      </c>
      <c r="C70" s="102">
        <f t="shared" si="3"/>
        <v>0.16</v>
      </c>
      <c r="D70" s="23">
        <f>(C70-$O$4)/$O$8</f>
        <v>2.4005753543148178</v>
      </c>
    </row>
    <row r="71" spans="1:11" ht="15" customHeight="1">
      <c r="A71">
        <v>1</v>
      </c>
      <c r="B71" s="84">
        <v>0.16</v>
      </c>
      <c r="C71" s="102">
        <f t="shared" si="3"/>
        <v>0.16</v>
      </c>
      <c r="D71" s="23">
        <f>(C71-$O$4)/$O$8</f>
        <v>2.4005753543148178</v>
      </c>
    </row>
    <row r="72" spans="1:11" ht="15" customHeight="1">
      <c r="A72">
        <v>1</v>
      </c>
      <c r="B72" s="84">
        <v>0.16</v>
      </c>
      <c r="C72" s="102">
        <f t="shared" si="3"/>
        <v>0.16</v>
      </c>
      <c r="D72" s="23">
        <f>(C72-$O$4)/$O$8</f>
        <v>2.4005753543148178</v>
      </c>
    </row>
    <row r="73" spans="1:11" ht="15" customHeight="1">
      <c r="A73">
        <v>1</v>
      </c>
      <c r="B73" s="84">
        <v>0.16</v>
      </c>
      <c r="C73" s="102">
        <f t="shared" si="3"/>
        <v>0.16</v>
      </c>
      <c r="D73" s="23">
        <f>(C73-$O$4)/$O$8</f>
        <v>2.4005753543148178</v>
      </c>
    </row>
    <row r="74" spans="1:11" ht="15" customHeight="1">
      <c r="A74">
        <v>1</v>
      </c>
      <c r="B74" s="84">
        <v>0.16</v>
      </c>
      <c r="C74" s="102">
        <f t="shared" si="3"/>
        <v>0.16</v>
      </c>
      <c r="D74" s="23">
        <f>(C74-$O$4)/$O$8</f>
        <v>2.4005753543148178</v>
      </c>
    </row>
    <row r="75" spans="1:11" ht="15" customHeight="1">
      <c r="A75">
        <v>1</v>
      </c>
      <c r="B75" s="84">
        <v>0.16</v>
      </c>
      <c r="C75" s="102">
        <f t="shared" si="3"/>
        <v>0.16</v>
      </c>
      <c r="D75" s="23">
        <f>(C75-$O$4)/$O$8</f>
        <v>2.4005753543148178</v>
      </c>
    </row>
    <row r="76" spans="1:11" ht="15" customHeight="1">
      <c r="A76">
        <v>1</v>
      </c>
      <c r="B76" s="84">
        <v>0.16</v>
      </c>
      <c r="C76" s="102">
        <f t="shared" si="3"/>
        <v>0.16</v>
      </c>
      <c r="D76" s="23">
        <f>(C76-$O$4)/$O$8</f>
        <v>2.4005753543148178</v>
      </c>
    </row>
    <row r="77" spans="1:11" ht="15" customHeight="1">
      <c r="A77">
        <v>1</v>
      </c>
      <c r="B77" s="84">
        <v>0.16</v>
      </c>
      <c r="C77" s="102">
        <f t="shared" si="3"/>
        <v>0.16</v>
      </c>
      <c r="D77" s="23">
        <f>(C77-$O$4)/$O$8</f>
        <v>2.4005753543148178</v>
      </c>
      <c r="J77" s="111"/>
      <c r="K77" s="110"/>
    </row>
    <row r="78" spans="1:11" ht="15" customHeight="1">
      <c r="A78">
        <v>1</v>
      </c>
      <c r="B78" s="84">
        <v>0.15</v>
      </c>
      <c r="C78" s="102">
        <f t="shared" si="3"/>
        <v>0.15</v>
      </c>
      <c r="D78" s="23">
        <f>(C78-$O$4)/$O$8</f>
        <v>2.1921054862029288</v>
      </c>
      <c r="J78" s="109"/>
      <c r="K78" s="110"/>
    </row>
    <row r="79" spans="1:11" ht="15" customHeight="1">
      <c r="A79">
        <v>1</v>
      </c>
      <c r="B79" s="84">
        <v>0.15</v>
      </c>
      <c r="C79" s="102">
        <f t="shared" si="3"/>
        <v>0.15</v>
      </c>
      <c r="D79" s="23">
        <f>(C79-$O$4)/$O$8</f>
        <v>2.1921054862029288</v>
      </c>
      <c r="J79" s="109"/>
      <c r="K79" s="110"/>
    </row>
    <row r="80" spans="1:11" ht="15" customHeight="1">
      <c r="A80">
        <v>1</v>
      </c>
      <c r="B80" s="84">
        <v>0.15</v>
      </c>
      <c r="C80" s="102">
        <f t="shared" si="3"/>
        <v>0.15</v>
      </c>
      <c r="D80" s="23">
        <f>(C80-$O$4)/$O$8</f>
        <v>2.1921054862029288</v>
      </c>
      <c r="J80" s="109"/>
      <c r="K80" s="110"/>
    </row>
    <row r="81" spans="1:11" ht="15" customHeight="1">
      <c r="A81">
        <v>1</v>
      </c>
      <c r="B81" s="84">
        <v>0.15</v>
      </c>
      <c r="C81" s="102">
        <f t="shared" si="3"/>
        <v>0.15</v>
      </c>
      <c r="D81" s="23">
        <f>(C81-$O$4)/$O$8</f>
        <v>2.1921054862029288</v>
      </c>
      <c r="J81" s="109"/>
      <c r="K81" s="110"/>
    </row>
    <row r="82" spans="1:11" ht="15" customHeight="1">
      <c r="A82">
        <v>1</v>
      </c>
      <c r="B82" s="84">
        <v>0.15</v>
      </c>
      <c r="C82" s="102">
        <f t="shared" si="3"/>
        <v>0.15</v>
      </c>
      <c r="D82" s="23">
        <f>(C82-$O$4)/$O$8</f>
        <v>2.1921054862029288</v>
      </c>
      <c r="J82" s="109"/>
      <c r="K82" s="110"/>
    </row>
    <row r="83" spans="1:11" ht="15" customHeight="1">
      <c r="A83">
        <v>1</v>
      </c>
      <c r="B83" s="84">
        <v>0.15</v>
      </c>
      <c r="C83" s="102">
        <f t="shared" si="3"/>
        <v>0.15</v>
      </c>
      <c r="D83" s="23">
        <f>(C83-$O$4)/$O$8</f>
        <v>2.1921054862029288</v>
      </c>
      <c r="J83" s="109"/>
      <c r="K83" s="110"/>
    </row>
    <row r="84" spans="1:11" ht="15" customHeight="1">
      <c r="A84">
        <v>1</v>
      </c>
      <c r="B84" s="84">
        <v>0.15</v>
      </c>
      <c r="C84" s="102">
        <f t="shared" si="3"/>
        <v>0.15</v>
      </c>
      <c r="D84" s="23">
        <f>(C84-$O$4)/$O$8</f>
        <v>2.1921054862029288</v>
      </c>
      <c r="J84" s="109"/>
      <c r="K84" s="110"/>
    </row>
    <row r="85" spans="1:11" ht="15" customHeight="1">
      <c r="A85">
        <v>1</v>
      </c>
      <c r="B85" s="84">
        <v>0.15</v>
      </c>
      <c r="C85" s="102">
        <f t="shared" si="3"/>
        <v>0.15</v>
      </c>
      <c r="D85" s="23">
        <f>(C85-$O$4)/$O$8</f>
        <v>2.1921054862029288</v>
      </c>
      <c r="J85" s="109"/>
      <c r="K85" s="110"/>
    </row>
    <row r="86" spans="1:11" ht="15" customHeight="1">
      <c r="A86">
        <v>1</v>
      </c>
      <c r="B86" s="84">
        <v>0.14000000000000001</v>
      </c>
      <c r="C86" s="102">
        <f t="shared" si="3"/>
        <v>0.14000000000000001</v>
      </c>
      <c r="D86" s="23">
        <f>(C86-$O$4)/$O$8</f>
        <v>1.9836356180910404</v>
      </c>
    </row>
    <row r="87" spans="1:11" ht="15" customHeight="1">
      <c r="A87">
        <v>1</v>
      </c>
      <c r="B87" s="84">
        <v>0.14000000000000001</v>
      </c>
      <c r="C87" s="102">
        <f t="shared" si="3"/>
        <v>0.14000000000000001</v>
      </c>
      <c r="D87" s="23">
        <f>(C87-$O$4)/$O$8</f>
        <v>1.9836356180910404</v>
      </c>
    </row>
    <row r="88" spans="1:11" ht="15" customHeight="1">
      <c r="A88">
        <v>1</v>
      </c>
      <c r="B88" s="84">
        <v>0.14000000000000001</v>
      </c>
      <c r="C88" s="102">
        <f t="shared" si="3"/>
        <v>0.14000000000000001</v>
      </c>
      <c r="D88" s="23">
        <f>(C88-$O$4)/$O$8</f>
        <v>1.9836356180910404</v>
      </c>
    </row>
    <row r="89" spans="1:11" ht="15" customHeight="1">
      <c r="A89">
        <v>1</v>
      </c>
      <c r="B89" s="84">
        <v>0.14000000000000001</v>
      </c>
      <c r="C89" s="102">
        <f t="shared" si="3"/>
        <v>0.14000000000000001</v>
      </c>
      <c r="D89" s="23">
        <f>(C89-$O$4)/$O$8</f>
        <v>1.9836356180910404</v>
      </c>
    </row>
    <row r="90" spans="1:11" ht="15" customHeight="1">
      <c r="A90">
        <v>1</v>
      </c>
      <c r="B90" s="84">
        <v>0.14000000000000001</v>
      </c>
      <c r="C90" s="102">
        <f t="shared" si="3"/>
        <v>0.14000000000000001</v>
      </c>
      <c r="D90" s="23">
        <f>(C90-$O$4)/$O$8</f>
        <v>1.9836356180910404</v>
      </c>
    </row>
    <row r="91" spans="1:11" ht="15" customHeight="1">
      <c r="A91">
        <v>1</v>
      </c>
      <c r="B91" s="84">
        <v>0.14000000000000001</v>
      </c>
      <c r="C91" s="102">
        <f t="shared" si="3"/>
        <v>0.14000000000000001</v>
      </c>
      <c r="D91" s="23">
        <f>(C91-$O$4)/$O$8</f>
        <v>1.9836356180910404</v>
      </c>
    </row>
    <row r="92" spans="1:11" ht="15" customHeight="1">
      <c r="A92">
        <v>1</v>
      </c>
      <c r="B92" s="84">
        <v>0.14000000000000001</v>
      </c>
      <c r="C92" s="102">
        <f t="shared" si="3"/>
        <v>0.14000000000000001</v>
      </c>
      <c r="D92" s="23">
        <f>(C92-$O$4)/$O$8</f>
        <v>1.9836356180910404</v>
      </c>
    </row>
    <row r="93" spans="1:11" ht="15" customHeight="1">
      <c r="A93">
        <v>1</v>
      </c>
      <c r="B93" s="84">
        <v>0.14000000000000001</v>
      </c>
      <c r="C93" s="102">
        <f t="shared" si="3"/>
        <v>0.14000000000000001</v>
      </c>
      <c r="D93" s="23">
        <f>(C93-$O$4)/$O$8</f>
        <v>1.9836356180910404</v>
      </c>
    </row>
    <row r="94" spans="1:11" ht="15" customHeight="1">
      <c r="A94">
        <v>1</v>
      </c>
      <c r="B94" s="84">
        <v>0.14000000000000001</v>
      </c>
      <c r="C94" s="102">
        <f t="shared" si="3"/>
        <v>0.14000000000000001</v>
      </c>
      <c r="D94" s="23">
        <f>(C94-$O$4)/$O$8</f>
        <v>1.9836356180910404</v>
      </c>
    </row>
    <row r="95" spans="1:11" ht="15" customHeight="1">
      <c r="A95">
        <v>1</v>
      </c>
      <c r="B95" s="84">
        <v>0.14000000000000001</v>
      </c>
      <c r="C95" s="102">
        <f t="shared" si="3"/>
        <v>0.14000000000000001</v>
      </c>
      <c r="D95" s="23">
        <f>(C95-$O$4)/$O$8</f>
        <v>1.9836356180910404</v>
      </c>
    </row>
    <row r="96" spans="1:11" ht="15" customHeight="1">
      <c r="A96">
        <v>1</v>
      </c>
      <c r="B96" s="84">
        <v>0.14000000000000001</v>
      </c>
      <c r="C96" s="102">
        <f t="shared" si="3"/>
        <v>0.14000000000000001</v>
      </c>
      <c r="D96" s="23">
        <f>(C96-$O$4)/$O$8</f>
        <v>1.9836356180910404</v>
      </c>
    </row>
    <row r="97" spans="1:4" ht="15" customHeight="1">
      <c r="A97">
        <v>1</v>
      </c>
      <c r="B97" s="84">
        <v>0.14000000000000001</v>
      </c>
      <c r="C97" s="102">
        <f t="shared" si="3"/>
        <v>0.14000000000000001</v>
      </c>
      <c r="D97" s="23">
        <f>(C97-$O$4)/$O$8</f>
        <v>1.9836356180910404</v>
      </c>
    </row>
    <row r="98" spans="1:4" ht="15" customHeight="1">
      <c r="A98">
        <v>1</v>
      </c>
      <c r="B98" s="84">
        <v>0.14000000000000001</v>
      </c>
      <c r="C98" s="102">
        <f t="shared" si="3"/>
        <v>0.14000000000000001</v>
      </c>
      <c r="D98" s="23">
        <f>(C98-$O$4)/$O$8</f>
        <v>1.9836356180910404</v>
      </c>
    </row>
    <row r="99" spans="1:4" ht="15" customHeight="1">
      <c r="A99">
        <v>1</v>
      </c>
      <c r="B99" s="84">
        <v>0.14000000000000001</v>
      </c>
      <c r="C99" s="102">
        <f t="shared" si="3"/>
        <v>0.14000000000000001</v>
      </c>
      <c r="D99" s="23">
        <f>(C99-$O$4)/$O$8</f>
        <v>1.9836356180910404</v>
      </c>
    </row>
    <row r="100" spans="1:4" ht="15" customHeight="1">
      <c r="A100">
        <v>1</v>
      </c>
      <c r="B100" s="84">
        <v>0.14000000000000001</v>
      </c>
      <c r="C100" s="102">
        <f t="shared" si="3"/>
        <v>0.14000000000000001</v>
      </c>
      <c r="D100" s="23">
        <f>(C100-$O$4)/$O$8</f>
        <v>1.9836356180910404</v>
      </c>
    </row>
    <row r="101" spans="1:4" ht="15" customHeight="1">
      <c r="A101">
        <v>1</v>
      </c>
      <c r="B101" s="84">
        <v>0.14000000000000001</v>
      </c>
      <c r="C101" s="102">
        <f t="shared" si="3"/>
        <v>0.14000000000000001</v>
      </c>
      <c r="D101" s="23">
        <f>(C101-$O$4)/$O$8</f>
        <v>1.9836356180910404</v>
      </c>
    </row>
    <row r="102" spans="1:4" ht="15" customHeight="1">
      <c r="A102">
        <v>1</v>
      </c>
      <c r="B102" s="84">
        <v>0.14000000000000001</v>
      </c>
      <c r="C102" s="102">
        <f t="shared" si="3"/>
        <v>0.14000000000000001</v>
      </c>
      <c r="D102" s="23">
        <f>(C102-$O$4)/$O$8</f>
        <v>1.9836356180910404</v>
      </c>
    </row>
    <row r="103" spans="1:4" ht="15" customHeight="1">
      <c r="A103">
        <v>1</v>
      </c>
      <c r="B103" s="84">
        <v>0.14000000000000001</v>
      </c>
      <c r="C103" s="102">
        <f t="shared" si="3"/>
        <v>0.14000000000000001</v>
      </c>
      <c r="D103" s="23">
        <f>(C103-$O$4)/$O$8</f>
        <v>1.9836356180910404</v>
      </c>
    </row>
    <row r="104" spans="1:4" ht="15" customHeight="1">
      <c r="A104">
        <v>1</v>
      </c>
      <c r="B104" s="84">
        <v>0.14000000000000001</v>
      </c>
      <c r="C104" s="102">
        <f t="shared" si="3"/>
        <v>0.14000000000000001</v>
      </c>
      <c r="D104" s="23">
        <f>(C104-$O$4)/$O$8</f>
        <v>1.9836356180910404</v>
      </c>
    </row>
    <row r="105" spans="1:4" ht="15" customHeight="1">
      <c r="A105">
        <v>1</v>
      </c>
      <c r="B105" s="84">
        <v>0.14000000000000001</v>
      </c>
      <c r="C105" s="102">
        <f t="shared" si="3"/>
        <v>0.14000000000000001</v>
      </c>
      <c r="D105" s="23">
        <f>(C105-$O$4)/$O$8</f>
        <v>1.9836356180910404</v>
      </c>
    </row>
    <row r="106" spans="1:4" ht="15" customHeight="1">
      <c r="A106">
        <v>1</v>
      </c>
      <c r="B106" s="84">
        <v>0.14000000000000001</v>
      </c>
      <c r="C106" s="102">
        <f t="shared" si="3"/>
        <v>0.14000000000000001</v>
      </c>
      <c r="D106" s="23">
        <f>(C106-$O$4)/$O$8</f>
        <v>1.9836356180910404</v>
      </c>
    </row>
    <row r="107" spans="1:4" ht="15" customHeight="1">
      <c r="A107">
        <v>1</v>
      </c>
      <c r="B107" s="84">
        <v>0.14000000000000001</v>
      </c>
      <c r="C107" s="102">
        <f t="shared" si="3"/>
        <v>0.14000000000000001</v>
      </c>
      <c r="D107" s="23">
        <f>(C107-$O$4)/$O$8</f>
        <v>1.9836356180910404</v>
      </c>
    </row>
    <row r="108" spans="1:4" ht="15" customHeight="1">
      <c r="A108">
        <v>1</v>
      </c>
      <c r="B108" s="84">
        <v>0.14000000000000001</v>
      </c>
      <c r="C108" s="102">
        <f t="shared" si="3"/>
        <v>0.14000000000000001</v>
      </c>
      <c r="D108" s="23">
        <f>(C108-$O$4)/$O$8</f>
        <v>1.9836356180910404</v>
      </c>
    </row>
    <row r="109" spans="1:4" ht="15" customHeight="1">
      <c r="A109">
        <v>1</v>
      </c>
      <c r="B109" s="84">
        <v>0.14000000000000001</v>
      </c>
      <c r="C109" s="102">
        <f t="shared" si="3"/>
        <v>0.14000000000000001</v>
      </c>
      <c r="D109" s="23">
        <f>(C109-$O$4)/$O$8</f>
        <v>1.9836356180910404</v>
      </c>
    </row>
    <row r="110" spans="1:4" ht="15" customHeight="1">
      <c r="A110">
        <v>1</v>
      </c>
      <c r="B110" s="84">
        <v>0.14000000000000001</v>
      </c>
      <c r="C110" s="102">
        <f t="shared" si="3"/>
        <v>0.14000000000000001</v>
      </c>
      <c r="D110" s="23">
        <f>(C110-$O$4)/$O$8</f>
        <v>1.9836356180910404</v>
      </c>
    </row>
    <row r="111" spans="1:4" ht="15" customHeight="1">
      <c r="A111">
        <v>1</v>
      </c>
      <c r="B111" s="84">
        <v>0.13</v>
      </c>
      <c r="C111" s="102">
        <f t="shared" si="3"/>
        <v>0.13</v>
      </c>
      <c r="D111" s="23">
        <f>(C111-$O$4)/$O$8</f>
        <v>1.7751657499791513</v>
      </c>
    </row>
    <row r="112" spans="1:4" ht="15" customHeight="1">
      <c r="A112">
        <v>1</v>
      </c>
      <c r="B112" s="84">
        <v>0.13</v>
      </c>
      <c r="C112" s="102">
        <f t="shared" si="3"/>
        <v>0.13</v>
      </c>
      <c r="D112" s="23">
        <f>(C112-$O$4)/$O$8</f>
        <v>1.7751657499791513</v>
      </c>
    </row>
    <row r="113" spans="1:4" ht="15" customHeight="1">
      <c r="A113">
        <v>1</v>
      </c>
      <c r="B113" s="84">
        <v>0.13</v>
      </c>
      <c r="C113" s="102">
        <f t="shared" si="3"/>
        <v>0.13</v>
      </c>
      <c r="D113" s="23">
        <f>(C113-$O$4)/$O$8</f>
        <v>1.7751657499791513</v>
      </c>
    </row>
    <row r="114" spans="1:4" ht="15" customHeight="1">
      <c r="A114">
        <v>1</v>
      </c>
      <c r="B114" s="84">
        <v>0.13</v>
      </c>
      <c r="C114" s="102">
        <f t="shared" si="3"/>
        <v>0.13</v>
      </c>
      <c r="D114" s="23">
        <f>(C114-$O$4)/$O$8</f>
        <v>1.7751657499791513</v>
      </c>
    </row>
    <row r="115" spans="1:4" ht="15" customHeight="1">
      <c r="A115">
        <v>1</v>
      </c>
      <c r="B115" s="84">
        <v>0.13</v>
      </c>
      <c r="C115" s="102">
        <f t="shared" si="3"/>
        <v>0.13</v>
      </c>
      <c r="D115" s="23">
        <f>(C115-$O$4)/$O$8</f>
        <v>1.7751657499791513</v>
      </c>
    </row>
    <row r="116" spans="1:4" ht="15" customHeight="1">
      <c r="A116">
        <v>1</v>
      </c>
      <c r="B116" s="84">
        <v>0.13</v>
      </c>
      <c r="C116" s="102">
        <f t="shared" si="3"/>
        <v>0.13</v>
      </c>
      <c r="D116" s="23">
        <f>(C116-$O$4)/$O$8</f>
        <v>1.7751657499791513</v>
      </c>
    </row>
    <row r="117" spans="1:4" ht="15" customHeight="1">
      <c r="A117">
        <v>1</v>
      </c>
      <c r="B117" s="84">
        <v>0.13</v>
      </c>
      <c r="C117" s="102">
        <f t="shared" si="3"/>
        <v>0.13</v>
      </c>
      <c r="D117" s="23">
        <f>(C117-$O$4)/$O$8</f>
        <v>1.7751657499791513</v>
      </c>
    </row>
    <row r="118" spans="1:4" ht="15" customHeight="1">
      <c r="A118">
        <v>1</v>
      </c>
      <c r="B118" s="84">
        <v>0.13</v>
      </c>
      <c r="C118" s="102">
        <f t="shared" si="3"/>
        <v>0.13</v>
      </c>
      <c r="D118" s="23">
        <f>(C118-$O$4)/$O$8</f>
        <v>1.7751657499791513</v>
      </c>
    </row>
    <row r="119" spans="1:4" ht="15" customHeight="1">
      <c r="A119">
        <v>1</v>
      </c>
      <c r="B119" s="84">
        <v>0.13</v>
      </c>
      <c r="C119" s="102">
        <f t="shared" si="3"/>
        <v>0.13</v>
      </c>
      <c r="D119" s="23">
        <f>(C119-$O$4)/$O$8</f>
        <v>1.7751657499791513</v>
      </c>
    </row>
    <row r="120" spans="1:4" ht="15" customHeight="1">
      <c r="A120">
        <v>1</v>
      </c>
      <c r="B120" s="84">
        <v>0.13</v>
      </c>
      <c r="C120" s="102">
        <f t="shared" si="3"/>
        <v>0.13</v>
      </c>
      <c r="D120" s="23">
        <f>(C120-$O$4)/$O$8</f>
        <v>1.7751657499791513</v>
      </c>
    </row>
    <row r="121" spans="1:4" ht="15" customHeight="1">
      <c r="A121">
        <v>1</v>
      </c>
      <c r="B121" s="84">
        <v>0.13</v>
      </c>
      <c r="C121" s="102">
        <f t="shared" si="3"/>
        <v>0.13</v>
      </c>
      <c r="D121" s="23">
        <f>(C121-$O$4)/$O$8</f>
        <v>1.7751657499791513</v>
      </c>
    </row>
    <row r="122" spans="1:4" ht="15" customHeight="1">
      <c r="A122">
        <v>1</v>
      </c>
      <c r="B122" s="84">
        <v>0.13</v>
      </c>
      <c r="C122" s="102">
        <f t="shared" si="3"/>
        <v>0.13</v>
      </c>
      <c r="D122" s="23">
        <f>(C122-$O$4)/$O$8</f>
        <v>1.7751657499791513</v>
      </c>
    </row>
    <row r="123" spans="1:4" ht="15" customHeight="1">
      <c r="A123">
        <v>1</v>
      </c>
      <c r="B123" s="84">
        <v>0.13</v>
      </c>
      <c r="C123" s="102">
        <f t="shared" si="3"/>
        <v>0.13</v>
      </c>
      <c r="D123" s="23">
        <f>(C123-$O$4)/$O$8</f>
        <v>1.7751657499791513</v>
      </c>
    </row>
    <row r="124" spans="1:4" ht="15" customHeight="1">
      <c r="A124">
        <v>1</v>
      </c>
      <c r="B124" s="84">
        <v>0.13</v>
      </c>
      <c r="C124" s="102">
        <f t="shared" si="3"/>
        <v>0.13</v>
      </c>
      <c r="D124" s="23">
        <f>(C124-$O$4)/$O$8</f>
        <v>1.7751657499791513</v>
      </c>
    </row>
    <row r="125" spans="1:4" ht="15" customHeight="1">
      <c r="A125">
        <v>1</v>
      </c>
      <c r="B125" s="84">
        <v>0.13</v>
      </c>
      <c r="C125" s="102">
        <f t="shared" si="3"/>
        <v>0.13</v>
      </c>
      <c r="D125" s="23">
        <f>(C125-$O$4)/$O$8</f>
        <v>1.7751657499791513</v>
      </c>
    </row>
    <row r="126" spans="1:4" ht="15" customHeight="1">
      <c r="A126">
        <v>1</v>
      </c>
      <c r="B126" s="84">
        <v>0.13</v>
      </c>
      <c r="C126" s="102">
        <f t="shared" si="3"/>
        <v>0.13</v>
      </c>
      <c r="D126" s="23">
        <f>(C126-$O$4)/$O$8</f>
        <v>1.7751657499791513</v>
      </c>
    </row>
    <row r="127" spans="1:4" ht="15" customHeight="1">
      <c r="A127">
        <v>1</v>
      </c>
      <c r="B127" s="84">
        <v>0.13</v>
      </c>
      <c r="C127" s="102">
        <f t="shared" si="3"/>
        <v>0.13</v>
      </c>
      <c r="D127" s="23">
        <f>(C127-$O$4)/$O$8</f>
        <v>1.7751657499791513</v>
      </c>
    </row>
    <row r="128" spans="1:4" ht="15" customHeight="1">
      <c r="A128">
        <v>1</v>
      </c>
      <c r="B128" s="84">
        <v>0.13</v>
      </c>
      <c r="C128" s="102">
        <f t="shared" si="3"/>
        <v>0.13</v>
      </c>
      <c r="D128" s="23">
        <f>(C128-$O$4)/$O$8</f>
        <v>1.7751657499791513</v>
      </c>
    </row>
    <row r="129" spans="1:4" ht="15" customHeight="1">
      <c r="A129">
        <v>1</v>
      </c>
      <c r="B129" s="84">
        <v>0.13</v>
      </c>
      <c r="C129" s="102">
        <f t="shared" si="3"/>
        <v>0.13</v>
      </c>
      <c r="D129" s="23">
        <f>(C129-$O$4)/$O$8</f>
        <v>1.7751657499791513</v>
      </c>
    </row>
    <row r="130" spans="1:4" ht="15" customHeight="1">
      <c r="A130">
        <v>1</v>
      </c>
      <c r="B130" s="84">
        <v>0.13</v>
      </c>
      <c r="C130" s="102">
        <f t="shared" ref="C130:C193" si="4">B130/A130</f>
        <v>0.13</v>
      </c>
      <c r="D130" s="23">
        <f>(C130-$O$4)/$O$8</f>
        <v>1.7751657499791513</v>
      </c>
    </row>
    <row r="131" spans="1:4" ht="15" customHeight="1">
      <c r="A131">
        <v>1</v>
      </c>
      <c r="B131" s="84">
        <v>0.13</v>
      </c>
      <c r="C131" s="102">
        <f t="shared" si="4"/>
        <v>0.13</v>
      </c>
      <c r="D131" s="23">
        <f>(C131-$O$4)/$O$8</f>
        <v>1.7751657499791513</v>
      </c>
    </row>
    <row r="132" spans="1:4" ht="15" customHeight="1">
      <c r="A132">
        <v>1</v>
      </c>
      <c r="B132" s="84">
        <v>0.13</v>
      </c>
      <c r="C132" s="102">
        <f t="shared" si="4"/>
        <v>0.13</v>
      </c>
      <c r="D132" s="23">
        <f>(C132-$O$4)/$O$8</f>
        <v>1.7751657499791513</v>
      </c>
    </row>
    <row r="133" spans="1:4" ht="15" customHeight="1">
      <c r="A133">
        <v>1</v>
      </c>
      <c r="B133" s="84">
        <v>0.13</v>
      </c>
      <c r="C133" s="102">
        <f t="shared" si="4"/>
        <v>0.13</v>
      </c>
      <c r="D133" s="23">
        <f>(C133-$O$4)/$O$8</f>
        <v>1.7751657499791513</v>
      </c>
    </row>
    <row r="134" spans="1:4" ht="15" customHeight="1">
      <c r="A134">
        <v>1</v>
      </c>
      <c r="B134" s="84">
        <v>0.13</v>
      </c>
      <c r="C134" s="102">
        <f t="shared" si="4"/>
        <v>0.13</v>
      </c>
      <c r="D134" s="23">
        <f>(C134-$O$4)/$O$8</f>
        <v>1.7751657499791513</v>
      </c>
    </row>
    <row r="135" spans="1:4" ht="15" customHeight="1">
      <c r="A135">
        <v>1</v>
      </c>
      <c r="B135" s="84">
        <v>0.13</v>
      </c>
      <c r="C135" s="102">
        <f t="shared" si="4"/>
        <v>0.13</v>
      </c>
      <c r="D135" s="23">
        <f>(C135-$O$4)/$O$8</f>
        <v>1.7751657499791513</v>
      </c>
    </row>
    <row r="136" spans="1:4" ht="15" customHeight="1">
      <c r="A136">
        <v>1</v>
      </c>
      <c r="B136" s="84">
        <v>0.13</v>
      </c>
      <c r="C136" s="102">
        <f t="shared" si="4"/>
        <v>0.13</v>
      </c>
      <c r="D136" s="23">
        <f>(C136-$O$4)/$O$8</f>
        <v>1.7751657499791513</v>
      </c>
    </row>
    <row r="137" spans="1:4" ht="15" customHeight="1">
      <c r="A137">
        <v>2</v>
      </c>
      <c r="B137" s="84">
        <v>0.25</v>
      </c>
      <c r="C137" s="102">
        <f t="shared" si="4"/>
        <v>0.125</v>
      </c>
      <c r="D137" s="23">
        <f>(C137-$O$4)/$O$8</f>
        <v>1.6709308159232068</v>
      </c>
    </row>
    <row r="138" spans="1:4" ht="15" customHeight="1">
      <c r="A138">
        <v>1</v>
      </c>
      <c r="B138" s="84">
        <v>0.12</v>
      </c>
      <c r="C138" s="102">
        <f t="shared" si="4"/>
        <v>0.12</v>
      </c>
      <c r="D138" s="23">
        <f>(C138-$O$4)/$O$8</f>
        <v>1.5666958818672623</v>
      </c>
    </row>
    <row r="139" spans="1:4" ht="15" customHeight="1">
      <c r="A139">
        <v>1</v>
      </c>
      <c r="B139" s="84">
        <v>0.12</v>
      </c>
      <c r="C139" s="102">
        <f t="shared" si="4"/>
        <v>0.12</v>
      </c>
      <c r="D139" s="23">
        <f>(C139-$O$4)/$O$8</f>
        <v>1.5666958818672623</v>
      </c>
    </row>
    <row r="140" spans="1:4" ht="15" customHeight="1">
      <c r="A140">
        <v>1</v>
      </c>
      <c r="B140" s="84">
        <v>0.12</v>
      </c>
      <c r="C140" s="102">
        <f t="shared" si="4"/>
        <v>0.12</v>
      </c>
      <c r="D140" s="23">
        <f>(C140-$O$4)/$O$8</f>
        <v>1.5666958818672623</v>
      </c>
    </row>
    <row r="141" spans="1:4" ht="15" customHeight="1">
      <c r="A141">
        <v>1</v>
      </c>
      <c r="B141" s="84">
        <v>0.12</v>
      </c>
      <c r="C141" s="102">
        <f t="shared" si="4"/>
        <v>0.12</v>
      </c>
      <c r="D141" s="23">
        <f>(C141-$O$4)/$O$8</f>
        <v>1.5666958818672623</v>
      </c>
    </row>
    <row r="142" spans="1:4" ht="15" customHeight="1">
      <c r="A142">
        <v>1</v>
      </c>
      <c r="B142" s="84">
        <v>0.12</v>
      </c>
      <c r="C142" s="102">
        <f t="shared" si="4"/>
        <v>0.12</v>
      </c>
      <c r="D142" s="23">
        <f>(C142-$O$4)/$O$8</f>
        <v>1.5666958818672623</v>
      </c>
    </row>
    <row r="143" spans="1:4" ht="15" customHeight="1">
      <c r="A143">
        <v>1</v>
      </c>
      <c r="B143" s="84">
        <v>0.12</v>
      </c>
      <c r="C143" s="102">
        <f t="shared" si="4"/>
        <v>0.12</v>
      </c>
      <c r="D143" s="23">
        <f>(C143-$O$4)/$O$8</f>
        <v>1.5666958818672623</v>
      </c>
    </row>
    <row r="144" spans="1:4" ht="15" customHeight="1">
      <c r="A144">
        <v>1</v>
      </c>
      <c r="B144" s="84">
        <v>0.12</v>
      </c>
      <c r="C144" s="102">
        <f t="shared" si="4"/>
        <v>0.12</v>
      </c>
      <c r="D144" s="23">
        <f>(C144-$O$4)/$O$8</f>
        <v>1.5666958818672623</v>
      </c>
    </row>
    <row r="145" spans="1:4" ht="15" customHeight="1">
      <c r="A145">
        <v>1</v>
      </c>
      <c r="B145" s="84">
        <v>0.12</v>
      </c>
      <c r="C145" s="102">
        <f t="shared" si="4"/>
        <v>0.12</v>
      </c>
      <c r="D145" s="23">
        <f>(C145-$O$4)/$O$8</f>
        <v>1.5666958818672623</v>
      </c>
    </row>
    <row r="146" spans="1:4" ht="15" customHeight="1">
      <c r="A146">
        <v>1</v>
      </c>
      <c r="B146" s="84">
        <v>0.12</v>
      </c>
      <c r="C146" s="102">
        <f t="shared" si="4"/>
        <v>0.12</v>
      </c>
      <c r="D146" s="23">
        <f>(C146-$O$4)/$O$8</f>
        <v>1.5666958818672623</v>
      </c>
    </row>
    <row r="147" spans="1:4" ht="15" customHeight="1">
      <c r="A147">
        <v>1</v>
      </c>
      <c r="B147" s="84">
        <v>0.12</v>
      </c>
      <c r="C147" s="102">
        <f t="shared" si="4"/>
        <v>0.12</v>
      </c>
      <c r="D147" s="23">
        <f>(C147-$O$4)/$O$8</f>
        <v>1.5666958818672623</v>
      </c>
    </row>
    <row r="148" spans="1:4" ht="15" customHeight="1">
      <c r="A148">
        <v>1</v>
      </c>
      <c r="B148" s="84">
        <v>0.12</v>
      </c>
      <c r="C148" s="102">
        <f t="shared" si="4"/>
        <v>0.12</v>
      </c>
      <c r="D148" s="23">
        <f>(C148-$O$4)/$O$8</f>
        <v>1.5666958818672623</v>
      </c>
    </row>
    <row r="149" spans="1:4" ht="15" customHeight="1">
      <c r="A149">
        <v>1</v>
      </c>
      <c r="B149" s="84">
        <v>0.12</v>
      </c>
      <c r="C149" s="102">
        <f t="shared" si="4"/>
        <v>0.12</v>
      </c>
      <c r="D149" s="23">
        <f>(C149-$O$4)/$O$8</f>
        <v>1.5666958818672623</v>
      </c>
    </row>
    <row r="150" spans="1:4" ht="15" customHeight="1">
      <c r="A150">
        <v>1</v>
      </c>
      <c r="B150" s="84">
        <v>0.12</v>
      </c>
      <c r="C150" s="102">
        <f t="shared" si="4"/>
        <v>0.12</v>
      </c>
      <c r="D150" s="23">
        <f>(C150-$O$4)/$O$8</f>
        <v>1.5666958818672623</v>
      </c>
    </row>
    <row r="151" spans="1:4" ht="15" customHeight="1">
      <c r="A151">
        <v>1</v>
      </c>
      <c r="B151" s="84">
        <v>0.12</v>
      </c>
      <c r="C151" s="102">
        <f t="shared" si="4"/>
        <v>0.12</v>
      </c>
      <c r="D151" s="23">
        <f>(C151-$O$4)/$O$8</f>
        <v>1.5666958818672623</v>
      </c>
    </row>
    <row r="152" spans="1:4" ht="15" customHeight="1">
      <c r="A152">
        <v>1</v>
      </c>
      <c r="B152" s="84">
        <v>0.12</v>
      </c>
      <c r="C152" s="102">
        <f t="shared" si="4"/>
        <v>0.12</v>
      </c>
      <c r="D152" s="23">
        <f>(C152-$O$4)/$O$8</f>
        <v>1.5666958818672623</v>
      </c>
    </row>
    <row r="153" spans="1:4" ht="15" customHeight="1">
      <c r="A153">
        <v>1</v>
      </c>
      <c r="B153" s="84">
        <v>0.12</v>
      </c>
      <c r="C153" s="102">
        <f t="shared" si="4"/>
        <v>0.12</v>
      </c>
      <c r="D153" s="23">
        <f>(C153-$O$4)/$O$8</f>
        <v>1.5666958818672623</v>
      </c>
    </row>
    <row r="154" spans="1:4" ht="15" customHeight="1">
      <c r="A154">
        <v>1</v>
      </c>
      <c r="B154" s="84">
        <v>0.12</v>
      </c>
      <c r="C154" s="102">
        <f t="shared" si="4"/>
        <v>0.12</v>
      </c>
      <c r="D154" s="23">
        <f>(C154-$O$4)/$O$8</f>
        <v>1.5666958818672623</v>
      </c>
    </row>
    <row r="155" spans="1:4" ht="15" customHeight="1">
      <c r="A155">
        <v>1</v>
      </c>
      <c r="B155" s="84">
        <v>0.12</v>
      </c>
      <c r="C155" s="102">
        <f t="shared" si="4"/>
        <v>0.12</v>
      </c>
      <c r="D155" s="23">
        <f>(C155-$O$4)/$O$8</f>
        <v>1.5666958818672623</v>
      </c>
    </row>
    <row r="156" spans="1:4" ht="15" customHeight="1">
      <c r="A156">
        <v>1</v>
      </c>
      <c r="B156" s="84">
        <v>0.12</v>
      </c>
      <c r="C156" s="102">
        <f t="shared" si="4"/>
        <v>0.12</v>
      </c>
      <c r="D156" s="23">
        <f>(C156-$O$4)/$O$8</f>
        <v>1.5666958818672623</v>
      </c>
    </row>
    <row r="157" spans="1:4" ht="15" customHeight="1">
      <c r="A157">
        <v>1</v>
      </c>
      <c r="B157" s="84">
        <v>0.12</v>
      </c>
      <c r="C157" s="102">
        <f t="shared" si="4"/>
        <v>0.12</v>
      </c>
      <c r="D157" s="23">
        <f>(C157-$O$4)/$O$8</f>
        <v>1.5666958818672623</v>
      </c>
    </row>
    <row r="158" spans="1:4" ht="15" customHeight="1">
      <c r="A158">
        <v>2</v>
      </c>
      <c r="B158" s="84">
        <v>0.24</v>
      </c>
      <c r="C158" s="102">
        <f t="shared" si="4"/>
        <v>0.12</v>
      </c>
      <c r="D158" s="23">
        <f>(C158-$O$4)/$O$8</f>
        <v>1.5666958818672623</v>
      </c>
    </row>
    <row r="159" spans="1:4" ht="15" customHeight="1">
      <c r="A159">
        <v>1</v>
      </c>
      <c r="B159" s="84">
        <v>0.11</v>
      </c>
      <c r="C159" s="102">
        <f t="shared" si="4"/>
        <v>0.11</v>
      </c>
      <c r="D159" s="23">
        <f>(C159-$O$4)/$O$8</f>
        <v>1.3582260137553734</v>
      </c>
    </row>
    <row r="160" spans="1:4" ht="15" customHeight="1">
      <c r="A160">
        <v>1</v>
      </c>
      <c r="B160" s="84">
        <v>0.11</v>
      </c>
      <c r="C160" s="102">
        <f t="shared" si="4"/>
        <v>0.11</v>
      </c>
      <c r="D160" s="23">
        <f>(C160-$O$4)/$O$8</f>
        <v>1.3582260137553734</v>
      </c>
    </row>
    <row r="161" spans="1:4" ht="15" customHeight="1">
      <c r="A161">
        <v>1</v>
      </c>
      <c r="B161" s="84">
        <v>0.11</v>
      </c>
      <c r="C161" s="102">
        <f t="shared" si="4"/>
        <v>0.11</v>
      </c>
      <c r="D161" s="23">
        <f>(C161-$O$4)/$O$8</f>
        <v>1.3582260137553734</v>
      </c>
    </row>
    <row r="162" spans="1:4" ht="15" customHeight="1">
      <c r="A162">
        <v>1</v>
      </c>
      <c r="B162" s="84">
        <v>0.11</v>
      </c>
      <c r="C162" s="102">
        <f t="shared" si="4"/>
        <v>0.11</v>
      </c>
      <c r="D162" s="23">
        <f>(C162-$O$4)/$O$8</f>
        <v>1.3582260137553734</v>
      </c>
    </row>
    <row r="163" spans="1:4" ht="15" customHeight="1">
      <c r="A163">
        <v>1</v>
      </c>
      <c r="B163" s="84">
        <v>0.11</v>
      </c>
      <c r="C163" s="102">
        <f t="shared" si="4"/>
        <v>0.11</v>
      </c>
      <c r="D163" s="23">
        <f>(C163-$O$4)/$O$8</f>
        <v>1.3582260137553734</v>
      </c>
    </row>
    <row r="164" spans="1:4" ht="15" customHeight="1">
      <c r="A164">
        <v>1</v>
      </c>
      <c r="B164" s="84">
        <v>0.11</v>
      </c>
      <c r="C164" s="102">
        <f t="shared" si="4"/>
        <v>0.11</v>
      </c>
      <c r="D164" s="23">
        <f>(C164-$O$4)/$O$8</f>
        <v>1.3582260137553734</v>
      </c>
    </row>
    <row r="165" spans="1:4" ht="15" customHeight="1">
      <c r="A165">
        <v>1</v>
      </c>
      <c r="B165" s="84">
        <v>0.11</v>
      </c>
      <c r="C165" s="102">
        <f t="shared" si="4"/>
        <v>0.11</v>
      </c>
      <c r="D165" s="23">
        <f>(C165-$O$4)/$O$8</f>
        <v>1.3582260137553734</v>
      </c>
    </row>
    <row r="166" spans="1:4" ht="15" customHeight="1">
      <c r="A166">
        <v>1</v>
      </c>
      <c r="B166" s="84">
        <v>0.11</v>
      </c>
      <c r="C166" s="102">
        <f t="shared" si="4"/>
        <v>0.11</v>
      </c>
      <c r="D166" s="23">
        <f>(C166-$O$4)/$O$8</f>
        <v>1.3582260137553734</v>
      </c>
    </row>
    <row r="167" spans="1:4" ht="15" customHeight="1">
      <c r="A167">
        <v>1</v>
      </c>
      <c r="B167" s="84">
        <v>0.11</v>
      </c>
      <c r="C167" s="102">
        <f t="shared" si="4"/>
        <v>0.11</v>
      </c>
      <c r="D167" s="23">
        <f>(C167-$O$4)/$O$8</f>
        <v>1.3582260137553734</v>
      </c>
    </row>
    <row r="168" spans="1:4" ht="15" customHeight="1">
      <c r="A168">
        <v>1</v>
      </c>
      <c r="B168" s="84">
        <v>0.11</v>
      </c>
      <c r="C168" s="102">
        <f t="shared" si="4"/>
        <v>0.11</v>
      </c>
      <c r="D168" s="23">
        <f>(C168-$O$4)/$O$8</f>
        <v>1.3582260137553734</v>
      </c>
    </row>
    <row r="169" spans="1:4" ht="15" customHeight="1">
      <c r="A169">
        <v>1</v>
      </c>
      <c r="B169" s="84">
        <v>0.11</v>
      </c>
      <c r="C169" s="102">
        <f t="shared" si="4"/>
        <v>0.11</v>
      </c>
      <c r="D169" s="23">
        <f>(C169-$O$4)/$O$8</f>
        <v>1.3582260137553734</v>
      </c>
    </row>
    <row r="170" spans="1:4" ht="15" customHeight="1">
      <c r="A170">
        <v>1</v>
      </c>
      <c r="B170" s="84">
        <v>0.11</v>
      </c>
      <c r="C170" s="102">
        <f t="shared" si="4"/>
        <v>0.11</v>
      </c>
      <c r="D170" s="23">
        <f>(C170-$O$4)/$O$8</f>
        <v>1.3582260137553734</v>
      </c>
    </row>
    <row r="171" spans="1:4" ht="15" customHeight="1">
      <c r="A171">
        <v>1</v>
      </c>
      <c r="B171" s="84">
        <v>0.11</v>
      </c>
      <c r="C171" s="102">
        <f t="shared" si="4"/>
        <v>0.11</v>
      </c>
      <c r="D171" s="23">
        <f>(C171-$O$4)/$O$8</f>
        <v>1.3582260137553734</v>
      </c>
    </row>
    <row r="172" spans="1:4" ht="15" customHeight="1">
      <c r="A172">
        <v>1</v>
      </c>
      <c r="B172" s="84">
        <v>0.11</v>
      </c>
      <c r="C172" s="102">
        <f t="shared" si="4"/>
        <v>0.11</v>
      </c>
      <c r="D172" s="23">
        <f>(C172-$O$4)/$O$8</f>
        <v>1.3582260137553734</v>
      </c>
    </row>
    <row r="173" spans="1:4" ht="15" customHeight="1">
      <c r="A173">
        <v>1</v>
      </c>
      <c r="B173" s="84">
        <v>0.11</v>
      </c>
      <c r="C173" s="102">
        <f t="shared" si="4"/>
        <v>0.11</v>
      </c>
      <c r="D173" s="23">
        <f>(C173-$O$4)/$O$8</f>
        <v>1.3582260137553734</v>
      </c>
    </row>
    <row r="174" spans="1:4" ht="15" customHeight="1">
      <c r="A174">
        <v>1</v>
      </c>
      <c r="B174" s="84">
        <v>0.11</v>
      </c>
      <c r="C174" s="102">
        <f t="shared" si="4"/>
        <v>0.11</v>
      </c>
      <c r="D174" s="23">
        <f>(C174-$O$4)/$O$8</f>
        <v>1.3582260137553734</v>
      </c>
    </row>
    <row r="175" spans="1:4" ht="15" customHeight="1">
      <c r="A175">
        <v>2</v>
      </c>
      <c r="B175" s="84">
        <v>0.22</v>
      </c>
      <c r="C175" s="102">
        <f t="shared" si="4"/>
        <v>0.11</v>
      </c>
      <c r="D175" s="23">
        <f>(C175-$O$4)/$O$8</f>
        <v>1.3582260137553734</v>
      </c>
    </row>
    <row r="176" spans="1:4" ht="15" customHeight="1">
      <c r="A176">
        <v>2</v>
      </c>
      <c r="B176" s="84">
        <v>0.22</v>
      </c>
      <c r="C176" s="102">
        <f t="shared" si="4"/>
        <v>0.11</v>
      </c>
      <c r="D176" s="23">
        <f>(C176-$O$4)/$O$8</f>
        <v>1.3582260137553734</v>
      </c>
    </row>
    <row r="177" spans="1:4" ht="15" customHeight="1">
      <c r="A177">
        <v>2</v>
      </c>
      <c r="B177" s="84">
        <v>0.21</v>
      </c>
      <c r="C177" s="102">
        <f t="shared" si="4"/>
        <v>0.105</v>
      </c>
      <c r="D177" s="23">
        <f>(C177-$O$4)/$O$8</f>
        <v>1.2539910796994289</v>
      </c>
    </row>
    <row r="178" spans="1:4" ht="15" customHeight="1">
      <c r="A178">
        <v>2</v>
      </c>
      <c r="B178" s="84">
        <v>0.21</v>
      </c>
      <c r="C178" s="102">
        <f t="shared" si="4"/>
        <v>0.105</v>
      </c>
      <c r="D178" s="23">
        <f>(C178-$O$4)/$O$8</f>
        <v>1.2539910796994289</v>
      </c>
    </row>
    <row r="179" spans="1:4" ht="15" customHeight="1">
      <c r="A179">
        <v>2</v>
      </c>
      <c r="B179" s="84">
        <v>0.21</v>
      </c>
      <c r="C179" s="102">
        <f t="shared" si="4"/>
        <v>0.105</v>
      </c>
      <c r="D179" s="23">
        <f>(C179-$O$4)/$O$8</f>
        <v>1.2539910796994289</v>
      </c>
    </row>
    <row r="180" spans="1:4" ht="15" customHeight="1">
      <c r="A180">
        <v>2</v>
      </c>
      <c r="B180" s="84">
        <v>0.2</v>
      </c>
      <c r="C180" s="102">
        <f t="shared" si="4"/>
        <v>0.1</v>
      </c>
      <c r="D180" s="23">
        <f>(C180-$O$4)/$O$8</f>
        <v>1.1497561456434848</v>
      </c>
    </row>
    <row r="181" spans="1:4" ht="15" customHeight="1">
      <c r="A181">
        <v>2</v>
      </c>
      <c r="B181" s="84">
        <v>0.2</v>
      </c>
      <c r="C181" s="102">
        <f t="shared" si="4"/>
        <v>0.1</v>
      </c>
      <c r="D181" s="23">
        <f>(C181-$O$4)/$O$8</f>
        <v>1.1497561456434848</v>
      </c>
    </row>
    <row r="182" spans="1:4" ht="15" customHeight="1">
      <c r="A182">
        <v>2</v>
      </c>
      <c r="B182" s="84">
        <v>0.2</v>
      </c>
      <c r="C182" s="102">
        <f t="shared" si="4"/>
        <v>0.1</v>
      </c>
      <c r="D182" s="23">
        <f>(C182-$O$4)/$O$8</f>
        <v>1.1497561456434848</v>
      </c>
    </row>
    <row r="183" spans="1:4" ht="15" customHeight="1">
      <c r="A183">
        <v>2</v>
      </c>
      <c r="B183" s="84">
        <v>0.2</v>
      </c>
      <c r="C183" s="102">
        <f t="shared" si="4"/>
        <v>0.1</v>
      </c>
      <c r="D183" s="23">
        <f>(C183-$O$4)/$O$8</f>
        <v>1.1497561456434848</v>
      </c>
    </row>
    <row r="184" spans="1:4" ht="15" customHeight="1">
      <c r="A184">
        <v>2</v>
      </c>
      <c r="B184" s="84">
        <v>0.19</v>
      </c>
      <c r="C184" s="102">
        <f t="shared" si="4"/>
        <v>9.5000000000000001E-2</v>
      </c>
      <c r="D184" s="23">
        <f>(C184-$O$4)/$O$8</f>
        <v>1.0455212115875403</v>
      </c>
    </row>
    <row r="185" spans="1:4" ht="15" customHeight="1">
      <c r="A185">
        <v>2</v>
      </c>
      <c r="B185" s="84">
        <v>0.19</v>
      </c>
      <c r="C185" s="102">
        <f t="shared" si="4"/>
        <v>9.5000000000000001E-2</v>
      </c>
      <c r="D185" s="23">
        <f>(C185-$O$4)/$O$8</f>
        <v>1.0455212115875403</v>
      </c>
    </row>
    <row r="186" spans="1:4" ht="15" customHeight="1">
      <c r="A186">
        <v>2</v>
      </c>
      <c r="B186" s="84">
        <v>0.19</v>
      </c>
      <c r="C186" s="102">
        <f t="shared" si="4"/>
        <v>9.5000000000000001E-2</v>
      </c>
      <c r="D186" s="23">
        <f>(C186-$O$4)/$O$8</f>
        <v>1.0455212115875403</v>
      </c>
    </row>
    <row r="187" spans="1:4" ht="15" customHeight="1">
      <c r="A187">
        <v>2</v>
      </c>
      <c r="B187" s="84">
        <v>0.19</v>
      </c>
      <c r="C187" s="102">
        <f t="shared" si="4"/>
        <v>9.5000000000000001E-2</v>
      </c>
      <c r="D187" s="23">
        <f>(C187-$O$4)/$O$8</f>
        <v>1.0455212115875403</v>
      </c>
    </row>
    <row r="188" spans="1:4" ht="15" customHeight="1">
      <c r="A188">
        <v>2</v>
      </c>
      <c r="B188" s="84">
        <v>0.19</v>
      </c>
      <c r="C188" s="102">
        <f t="shared" si="4"/>
        <v>9.5000000000000001E-2</v>
      </c>
      <c r="D188" s="23">
        <f>(C188-$O$4)/$O$8</f>
        <v>1.0455212115875403</v>
      </c>
    </row>
    <row r="189" spans="1:4" ht="15" customHeight="1">
      <c r="A189">
        <v>2</v>
      </c>
      <c r="B189" s="84">
        <v>0.19</v>
      </c>
      <c r="C189" s="102">
        <f t="shared" si="4"/>
        <v>9.5000000000000001E-2</v>
      </c>
      <c r="D189" s="23">
        <f>(C189-$O$4)/$O$8</f>
        <v>1.0455212115875403</v>
      </c>
    </row>
    <row r="190" spans="1:4" ht="15" customHeight="1">
      <c r="A190">
        <v>2</v>
      </c>
      <c r="B190" s="84">
        <v>0.19</v>
      </c>
      <c r="C190" s="102">
        <f t="shared" si="4"/>
        <v>9.5000000000000001E-2</v>
      </c>
      <c r="D190" s="23">
        <f>(C190-$O$4)/$O$8</f>
        <v>1.0455212115875403</v>
      </c>
    </row>
    <row r="191" spans="1:4" ht="15" customHeight="1">
      <c r="A191">
        <v>2</v>
      </c>
      <c r="B191" s="84">
        <v>0.18</v>
      </c>
      <c r="C191" s="102">
        <f t="shared" si="4"/>
        <v>0.09</v>
      </c>
      <c r="D191" s="23">
        <f>(C191-$O$4)/$O$8</f>
        <v>0.94128627753159577</v>
      </c>
    </row>
    <row r="192" spans="1:4" ht="15" customHeight="1">
      <c r="A192">
        <v>2</v>
      </c>
      <c r="B192" s="84">
        <v>0.18</v>
      </c>
      <c r="C192" s="102">
        <f t="shared" si="4"/>
        <v>0.09</v>
      </c>
      <c r="D192" s="23">
        <f>(C192-$O$4)/$O$8</f>
        <v>0.94128627753159577</v>
      </c>
    </row>
    <row r="193" spans="1:4" ht="15" customHeight="1">
      <c r="A193">
        <v>2</v>
      </c>
      <c r="B193" s="84">
        <v>0.18</v>
      </c>
      <c r="C193" s="102">
        <f t="shared" si="4"/>
        <v>0.09</v>
      </c>
      <c r="D193" s="23">
        <f>(C193-$O$4)/$O$8</f>
        <v>0.94128627753159577</v>
      </c>
    </row>
    <row r="194" spans="1:4" ht="15" customHeight="1">
      <c r="A194">
        <v>2</v>
      </c>
      <c r="B194" s="84">
        <v>0.18</v>
      </c>
      <c r="C194" s="102">
        <f t="shared" ref="C194:C257" si="5">B194/A194</f>
        <v>0.09</v>
      </c>
      <c r="D194" s="23">
        <f>(C194-$O$4)/$O$8</f>
        <v>0.94128627753159577</v>
      </c>
    </row>
    <row r="195" spans="1:4" ht="15" customHeight="1">
      <c r="A195">
        <v>2</v>
      </c>
      <c r="B195" s="84">
        <v>0.18</v>
      </c>
      <c r="C195" s="102">
        <f t="shared" si="5"/>
        <v>0.09</v>
      </c>
      <c r="D195" s="23">
        <f>(C195-$O$4)/$O$8</f>
        <v>0.94128627753159577</v>
      </c>
    </row>
    <row r="196" spans="1:4" ht="15" customHeight="1">
      <c r="A196">
        <v>2</v>
      </c>
      <c r="B196" s="84">
        <v>0.18</v>
      </c>
      <c r="C196" s="102">
        <f t="shared" si="5"/>
        <v>0.09</v>
      </c>
      <c r="D196" s="23">
        <f>(C196-$O$4)/$O$8</f>
        <v>0.94128627753159577</v>
      </c>
    </row>
    <row r="197" spans="1:4" ht="15" customHeight="1">
      <c r="A197">
        <v>2</v>
      </c>
      <c r="B197" s="84">
        <v>0.18</v>
      </c>
      <c r="C197" s="102">
        <f t="shared" si="5"/>
        <v>0.09</v>
      </c>
      <c r="D197" s="23">
        <f>(C197-$O$4)/$O$8</f>
        <v>0.94128627753159577</v>
      </c>
    </row>
    <row r="198" spans="1:4" ht="15" customHeight="1">
      <c r="A198">
        <v>2</v>
      </c>
      <c r="B198" s="84">
        <v>0.18</v>
      </c>
      <c r="C198" s="102">
        <f t="shared" si="5"/>
        <v>0.09</v>
      </c>
      <c r="D198" s="23">
        <f>(C198-$O$4)/$O$8</f>
        <v>0.94128627753159577</v>
      </c>
    </row>
    <row r="199" spans="1:4" ht="15" customHeight="1">
      <c r="A199">
        <v>2</v>
      </c>
      <c r="B199" s="84">
        <v>0.18</v>
      </c>
      <c r="C199" s="102">
        <f t="shared" si="5"/>
        <v>0.09</v>
      </c>
      <c r="D199" s="23">
        <f>(C199-$O$4)/$O$8</f>
        <v>0.94128627753159577</v>
      </c>
    </row>
    <row r="200" spans="1:4" ht="15" customHeight="1">
      <c r="A200">
        <v>2</v>
      </c>
      <c r="B200" s="84">
        <v>0.18</v>
      </c>
      <c r="C200" s="102">
        <f t="shared" si="5"/>
        <v>0.09</v>
      </c>
      <c r="D200" s="23">
        <f>(C200-$O$4)/$O$8</f>
        <v>0.94128627753159577</v>
      </c>
    </row>
    <row r="201" spans="1:4" ht="15" customHeight="1">
      <c r="A201">
        <v>2</v>
      </c>
      <c r="B201" s="84">
        <v>0.18</v>
      </c>
      <c r="C201" s="102">
        <f t="shared" si="5"/>
        <v>0.09</v>
      </c>
      <c r="D201" s="23">
        <f>(C201-$O$4)/$O$8</f>
        <v>0.94128627753159577</v>
      </c>
    </row>
    <row r="202" spans="1:4" ht="15" customHeight="1">
      <c r="A202">
        <v>2</v>
      </c>
      <c r="B202" s="84">
        <v>0.18</v>
      </c>
      <c r="C202" s="102">
        <f t="shared" si="5"/>
        <v>0.09</v>
      </c>
      <c r="D202" s="23">
        <f>(C202-$O$4)/$O$8</f>
        <v>0.94128627753159577</v>
      </c>
    </row>
    <row r="203" spans="1:4" ht="15" customHeight="1">
      <c r="A203">
        <v>2</v>
      </c>
      <c r="B203" s="84">
        <v>0.18</v>
      </c>
      <c r="C203" s="102">
        <f t="shared" si="5"/>
        <v>0.09</v>
      </c>
      <c r="D203" s="23">
        <f>(C203-$O$4)/$O$8</f>
        <v>0.94128627753159577</v>
      </c>
    </row>
    <row r="204" spans="1:4" ht="15" customHeight="1">
      <c r="A204">
        <v>2</v>
      </c>
      <c r="B204" s="84">
        <v>0.18</v>
      </c>
      <c r="C204" s="102">
        <f t="shared" si="5"/>
        <v>0.09</v>
      </c>
      <c r="D204" s="23">
        <f>(C204-$O$4)/$O$8</f>
        <v>0.94128627753159577</v>
      </c>
    </row>
    <row r="205" spans="1:4" ht="15" customHeight="1">
      <c r="A205">
        <v>2</v>
      </c>
      <c r="B205" s="84">
        <v>0.18</v>
      </c>
      <c r="C205" s="102">
        <f t="shared" si="5"/>
        <v>0.09</v>
      </c>
      <c r="D205" s="23">
        <f>(C205-$O$4)/$O$8</f>
        <v>0.94128627753159577</v>
      </c>
    </row>
    <row r="206" spans="1:4" ht="15" customHeight="1">
      <c r="A206">
        <v>2</v>
      </c>
      <c r="B206" s="84">
        <v>0.17</v>
      </c>
      <c r="C206" s="102">
        <f t="shared" si="5"/>
        <v>8.5000000000000006E-2</v>
      </c>
      <c r="D206" s="23">
        <f>(C206-$O$4)/$O$8</f>
        <v>0.83705134347565147</v>
      </c>
    </row>
    <row r="207" spans="1:4" ht="15" customHeight="1">
      <c r="A207">
        <v>2</v>
      </c>
      <c r="B207" s="84">
        <v>0.17</v>
      </c>
      <c r="C207" s="102">
        <f t="shared" si="5"/>
        <v>8.5000000000000006E-2</v>
      </c>
      <c r="D207" s="23">
        <f>(C207-$O$4)/$O$8</f>
        <v>0.83705134347565147</v>
      </c>
    </row>
    <row r="208" spans="1:4" ht="15" customHeight="1">
      <c r="A208">
        <v>2</v>
      </c>
      <c r="B208" s="84">
        <v>0.17</v>
      </c>
      <c r="C208" s="102">
        <f t="shared" si="5"/>
        <v>8.5000000000000006E-2</v>
      </c>
      <c r="D208" s="23">
        <f>(C208-$O$4)/$O$8</f>
        <v>0.83705134347565147</v>
      </c>
    </row>
    <row r="209" spans="1:4" ht="15" customHeight="1">
      <c r="A209">
        <v>2</v>
      </c>
      <c r="B209" s="84">
        <v>0.17</v>
      </c>
      <c r="C209" s="102">
        <f t="shared" si="5"/>
        <v>8.5000000000000006E-2</v>
      </c>
      <c r="D209" s="23">
        <f>(C209-$O$4)/$O$8</f>
        <v>0.83705134347565147</v>
      </c>
    </row>
    <row r="210" spans="1:4" ht="15" customHeight="1">
      <c r="A210">
        <v>2</v>
      </c>
      <c r="B210" s="84">
        <v>0.17</v>
      </c>
      <c r="C210" s="102">
        <f t="shared" si="5"/>
        <v>8.5000000000000006E-2</v>
      </c>
      <c r="D210" s="23">
        <f>(C210-$O$4)/$O$8</f>
        <v>0.83705134347565147</v>
      </c>
    </row>
    <row r="211" spans="1:4" ht="15" customHeight="1">
      <c r="A211">
        <v>2</v>
      </c>
      <c r="B211" s="84">
        <v>0.17</v>
      </c>
      <c r="C211" s="102">
        <f t="shared" si="5"/>
        <v>8.5000000000000006E-2</v>
      </c>
      <c r="D211" s="23">
        <f>(C211-$O$4)/$O$8</f>
        <v>0.83705134347565147</v>
      </c>
    </row>
    <row r="212" spans="1:4" ht="15" customHeight="1">
      <c r="A212">
        <v>2</v>
      </c>
      <c r="B212" s="84">
        <v>0.17</v>
      </c>
      <c r="C212" s="102">
        <f t="shared" si="5"/>
        <v>8.5000000000000006E-2</v>
      </c>
      <c r="D212" s="23">
        <f>(C212-$O$4)/$O$8</f>
        <v>0.83705134347565147</v>
      </c>
    </row>
    <row r="213" spans="1:4" ht="15" customHeight="1">
      <c r="A213">
        <v>2</v>
      </c>
      <c r="B213" s="84">
        <v>0.17</v>
      </c>
      <c r="C213" s="102">
        <f t="shared" si="5"/>
        <v>8.5000000000000006E-2</v>
      </c>
      <c r="D213" s="23">
        <f>(C213-$O$4)/$O$8</f>
        <v>0.83705134347565147</v>
      </c>
    </row>
    <row r="214" spans="1:4" ht="15" customHeight="1">
      <c r="A214">
        <v>2</v>
      </c>
      <c r="B214" s="84">
        <v>0.17</v>
      </c>
      <c r="C214" s="102">
        <f t="shared" si="5"/>
        <v>8.5000000000000006E-2</v>
      </c>
      <c r="D214" s="23">
        <f>(C214-$O$4)/$O$8</f>
        <v>0.83705134347565147</v>
      </c>
    </row>
    <row r="215" spans="1:4" ht="15" customHeight="1">
      <c r="A215">
        <v>3</v>
      </c>
      <c r="B215" s="84">
        <v>0.25</v>
      </c>
      <c r="C215" s="102">
        <f t="shared" si="5"/>
        <v>8.3333333333333329E-2</v>
      </c>
      <c r="D215" s="23">
        <f>(C215-$O$4)/$O$8</f>
        <v>0.80230636545700318</v>
      </c>
    </row>
    <row r="216" spans="1:4" ht="15" customHeight="1">
      <c r="A216">
        <v>3</v>
      </c>
      <c r="B216" s="84">
        <v>0.25</v>
      </c>
      <c r="C216" s="102">
        <f t="shared" si="5"/>
        <v>8.3333333333333329E-2</v>
      </c>
      <c r="D216" s="23">
        <f>(C216-$O$4)/$O$8</f>
        <v>0.80230636545700318</v>
      </c>
    </row>
    <row r="217" spans="1:4" ht="15" customHeight="1">
      <c r="A217">
        <v>2</v>
      </c>
      <c r="B217" s="84">
        <v>0.16</v>
      </c>
      <c r="C217" s="102">
        <f t="shared" si="5"/>
        <v>0.08</v>
      </c>
      <c r="D217" s="23">
        <f>(C217-$O$4)/$O$8</f>
        <v>0.73281640941970694</v>
      </c>
    </row>
    <row r="218" spans="1:4" ht="15" customHeight="1">
      <c r="A218">
        <v>2</v>
      </c>
      <c r="B218" s="84">
        <v>0.16</v>
      </c>
      <c r="C218" s="102">
        <f t="shared" si="5"/>
        <v>0.08</v>
      </c>
      <c r="D218" s="23">
        <f>(C218-$O$4)/$O$8</f>
        <v>0.73281640941970694</v>
      </c>
    </row>
    <row r="219" spans="1:4" ht="15" customHeight="1">
      <c r="A219">
        <v>2</v>
      </c>
      <c r="B219" s="84">
        <v>0.16</v>
      </c>
      <c r="C219" s="102">
        <f t="shared" si="5"/>
        <v>0.08</v>
      </c>
      <c r="D219" s="23">
        <f>(C219-$O$4)/$O$8</f>
        <v>0.73281640941970694</v>
      </c>
    </row>
    <row r="220" spans="1:4" ht="15" customHeight="1">
      <c r="A220">
        <v>2</v>
      </c>
      <c r="B220" s="84">
        <v>0.16</v>
      </c>
      <c r="C220" s="102">
        <f t="shared" si="5"/>
        <v>0.08</v>
      </c>
      <c r="D220" s="23">
        <f>(C220-$O$4)/$O$8</f>
        <v>0.73281640941970694</v>
      </c>
    </row>
    <row r="221" spans="1:4" ht="15" customHeight="1">
      <c r="A221">
        <v>2</v>
      </c>
      <c r="B221" s="84">
        <v>0.16</v>
      </c>
      <c r="C221" s="102">
        <f t="shared" si="5"/>
        <v>0.08</v>
      </c>
      <c r="D221" s="23">
        <f>(C221-$O$4)/$O$8</f>
        <v>0.73281640941970694</v>
      </c>
    </row>
    <row r="222" spans="1:4" ht="15" customHeight="1">
      <c r="A222">
        <v>2</v>
      </c>
      <c r="B222" s="84">
        <v>0.16</v>
      </c>
      <c r="C222" s="102">
        <f t="shared" si="5"/>
        <v>0.08</v>
      </c>
      <c r="D222" s="23">
        <f>(C222-$O$4)/$O$8</f>
        <v>0.73281640941970694</v>
      </c>
    </row>
    <row r="223" spans="1:4" ht="15" customHeight="1">
      <c r="A223">
        <v>2</v>
      </c>
      <c r="B223" s="84">
        <v>0.16</v>
      </c>
      <c r="C223" s="102">
        <f t="shared" si="5"/>
        <v>0.08</v>
      </c>
      <c r="D223" s="23">
        <f>(C223-$O$4)/$O$8</f>
        <v>0.73281640941970694</v>
      </c>
    </row>
    <row r="224" spans="1:4" ht="15" customHeight="1">
      <c r="A224">
        <v>2</v>
      </c>
      <c r="B224" s="84">
        <v>0.16</v>
      </c>
      <c r="C224" s="102">
        <f t="shared" si="5"/>
        <v>0.08</v>
      </c>
      <c r="D224" s="23">
        <f>(C224-$O$4)/$O$8</f>
        <v>0.73281640941970694</v>
      </c>
    </row>
    <row r="225" spans="1:4" ht="15" customHeight="1">
      <c r="A225">
        <v>2</v>
      </c>
      <c r="B225" s="84">
        <v>0.16</v>
      </c>
      <c r="C225" s="102">
        <f t="shared" si="5"/>
        <v>0.08</v>
      </c>
      <c r="D225" s="23">
        <f>(C225-$O$4)/$O$8</f>
        <v>0.73281640941970694</v>
      </c>
    </row>
    <row r="226" spans="1:4" ht="15" customHeight="1">
      <c r="A226">
        <v>3</v>
      </c>
      <c r="B226" s="84">
        <v>0.24</v>
      </c>
      <c r="C226" s="102">
        <f t="shared" si="5"/>
        <v>0.08</v>
      </c>
      <c r="D226" s="23">
        <f>(C226-$O$4)/$O$8</f>
        <v>0.73281640941970694</v>
      </c>
    </row>
    <row r="227" spans="1:4" ht="15" customHeight="1">
      <c r="A227">
        <v>3</v>
      </c>
      <c r="B227" s="84">
        <v>0.24</v>
      </c>
      <c r="C227" s="102">
        <f t="shared" si="5"/>
        <v>0.08</v>
      </c>
      <c r="D227" s="23">
        <f>(C227-$O$4)/$O$8</f>
        <v>0.73281640941970694</v>
      </c>
    </row>
    <row r="228" spans="1:4" ht="15" customHeight="1">
      <c r="A228">
        <v>2</v>
      </c>
      <c r="B228" s="84">
        <v>0.15</v>
      </c>
      <c r="C228" s="102">
        <f t="shared" si="5"/>
        <v>7.4999999999999997E-2</v>
      </c>
      <c r="D228" s="23">
        <f>(C228-$O$4)/$O$8</f>
        <v>0.62858147536376241</v>
      </c>
    </row>
    <row r="229" spans="1:4" ht="15" customHeight="1">
      <c r="A229">
        <v>2</v>
      </c>
      <c r="B229" s="84">
        <v>0.15</v>
      </c>
      <c r="C229" s="102">
        <f t="shared" si="5"/>
        <v>7.4999999999999997E-2</v>
      </c>
      <c r="D229" s="23">
        <f>(C229-$O$4)/$O$8</f>
        <v>0.62858147536376241</v>
      </c>
    </row>
    <row r="230" spans="1:4" ht="15" customHeight="1">
      <c r="A230">
        <v>2</v>
      </c>
      <c r="B230" s="84">
        <v>0.15</v>
      </c>
      <c r="C230" s="102">
        <f t="shared" si="5"/>
        <v>7.4999999999999997E-2</v>
      </c>
      <c r="D230" s="23">
        <f>(C230-$O$4)/$O$8</f>
        <v>0.62858147536376241</v>
      </c>
    </row>
    <row r="231" spans="1:4" ht="15" customHeight="1">
      <c r="A231">
        <v>2</v>
      </c>
      <c r="B231" s="84">
        <v>0.15</v>
      </c>
      <c r="C231" s="102">
        <f t="shared" si="5"/>
        <v>7.4999999999999997E-2</v>
      </c>
      <c r="D231" s="23">
        <f>(C231-$O$4)/$O$8</f>
        <v>0.62858147536376241</v>
      </c>
    </row>
    <row r="232" spans="1:4" ht="15" customHeight="1">
      <c r="A232">
        <v>2</v>
      </c>
      <c r="B232" s="84">
        <v>0.15</v>
      </c>
      <c r="C232" s="102">
        <f t="shared" si="5"/>
        <v>7.4999999999999997E-2</v>
      </c>
      <c r="D232" s="23">
        <f>(C232-$O$4)/$O$8</f>
        <v>0.62858147536376241</v>
      </c>
    </row>
    <row r="233" spans="1:4" ht="15" customHeight="1">
      <c r="A233">
        <v>2</v>
      </c>
      <c r="B233" s="84">
        <v>0.15</v>
      </c>
      <c r="C233" s="102">
        <f t="shared" si="5"/>
        <v>7.4999999999999997E-2</v>
      </c>
      <c r="D233" s="23">
        <f>(C233-$O$4)/$O$8</f>
        <v>0.62858147536376241</v>
      </c>
    </row>
    <row r="234" spans="1:4" ht="15" customHeight="1">
      <c r="A234">
        <v>2</v>
      </c>
      <c r="B234" s="84">
        <v>0.15</v>
      </c>
      <c r="C234" s="102">
        <f t="shared" si="5"/>
        <v>7.4999999999999997E-2</v>
      </c>
      <c r="D234" s="23">
        <f>(C234-$O$4)/$O$8</f>
        <v>0.62858147536376241</v>
      </c>
    </row>
    <row r="235" spans="1:4" ht="15" customHeight="1">
      <c r="A235">
        <v>2</v>
      </c>
      <c r="B235" s="84">
        <v>0.15</v>
      </c>
      <c r="C235" s="102">
        <f t="shared" si="5"/>
        <v>7.4999999999999997E-2</v>
      </c>
      <c r="D235" s="23">
        <f>(C235-$O$4)/$O$8</f>
        <v>0.62858147536376241</v>
      </c>
    </row>
    <row r="236" spans="1:4" ht="15" customHeight="1">
      <c r="A236">
        <v>3</v>
      </c>
      <c r="B236" s="84">
        <v>0.22</v>
      </c>
      <c r="C236" s="102">
        <f t="shared" si="5"/>
        <v>7.3333333333333334E-2</v>
      </c>
      <c r="D236" s="23">
        <f>(C236-$O$4)/$O$8</f>
        <v>0.59383649734511434</v>
      </c>
    </row>
    <row r="237" spans="1:4" ht="15" customHeight="1">
      <c r="A237">
        <v>3</v>
      </c>
      <c r="B237" s="84">
        <v>0.22</v>
      </c>
      <c r="C237" s="102">
        <f t="shared" si="5"/>
        <v>7.3333333333333334E-2</v>
      </c>
      <c r="D237" s="23">
        <f>(C237-$O$4)/$O$8</f>
        <v>0.59383649734511434</v>
      </c>
    </row>
    <row r="238" spans="1:4" ht="15" customHeight="1">
      <c r="A238">
        <v>3</v>
      </c>
      <c r="B238" s="84">
        <v>0.22</v>
      </c>
      <c r="C238" s="102">
        <f t="shared" si="5"/>
        <v>7.3333333333333334E-2</v>
      </c>
      <c r="D238" s="23">
        <f>(C238-$O$4)/$O$8</f>
        <v>0.59383649734511434</v>
      </c>
    </row>
    <row r="239" spans="1:4" ht="15" customHeight="1">
      <c r="A239">
        <v>3</v>
      </c>
      <c r="B239" s="84">
        <v>0.22</v>
      </c>
      <c r="C239" s="102">
        <f t="shared" si="5"/>
        <v>7.3333333333333334E-2</v>
      </c>
      <c r="D239" s="23">
        <f>(C239-$O$4)/$O$8</f>
        <v>0.59383649734511434</v>
      </c>
    </row>
    <row r="240" spans="1:4" ht="15" customHeight="1">
      <c r="A240">
        <v>3</v>
      </c>
      <c r="B240" s="84">
        <v>0.22</v>
      </c>
      <c r="C240" s="102">
        <f t="shared" si="5"/>
        <v>7.3333333333333334E-2</v>
      </c>
      <c r="D240" s="23">
        <f>(C240-$O$4)/$O$8</f>
        <v>0.59383649734511434</v>
      </c>
    </row>
    <row r="241" spans="1:4" ht="15" customHeight="1">
      <c r="A241">
        <v>2</v>
      </c>
      <c r="B241" s="84">
        <v>0.14000000000000001</v>
      </c>
      <c r="C241" s="102">
        <f t="shared" si="5"/>
        <v>7.0000000000000007E-2</v>
      </c>
      <c r="D241" s="23">
        <f>(C241-$O$4)/$O$8</f>
        <v>0.52434654130781821</v>
      </c>
    </row>
    <row r="242" spans="1:4" ht="15" customHeight="1">
      <c r="A242">
        <v>2</v>
      </c>
      <c r="B242" s="84">
        <v>0.14000000000000001</v>
      </c>
      <c r="C242" s="102">
        <f t="shared" si="5"/>
        <v>7.0000000000000007E-2</v>
      </c>
      <c r="D242" s="23">
        <f>(C242-$O$4)/$O$8</f>
        <v>0.52434654130781821</v>
      </c>
    </row>
    <row r="243" spans="1:4" ht="15" customHeight="1">
      <c r="A243">
        <v>2</v>
      </c>
      <c r="B243" s="84">
        <v>0.14000000000000001</v>
      </c>
      <c r="C243" s="102">
        <f t="shared" si="5"/>
        <v>7.0000000000000007E-2</v>
      </c>
      <c r="D243" s="23">
        <f>(C243-$O$4)/$O$8</f>
        <v>0.52434654130781821</v>
      </c>
    </row>
    <row r="244" spans="1:4" ht="15" customHeight="1">
      <c r="A244">
        <v>2</v>
      </c>
      <c r="B244" s="84">
        <v>0.14000000000000001</v>
      </c>
      <c r="C244" s="102">
        <f t="shared" si="5"/>
        <v>7.0000000000000007E-2</v>
      </c>
      <c r="D244" s="23">
        <f>(C244-$O$4)/$O$8</f>
        <v>0.52434654130781821</v>
      </c>
    </row>
    <row r="245" spans="1:4" ht="15" customHeight="1">
      <c r="A245">
        <v>2</v>
      </c>
      <c r="B245" s="84">
        <v>0.14000000000000001</v>
      </c>
      <c r="C245" s="102">
        <f t="shared" si="5"/>
        <v>7.0000000000000007E-2</v>
      </c>
      <c r="D245" s="23">
        <f>(C245-$O$4)/$O$8</f>
        <v>0.52434654130781821</v>
      </c>
    </row>
    <row r="246" spans="1:4" ht="15" customHeight="1">
      <c r="A246">
        <v>2</v>
      </c>
      <c r="B246" s="84">
        <v>0.14000000000000001</v>
      </c>
      <c r="C246" s="102">
        <f t="shared" si="5"/>
        <v>7.0000000000000007E-2</v>
      </c>
      <c r="D246" s="23">
        <f>(C246-$O$4)/$O$8</f>
        <v>0.52434654130781821</v>
      </c>
    </row>
    <row r="247" spans="1:4" ht="15" customHeight="1">
      <c r="A247">
        <v>2</v>
      </c>
      <c r="B247" s="84">
        <v>0.14000000000000001</v>
      </c>
      <c r="C247" s="102">
        <f t="shared" si="5"/>
        <v>7.0000000000000007E-2</v>
      </c>
      <c r="D247" s="23">
        <f>(C247-$O$4)/$O$8</f>
        <v>0.52434654130781821</v>
      </c>
    </row>
    <row r="248" spans="1:4" ht="15" customHeight="1">
      <c r="A248">
        <v>2</v>
      </c>
      <c r="B248" s="84">
        <v>0.14000000000000001</v>
      </c>
      <c r="C248" s="102">
        <f t="shared" si="5"/>
        <v>7.0000000000000007E-2</v>
      </c>
      <c r="D248" s="23">
        <f>(C248-$O$4)/$O$8</f>
        <v>0.52434654130781821</v>
      </c>
    </row>
    <row r="249" spans="1:4" ht="15" customHeight="1">
      <c r="A249">
        <v>2</v>
      </c>
      <c r="B249" s="84">
        <v>0.14000000000000001</v>
      </c>
      <c r="C249" s="102">
        <f t="shared" si="5"/>
        <v>7.0000000000000007E-2</v>
      </c>
      <c r="D249" s="23">
        <f>(C249-$O$4)/$O$8</f>
        <v>0.52434654130781821</v>
      </c>
    </row>
    <row r="250" spans="1:4" ht="15" customHeight="1">
      <c r="A250">
        <v>2</v>
      </c>
      <c r="B250" s="84">
        <v>0.14000000000000001</v>
      </c>
      <c r="C250" s="102">
        <f t="shared" si="5"/>
        <v>7.0000000000000007E-2</v>
      </c>
      <c r="D250" s="23">
        <f>(C250-$O$4)/$O$8</f>
        <v>0.52434654130781821</v>
      </c>
    </row>
    <row r="251" spans="1:4" ht="15" customHeight="1">
      <c r="A251">
        <v>2</v>
      </c>
      <c r="B251" s="84">
        <v>0.14000000000000001</v>
      </c>
      <c r="C251" s="102">
        <f t="shared" si="5"/>
        <v>7.0000000000000007E-2</v>
      </c>
      <c r="D251" s="23">
        <f>(C251-$O$4)/$O$8</f>
        <v>0.52434654130781821</v>
      </c>
    </row>
    <row r="252" spans="1:4" ht="15" customHeight="1">
      <c r="A252">
        <v>2</v>
      </c>
      <c r="B252" s="84">
        <v>0.14000000000000001</v>
      </c>
      <c r="C252" s="102">
        <f t="shared" si="5"/>
        <v>7.0000000000000007E-2</v>
      </c>
      <c r="D252" s="23">
        <f>(C252-$O$4)/$O$8</f>
        <v>0.52434654130781821</v>
      </c>
    </row>
    <row r="253" spans="1:4" ht="15" customHeight="1">
      <c r="A253">
        <v>2</v>
      </c>
      <c r="B253" s="84">
        <v>0.14000000000000001</v>
      </c>
      <c r="C253" s="102">
        <f t="shared" si="5"/>
        <v>7.0000000000000007E-2</v>
      </c>
      <c r="D253" s="23">
        <f>(C253-$O$4)/$O$8</f>
        <v>0.52434654130781821</v>
      </c>
    </row>
    <row r="254" spans="1:4" ht="15" customHeight="1">
      <c r="A254">
        <v>2</v>
      </c>
      <c r="B254" s="84">
        <v>0.14000000000000001</v>
      </c>
      <c r="C254" s="102">
        <f t="shared" si="5"/>
        <v>7.0000000000000007E-2</v>
      </c>
      <c r="D254" s="23">
        <f>(C254-$O$4)/$O$8</f>
        <v>0.52434654130781821</v>
      </c>
    </row>
    <row r="255" spans="1:4" ht="15" customHeight="1">
      <c r="A255">
        <v>2</v>
      </c>
      <c r="B255" s="84">
        <v>0.14000000000000001</v>
      </c>
      <c r="C255" s="102">
        <f t="shared" si="5"/>
        <v>7.0000000000000007E-2</v>
      </c>
      <c r="D255" s="23">
        <f>(C255-$O$4)/$O$8</f>
        <v>0.52434654130781821</v>
      </c>
    </row>
    <row r="256" spans="1:4" ht="15" customHeight="1">
      <c r="A256">
        <v>2</v>
      </c>
      <c r="B256" s="84">
        <v>0.14000000000000001</v>
      </c>
      <c r="C256" s="102">
        <f t="shared" si="5"/>
        <v>7.0000000000000007E-2</v>
      </c>
      <c r="D256" s="23">
        <f>(C256-$O$4)/$O$8</f>
        <v>0.52434654130781821</v>
      </c>
    </row>
    <row r="257" spans="1:4" ht="15" customHeight="1">
      <c r="A257">
        <v>2</v>
      </c>
      <c r="B257" s="84">
        <v>0.14000000000000001</v>
      </c>
      <c r="C257" s="102">
        <f t="shared" si="5"/>
        <v>7.0000000000000007E-2</v>
      </c>
      <c r="D257" s="23">
        <f>(C257-$O$4)/$O$8</f>
        <v>0.52434654130781821</v>
      </c>
    </row>
    <row r="258" spans="1:4" ht="15" customHeight="1">
      <c r="A258">
        <v>2</v>
      </c>
      <c r="B258" s="84">
        <v>0.14000000000000001</v>
      </c>
      <c r="C258" s="102">
        <f t="shared" ref="C258:C321" si="6">B258/A258</f>
        <v>7.0000000000000007E-2</v>
      </c>
      <c r="D258" s="23">
        <f>(C258-$O$4)/$O$8</f>
        <v>0.52434654130781821</v>
      </c>
    </row>
    <row r="259" spans="1:4" ht="15" customHeight="1">
      <c r="A259">
        <v>2</v>
      </c>
      <c r="B259" s="84">
        <v>0.14000000000000001</v>
      </c>
      <c r="C259" s="102">
        <f t="shared" si="6"/>
        <v>7.0000000000000007E-2</v>
      </c>
      <c r="D259" s="23">
        <f>(C259-$O$4)/$O$8</f>
        <v>0.52434654130781821</v>
      </c>
    </row>
    <row r="260" spans="1:4" ht="15" customHeight="1">
      <c r="A260">
        <v>3</v>
      </c>
      <c r="B260" s="84">
        <v>0.21</v>
      </c>
      <c r="C260" s="102">
        <f t="shared" si="6"/>
        <v>6.9999999999999993E-2</v>
      </c>
      <c r="D260" s="23">
        <f>(C260-$O$4)/$O$8</f>
        <v>0.52434654130781799</v>
      </c>
    </row>
    <row r="261" spans="1:4" ht="15" customHeight="1">
      <c r="A261">
        <v>3</v>
      </c>
      <c r="B261" s="84">
        <v>0.21</v>
      </c>
      <c r="C261" s="102">
        <f t="shared" si="6"/>
        <v>6.9999999999999993E-2</v>
      </c>
      <c r="D261" s="23">
        <f>(C261-$O$4)/$O$8</f>
        <v>0.52434654130781799</v>
      </c>
    </row>
    <row r="262" spans="1:4" ht="15" customHeight="1">
      <c r="A262">
        <v>3</v>
      </c>
      <c r="B262" s="84">
        <v>0.21</v>
      </c>
      <c r="C262" s="102">
        <f t="shared" si="6"/>
        <v>6.9999999999999993E-2</v>
      </c>
      <c r="D262" s="23">
        <f>(C262-$O$4)/$O$8</f>
        <v>0.52434654130781799</v>
      </c>
    </row>
    <row r="263" spans="1:4" ht="15" customHeight="1">
      <c r="A263">
        <v>3</v>
      </c>
      <c r="B263" s="84">
        <v>0.21</v>
      </c>
      <c r="C263" s="102">
        <f t="shared" si="6"/>
        <v>6.9999999999999993E-2</v>
      </c>
      <c r="D263" s="23">
        <f>(C263-$O$4)/$O$8</f>
        <v>0.52434654130781799</v>
      </c>
    </row>
    <row r="264" spans="1:4" ht="15" customHeight="1">
      <c r="A264">
        <v>3</v>
      </c>
      <c r="B264" s="84">
        <v>0.21</v>
      </c>
      <c r="C264" s="102">
        <f t="shared" si="6"/>
        <v>6.9999999999999993E-2</v>
      </c>
      <c r="D264" s="23">
        <f>(C264-$O$4)/$O$8</f>
        <v>0.52434654130781799</v>
      </c>
    </row>
    <row r="265" spans="1:4" ht="15" customHeight="1">
      <c r="A265">
        <v>3</v>
      </c>
      <c r="B265" s="84">
        <v>0.2</v>
      </c>
      <c r="C265" s="102">
        <f t="shared" si="6"/>
        <v>6.6666666666666666E-2</v>
      </c>
      <c r="D265" s="23">
        <f>(C265-$O$4)/$O$8</f>
        <v>0.45485658527052181</v>
      </c>
    </row>
    <row r="266" spans="1:4" ht="15" customHeight="1">
      <c r="A266">
        <v>3</v>
      </c>
      <c r="B266" s="84">
        <v>0.2</v>
      </c>
      <c r="C266" s="102">
        <f t="shared" si="6"/>
        <v>6.6666666666666666E-2</v>
      </c>
      <c r="D266" s="23">
        <f>(C266-$O$4)/$O$8</f>
        <v>0.45485658527052181</v>
      </c>
    </row>
    <row r="267" spans="1:4" ht="15" customHeight="1">
      <c r="A267">
        <v>3</v>
      </c>
      <c r="B267" s="84">
        <v>0.2</v>
      </c>
      <c r="C267" s="102">
        <f t="shared" si="6"/>
        <v>6.6666666666666666E-2</v>
      </c>
      <c r="D267" s="23">
        <f>(C267-$O$4)/$O$8</f>
        <v>0.45485658527052181</v>
      </c>
    </row>
    <row r="268" spans="1:4" ht="15" customHeight="1">
      <c r="A268">
        <v>3</v>
      </c>
      <c r="B268" s="84">
        <v>0.2</v>
      </c>
      <c r="C268" s="102">
        <f t="shared" si="6"/>
        <v>6.6666666666666666E-2</v>
      </c>
      <c r="D268" s="23">
        <f>(C268-$O$4)/$O$8</f>
        <v>0.45485658527052181</v>
      </c>
    </row>
    <row r="269" spans="1:4" ht="15" customHeight="1">
      <c r="A269">
        <v>3</v>
      </c>
      <c r="B269" s="84">
        <v>0.2</v>
      </c>
      <c r="C269" s="102">
        <f t="shared" si="6"/>
        <v>6.6666666666666666E-2</v>
      </c>
      <c r="D269" s="23">
        <f>(C269-$O$4)/$O$8</f>
        <v>0.45485658527052181</v>
      </c>
    </row>
    <row r="270" spans="1:4" ht="15" customHeight="1">
      <c r="A270">
        <v>3</v>
      </c>
      <c r="B270" s="84">
        <v>0.2</v>
      </c>
      <c r="C270" s="102">
        <f t="shared" si="6"/>
        <v>6.6666666666666666E-2</v>
      </c>
      <c r="D270" s="23">
        <f>(C270-$O$4)/$O$8</f>
        <v>0.45485658527052181</v>
      </c>
    </row>
    <row r="271" spans="1:4" ht="15" customHeight="1">
      <c r="A271">
        <v>2</v>
      </c>
      <c r="B271" s="84">
        <v>0.13</v>
      </c>
      <c r="C271" s="102">
        <f t="shared" si="6"/>
        <v>6.5000000000000002E-2</v>
      </c>
      <c r="D271" s="23">
        <f>(C271-$O$4)/$O$8</f>
        <v>0.42011160725187374</v>
      </c>
    </row>
    <row r="272" spans="1:4" ht="15" customHeight="1">
      <c r="A272">
        <v>2</v>
      </c>
      <c r="B272" s="84">
        <v>0.13</v>
      </c>
      <c r="C272" s="102">
        <f t="shared" si="6"/>
        <v>6.5000000000000002E-2</v>
      </c>
      <c r="D272" s="23">
        <f>(C272-$O$4)/$O$8</f>
        <v>0.42011160725187374</v>
      </c>
    </row>
    <row r="273" spans="1:4" ht="15" customHeight="1">
      <c r="A273">
        <v>2</v>
      </c>
      <c r="B273" s="84">
        <v>0.13</v>
      </c>
      <c r="C273" s="102">
        <f t="shared" si="6"/>
        <v>6.5000000000000002E-2</v>
      </c>
      <c r="D273" s="23">
        <f>(C273-$O$4)/$O$8</f>
        <v>0.42011160725187374</v>
      </c>
    </row>
    <row r="274" spans="1:4" ht="15" customHeight="1">
      <c r="A274">
        <v>2</v>
      </c>
      <c r="B274" s="84">
        <v>0.13</v>
      </c>
      <c r="C274" s="102">
        <f t="shared" si="6"/>
        <v>6.5000000000000002E-2</v>
      </c>
      <c r="D274" s="23">
        <f>(C274-$O$4)/$O$8</f>
        <v>0.42011160725187374</v>
      </c>
    </row>
    <row r="275" spans="1:4" ht="15" customHeight="1">
      <c r="A275">
        <v>2</v>
      </c>
      <c r="B275" s="84">
        <v>0.13</v>
      </c>
      <c r="C275" s="102">
        <f t="shared" si="6"/>
        <v>6.5000000000000002E-2</v>
      </c>
      <c r="D275" s="23">
        <f>(C275-$O$4)/$O$8</f>
        <v>0.42011160725187374</v>
      </c>
    </row>
    <row r="276" spans="1:4" ht="15" customHeight="1">
      <c r="A276">
        <v>2</v>
      </c>
      <c r="B276" s="84">
        <v>0.13</v>
      </c>
      <c r="C276" s="102">
        <f t="shared" si="6"/>
        <v>6.5000000000000002E-2</v>
      </c>
      <c r="D276" s="23">
        <f>(C276-$O$4)/$O$8</f>
        <v>0.42011160725187374</v>
      </c>
    </row>
    <row r="277" spans="1:4" ht="15" customHeight="1">
      <c r="A277">
        <v>2</v>
      </c>
      <c r="B277" s="84">
        <v>0.13</v>
      </c>
      <c r="C277" s="102">
        <f t="shared" si="6"/>
        <v>6.5000000000000002E-2</v>
      </c>
      <c r="D277" s="23">
        <f>(C277-$O$4)/$O$8</f>
        <v>0.42011160725187374</v>
      </c>
    </row>
    <row r="278" spans="1:4" ht="15" customHeight="1">
      <c r="A278">
        <v>2</v>
      </c>
      <c r="B278" s="84">
        <v>0.13</v>
      </c>
      <c r="C278" s="102">
        <f t="shared" si="6"/>
        <v>6.5000000000000002E-2</v>
      </c>
      <c r="D278" s="23">
        <f>(C278-$O$4)/$O$8</f>
        <v>0.42011160725187374</v>
      </c>
    </row>
    <row r="279" spans="1:4" ht="15" customHeight="1">
      <c r="A279">
        <v>2</v>
      </c>
      <c r="B279" s="84">
        <v>0.13</v>
      </c>
      <c r="C279" s="102">
        <f t="shared" si="6"/>
        <v>6.5000000000000002E-2</v>
      </c>
      <c r="D279" s="23">
        <f>(C279-$O$4)/$O$8</f>
        <v>0.42011160725187374</v>
      </c>
    </row>
    <row r="280" spans="1:4" ht="15" customHeight="1">
      <c r="A280">
        <v>2</v>
      </c>
      <c r="B280" s="84">
        <v>0.13</v>
      </c>
      <c r="C280" s="102">
        <f t="shared" si="6"/>
        <v>6.5000000000000002E-2</v>
      </c>
      <c r="D280" s="23">
        <f>(C280-$O$4)/$O$8</f>
        <v>0.42011160725187374</v>
      </c>
    </row>
    <row r="281" spans="1:4" ht="15" customHeight="1">
      <c r="A281">
        <v>2</v>
      </c>
      <c r="B281" s="84">
        <v>0.13</v>
      </c>
      <c r="C281" s="102">
        <f t="shared" si="6"/>
        <v>6.5000000000000002E-2</v>
      </c>
      <c r="D281" s="23">
        <f>(C281-$O$4)/$O$8</f>
        <v>0.42011160725187374</v>
      </c>
    </row>
    <row r="282" spans="1:4" ht="15" customHeight="1">
      <c r="A282">
        <v>2</v>
      </c>
      <c r="B282" s="84">
        <v>0.13</v>
      </c>
      <c r="C282" s="102">
        <f t="shared" si="6"/>
        <v>6.5000000000000002E-2</v>
      </c>
      <c r="D282" s="23">
        <f>(C282-$O$4)/$O$8</f>
        <v>0.42011160725187374</v>
      </c>
    </row>
    <row r="283" spans="1:4" ht="15" customHeight="1">
      <c r="A283">
        <v>2</v>
      </c>
      <c r="B283" s="84">
        <v>0.13</v>
      </c>
      <c r="C283" s="102">
        <f t="shared" si="6"/>
        <v>6.5000000000000002E-2</v>
      </c>
      <c r="D283" s="23">
        <f>(C283-$O$4)/$O$8</f>
        <v>0.42011160725187374</v>
      </c>
    </row>
    <row r="284" spans="1:4" ht="15" customHeight="1">
      <c r="A284">
        <v>2</v>
      </c>
      <c r="B284" s="84">
        <v>0.13</v>
      </c>
      <c r="C284" s="102">
        <f t="shared" si="6"/>
        <v>6.5000000000000002E-2</v>
      </c>
      <c r="D284" s="23">
        <f>(C284-$O$4)/$O$8</f>
        <v>0.42011160725187374</v>
      </c>
    </row>
    <row r="285" spans="1:4" ht="15" customHeight="1">
      <c r="A285">
        <v>2</v>
      </c>
      <c r="B285" s="84">
        <v>0.13</v>
      </c>
      <c r="C285" s="102">
        <f t="shared" si="6"/>
        <v>6.5000000000000002E-2</v>
      </c>
      <c r="D285" s="23">
        <f>(C285-$O$4)/$O$8</f>
        <v>0.42011160725187374</v>
      </c>
    </row>
    <row r="286" spans="1:4" ht="15" customHeight="1">
      <c r="A286">
        <v>2</v>
      </c>
      <c r="B286" s="84">
        <v>0.13</v>
      </c>
      <c r="C286" s="102">
        <f t="shared" si="6"/>
        <v>6.5000000000000002E-2</v>
      </c>
      <c r="D286" s="23">
        <f>(C286-$O$4)/$O$8</f>
        <v>0.42011160725187374</v>
      </c>
    </row>
    <row r="287" spans="1:4" ht="15" customHeight="1">
      <c r="A287">
        <v>3</v>
      </c>
      <c r="B287" s="84">
        <v>0.19</v>
      </c>
      <c r="C287" s="102">
        <f t="shared" si="6"/>
        <v>6.3333333333333339E-2</v>
      </c>
      <c r="D287" s="23">
        <f>(C287-$O$4)/$O$8</f>
        <v>0.38536662923322562</v>
      </c>
    </row>
    <row r="288" spans="1:4" ht="15" customHeight="1">
      <c r="A288">
        <v>3</v>
      </c>
      <c r="B288" s="84">
        <v>0.19</v>
      </c>
      <c r="C288" s="102">
        <f t="shared" si="6"/>
        <v>6.3333333333333339E-2</v>
      </c>
      <c r="D288" s="23">
        <f>(C288-$O$4)/$O$8</f>
        <v>0.38536662923322562</v>
      </c>
    </row>
    <row r="289" spans="1:4" ht="15" customHeight="1">
      <c r="A289">
        <v>3</v>
      </c>
      <c r="B289" s="84">
        <v>0.19</v>
      </c>
      <c r="C289" s="102">
        <f t="shared" si="6"/>
        <v>6.3333333333333339E-2</v>
      </c>
      <c r="D289" s="23">
        <f>(C289-$O$4)/$O$8</f>
        <v>0.38536662923322562</v>
      </c>
    </row>
    <row r="290" spans="1:4" ht="15" customHeight="1">
      <c r="A290">
        <v>3</v>
      </c>
      <c r="B290" s="84">
        <v>0.19</v>
      </c>
      <c r="C290" s="102">
        <f t="shared" si="6"/>
        <v>6.3333333333333339E-2</v>
      </c>
      <c r="D290" s="23">
        <f>(C290-$O$4)/$O$8</f>
        <v>0.38536662923322562</v>
      </c>
    </row>
    <row r="291" spans="1:4" ht="15" customHeight="1">
      <c r="A291">
        <v>3</v>
      </c>
      <c r="B291" s="84">
        <v>0.19</v>
      </c>
      <c r="C291" s="102">
        <f t="shared" si="6"/>
        <v>6.3333333333333339E-2</v>
      </c>
      <c r="D291" s="23">
        <f>(C291-$O$4)/$O$8</f>
        <v>0.38536662923322562</v>
      </c>
    </row>
    <row r="292" spans="1:4" ht="15" customHeight="1">
      <c r="A292">
        <v>3</v>
      </c>
      <c r="B292" s="84">
        <v>0.19</v>
      </c>
      <c r="C292" s="102">
        <f t="shared" si="6"/>
        <v>6.3333333333333339E-2</v>
      </c>
      <c r="D292" s="23">
        <f>(C292-$O$4)/$O$8</f>
        <v>0.38536662923322562</v>
      </c>
    </row>
    <row r="293" spans="1:4" ht="15" customHeight="1">
      <c r="A293">
        <v>3</v>
      </c>
      <c r="B293" s="84">
        <v>0.19</v>
      </c>
      <c r="C293" s="102">
        <f t="shared" si="6"/>
        <v>6.3333333333333339E-2</v>
      </c>
      <c r="D293" s="23">
        <f>(C293-$O$4)/$O$8</f>
        <v>0.38536662923322562</v>
      </c>
    </row>
    <row r="294" spans="1:4" ht="15" customHeight="1">
      <c r="A294">
        <v>3</v>
      </c>
      <c r="B294" s="84">
        <v>0.19</v>
      </c>
      <c r="C294" s="102">
        <f t="shared" si="6"/>
        <v>6.3333333333333339E-2</v>
      </c>
      <c r="D294" s="23">
        <f>(C294-$O$4)/$O$8</f>
        <v>0.38536662923322562</v>
      </c>
    </row>
    <row r="295" spans="1:4" ht="15" customHeight="1">
      <c r="A295">
        <v>3</v>
      </c>
      <c r="B295" s="84">
        <v>0.19</v>
      </c>
      <c r="C295" s="102">
        <f t="shared" si="6"/>
        <v>6.3333333333333339E-2</v>
      </c>
      <c r="D295" s="23">
        <f>(C295-$O$4)/$O$8</f>
        <v>0.38536662923322562</v>
      </c>
    </row>
    <row r="296" spans="1:4" ht="15" customHeight="1">
      <c r="A296">
        <v>2</v>
      </c>
      <c r="B296" s="84">
        <v>0.12</v>
      </c>
      <c r="C296" s="102">
        <f t="shared" si="6"/>
        <v>0.06</v>
      </c>
      <c r="D296" s="23">
        <f>(C296-$O$4)/$O$8</f>
        <v>0.31587667319592921</v>
      </c>
    </row>
    <row r="297" spans="1:4" ht="15" customHeight="1">
      <c r="A297">
        <v>2</v>
      </c>
      <c r="B297" s="84">
        <v>0.12</v>
      </c>
      <c r="C297" s="102">
        <f t="shared" si="6"/>
        <v>0.06</v>
      </c>
      <c r="D297" s="23">
        <f>(C297-$O$4)/$O$8</f>
        <v>0.31587667319592921</v>
      </c>
    </row>
    <row r="298" spans="1:4" ht="15" customHeight="1">
      <c r="A298">
        <v>2</v>
      </c>
      <c r="B298" s="84">
        <v>0.12</v>
      </c>
      <c r="C298" s="102">
        <f t="shared" si="6"/>
        <v>0.06</v>
      </c>
      <c r="D298" s="23">
        <f>(C298-$O$4)/$O$8</f>
        <v>0.31587667319592921</v>
      </c>
    </row>
    <row r="299" spans="1:4" ht="15" customHeight="1">
      <c r="A299">
        <v>2</v>
      </c>
      <c r="B299" s="84">
        <v>0.12</v>
      </c>
      <c r="C299" s="102">
        <f t="shared" si="6"/>
        <v>0.06</v>
      </c>
      <c r="D299" s="23">
        <f>(C299-$O$4)/$O$8</f>
        <v>0.31587667319592921</v>
      </c>
    </row>
    <row r="300" spans="1:4" ht="15" customHeight="1">
      <c r="A300">
        <v>2</v>
      </c>
      <c r="B300" s="84">
        <v>0.12</v>
      </c>
      <c r="C300" s="102">
        <f t="shared" si="6"/>
        <v>0.06</v>
      </c>
      <c r="D300" s="23">
        <f>(C300-$O$4)/$O$8</f>
        <v>0.31587667319592921</v>
      </c>
    </row>
    <row r="301" spans="1:4" ht="15" customHeight="1">
      <c r="A301">
        <v>2</v>
      </c>
      <c r="B301" s="84">
        <v>0.12</v>
      </c>
      <c r="C301" s="102">
        <f t="shared" si="6"/>
        <v>0.06</v>
      </c>
      <c r="D301" s="23">
        <f>(C301-$O$4)/$O$8</f>
        <v>0.31587667319592921</v>
      </c>
    </row>
    <row r="302" spans="1:4" ht="15" customHeight="1">
      <c r="A302">
        <v>2</v>
      </c>
      <c r="B302" s="84">
        <v>0.12</v>
      </c>
      <c r="C302" s="102">
        <f t="shared" si="6"/>
        <v>0.06</v>
      </c>
      <c r="D302" s="23">
        <f>(C302-$O$4)/$O$8</f>
        <v>0.31587667319592921</v>
      </c>
    </row>
    <row r="303" spans="1:4" ht="15" customHeight="1">
      <c r="A303">
        <v>2</v>
      </c>
      <c r="B303" s="84">
        <v>0.12</v>
      </c>
      <c r="C303" s="102">
        <f t="shared" si="6"/>
        <v>0.06</v>
      </c>
      <c r="D303" s="23">
        <f>(C303-$O$4)/$O$8</f>
        <v>0.31587667319592921</v>
      </c>
    </row>
    <row r="304" spans="1:4" ht="15" customHeight="1">
      <c r="A304">
        <v>2</v>
      </c>
      <c r="B304" s="84">
        <v>0.12</v>
      </c>
      <c r="C304" s="102">
        <f t="shared" si="6"/>
        <v>0.06</v>
      </c>
      <c r="D304" s="23">
        <f>(C304-$O$4)/$O$8</f>
        <v>0.31587667319592921</v>
      </c>
    </row>
    <row r="305" spans="1:4" ht="15" customHeight="1">
      <c r="A305">
        <v>2</v>
      </c>
      <c r="B305" s="84">
        <v>0.12</v>
      </c>
      <c r="C305" s="102">
        <f t="shared" si="6"/>
        <v>0.06</v>
      </c>
      <c r="D305" s="23">
        <f>(C305-$O$4)/$O$8</f>
        <v>0.31587667319592921</v>
      </c>
    </row>
    <row r="306" spans="1:4" ht="15" customHeight="1">
      <c r="A306">
        <v>2</v>
      </c>
      <c r="B306" s="84">
        <v>0.12</v>
      </c>
      <c r="C306" s="102">
        <f t="shared" si="6"/>
        <v>0.06</v>
      </c>
      <c r="D306" s="23">
        <f>(C306-$O$4)/$O$8</f>
        <v>0.31587667319592921</v>
      </c>
    </row>
    <row r="307" spans="1:4" ht="15" customHeight="1">
      <c r="A307">
        <v>2</v>
      </c>
      <c r="B307" s="84">
        <v>0.12</v>
      </c>
      <c r="C307" s="102">
        <f t="shared" si="6"/>
        <v>0.06</v>
      </c>
      <c r="D307" s="23">
        <f>(C307-$O$4)/$O$8</f>
        <v>0.31587667319592921</v>
      </c>
    </row>
    <row r="308" spans="1:4" ht="15" customHeight="1">
      <c r="A308">
        <v>2</v>
      </c>
      <c r="B308" s="84">
        <v>0.12</v>
      </c>
      <c r="C308" s="102">
        <f t="shared" si="6"/>
        <v>0.06</v>
      </c>
      <c r="D308" s="23">
        <f>(C308-$O$4)/$O$8</f>
        <v>0.31587667319592921</v>
      </c>
    </row>
    <row r="309" spans="1:4" ht="15" customHeight="1">
      <c r="A309">
        <v>2</v>
      </c>
      <c r="B309" s="84">
        <v>0.12</v>
      </c>
      <c r="C309" s="102">
        <f t="shared" si="6"/>
        <v>0.06</v>
      </c>
      <c r="D309" s="23">
        <f>(C309-$O$4)/$O$8</f>
        <v>0.31587667319592921</v>
      </c>
    </row>
    <row r="310" spans="1:4" ht="15" customHeight="1">
      <c r="A310">
        <v>2</v>
      </c>
      <c r="B310" s="84">
        <v>0.12</v>
      </c>
      <c r="C310" s="102">
        <f t="shared" si="6"/>
        <v>0.06</v>
      </c>
      <c r="D310" s="23">
        <f>(C310-$O$4)/$O$8</f>
        <v>0.31587667319592921</v>
      </c>
    </row>
    <row r="311" spans="1:4" ht="15" customHeight="1">
      <c r="A311">
        <v>2</v>
      </c>
      <c r="B311" s="84">
        <v>0.12</v>
      </c>
      <c r="C311" s="102">
        <f t="shared" si="6"/>
        <v>0.06</v>
      </c>
      <c r="D311" s="23">
        <f>(C311-$O$4)/$O$8</f>
        <v>0.31587667319592921</v>
      </c>
    </row>
    <row r="312" spans="1:4" ht="15" customHeight="1">
      <c r="A312">
        <v>2</v>
      </c>
      <c r="B312" s="84">
        <v>0.12</v>
      </c>
      <c r="C312" s="102">
        <f t="shared" si="6"/>
        <v>0.06</v>
      </c>
      <c r="D312" s="23">
        <f>(C312-$O$4)/$O$8</f>
        <v>0.31587667319592921</v>
      </c>
    </row>
    <row r="313" spans="1:4" ht="15" customHeight="1">
      <c r="A313">
        <v>2</v>
      </c>
      <c r="B313" s="84">
        <v>0.12</v>
      </c>
      <c r="C313" s="102">
        <f t="shared" si="6"/>
        <v>0.06</v>
      </c>
      <c r="D313" s="23">
        <f>(C313-$O$4)/$O$8</f>
        <v>0.31587667319592921</v>
      </c>
    </row>
    <row r="314" spans="1:4" ht="15" customHeight="1">
      <c r="A314">
        <v>3</v>
      </c>
      <c r="B314" s="84">
        <v>0.18</v>
      </c>
      <c r="C314" s="102">
        <f t="shared" si="6"/>
        <v>0.06</v>
      </c>
      <c r="D314" s="23">
        <f>(C314-$O$4)/$O$8</f>
        <v>0.31587667319592921</v>
      </c>
    </row>
    <row r="315" spans="1:4" ht="15" customHeight="1">
      <c r="A315">
        <v>3</v>
      </c>
      <c r="B315" s="84">
        <v>0.18</v>
      </c>
      <c r="C315" s="102">
        <f t="shared" si="6"/>
        <v>0.06</v>
      </c>
      <c r="D315" s="23">
        <f>(C315-$O$4)/$O$8</f>
        <v>0.31587667319592921</v>
      </c>
    </row>
    <row r="316" spans="1:4" ht="15" customHeight="1">
      <c r="A316">
        <v>3</v>
      </c>
      <c r="B316" s="84">
        <v>0.18</v>
      </c>
      <c r="C316" s="102">
        <f t="shared" si="6"/>
        <v>0.06</v>
      </c>
      <c r="D316" s="23">
        <f>(C316-$O$4)/$O$8</f>
        <v>0.31587667319592921</v>
      </c>
    </row>
    <row r="317" spans="1:4" ht="15" customHeight="1">
      <c r="A317">
        <v>3</v>
      </c>
      <c r="B317" s="84">
        <v>0.18</v>
      </c>
      <c r="C317" s="102">
        <f t="shared" si="6"/>
        <v>0.06</v>
      </c>
      <c r="D317" s="23">
        <f>(C317-$O$4)/$O$8</f>
        <v>0.31587667319592921</v>
      </c>
    </row>
    <row r="318" spans="1:4" ht="15" customHeight="1">
      <c r="A318">
        <v>3</v>
      </c>
      <c r="B318" s="84">
        <v>0.18</v>
      </c>
      <c r="C318" s="102">
        <f t="shared" si="6"/>
        <v>0.06</v>
      </c>
      <c r="D318" s="23">
        <f>(C318-$O$4)/$O$8</f>
        <v>0.31587667319592921</v>
      </c>
    </row>
    <row r="319" spans="1:4" ht="15" customHeight="1">
      <c r="A319">
        <v>3</v>
      </c>
      <c r="B319" s="84">
        <v>0.18</v>
      </c>
      <c r="C319" s="102">
        <f t="shared" si="6"/>
        <v>0.06</v>
      </c>
      <c r="D319" s="23">
        <f>(C319-$O$4)/$O$8</f>
        <v>0.31587667319592921</v>
      </c>
    </row>
    <row r="320" spans="1:4" ht="15" customHeight="1">
      <c r="A320">
        <v>3</v>
      </c>
      <c r="B320" s="84">
        <v>0.18</v>
      </c>
      <c r="C320" s="102">
        <f t="shared" si="6"/>
        <v>0.06</v>
      </c>
      <c r="D320" s="23">
        <f>(C320-$O$4)/$O$8</f>
        <v>0.31587667319592921</v>
      </c>
    </row>
    <row r="321" spans="1:4" ht="15" customHeight="1">
      <c r="A321">
        <v>3</v>
      </c>
      <c r="B321" s="84">
        <v>0.18</v>
      </c>
      <c r="C321" s="102">
        <f t="shared" si="6"/>
        <v>0.06</v>
      </c>
      <c r="D321" s="23">
        <f>(C321-$O$4)/$O$8</f>
        <v>0.31587667319592921</v>
      </c>
    </row>
    <row r="322" spans="1:4" ht="15" customHeight="1">
      <c r="A322">
        <v>4</v>
      </c>
      <c r="B322" s="84">
        <v>0.24</v>
      </c>
      <c r="C322" s="102">
        <f t="shared" ref="C322:C385" si="7">B322/A322</f>
        <v>0.06</v>
      </c>
      <c r="D322" s="23">
        <f>(C322-$O$4)/$O$8</f>
        <v>0.31587667319592921</v>
      </c>
    </row>
    <row r="323" spans="1:4" ht="15" customHeight="1">
      <c r="A323">
        <v>4</v>
      </c>
      <c r="B323" s="84">
        <v>0.24</v>
      </c>
      <c r="C323" s="102">
        <f t="shared" si="7"/>
        <v>0.06</v>
      </c>
      <c r="D323" s="23">
        <f>(C323-$O$4)/$O$8</f>
        <v>0.31587667319592921</v>
      </c>
    </row>
    <row r="324" spans="1:4" ht="15" customHeight="1">
      <c r="A324">
        <v>4</v>
      </c>
      <c r="B324" s="84">
        <v>0.23</v>
      </c>
      <c r="C324" s="102">
        <f t="shared" si="7"/>
        <v>5.7500000000000002E-2</v>
      </c>
      <c r="D324" s="23">
        <f>(C324-$O$4)/$O$8</f>
        <v>0.26375920616795706</v>
      </c>
    </row>
    <row r="325" spans="1:4" ht="15" customHeight="1">
      <c r="A325">
        <v>4</v>
      </c>
      <c r="B325" s="84">
        <v>0.23</v>
      </c>
      <c r="C325" s="102">
        <f t="shared" si="7"/>
        <v>5.7500000000000002E-2</v>
      </c>
      <c r="D325" s="23">
        <f>(C325-$O$4)/$O$8</f>
        <v>0.26375920616795706</v>
      </c>
    </row>
    <row r="326" spans="1:4" ht="15" customHeight="1">
      <c r="A326">
        <v>3</v>
      </c>
      <c r="B326" s="84">
        <v>0.17</v>
      </c>
      <c r="C326" s="102">
        <f t="shared" si="7"/>
        <v>5.6666666666666671E-2</v>
      </c>
      <c r="D326" s="23">
        <f>(C326-$O$4)/$O$8</f>
        <v>0.24638671715863306</v>
      </c>
    </row>
    <row r="327" spans="1:4" ht="15" customHeight="1">
      <c r="A327">
        <v>3</v>
      </c>
      <c r="B327" s="84">
        <v>0.17</v>
      </c>
      <c r="C327" s="102">
        <f t="shared" si="7"/>
        <v>5.6666666666666671E-2</v>
      </c>
      <c r="D327" s="23">
        <f>(C327-$O$4)/$O$8</f>
        <v>0.24638671715863306</v>
      </c>
    </row>
    <row r="328" spans="1:4" ht="15" customHeight="1">
      <c r="A328">
        <v>3</v>
      </c>
      <c r="B328" s="84">
        <v>0.17</v>
      </c>
      <c r="C328" s="102">
        <f t="shared" si="7"/>
        <v>5.6666666666666671E-2</v>
      </c>
      <c r="D328" s="23">
        <f>(C328-$O$4)/$O$8</f>
        <v>0.24638671715863306</v>
      </c>
    </row>
    <row r="329" spans="1:4" ht="15" customHeight="1">
      <c r="A329">
        <v>3</v>
      </c>
      <c r="B329" s="84">
        <v>0.17</v>
      </c>
      <c r="C329" s="102">
        <f t="shared" si="7"/>
        <v>5.6666666666666671E-2</v>
      </c>
      <c r="D329" s="23">
        <f>(C329-$O$4)/$O$8</f>
        <v>0.24638671715863306</v>
      </c>
    </row>
    <row r="330" spans="1:4" ht="15" customHeight="1">
      <c r="A330">
        <v>3</v>
      </c>
      <c r="B330" s="84">
        <v>0.17</v>
      </c>
      <c r="C330" s="102">
        <f t="shared" si="7"/>
        <v>5.6666666666666671E-2</v>
      </c>
      <c r="D330" s="23">
        <f>(C330-$O$4)/$O$8</f>
        <v>0.24638671715863306</v>
      </c>
    </row>
    <row r="331" spans="1:4" ht="15" customHeight="1">
      <c r="A331">
        <v>3</v>
      </c>
      <c r="B331" s="84">
        <v>0.17</v>
      </c>
      <c r="C331" s="102">
        <f t="shared" si="7"/>
        <v>5.6666666666666671E-2</v>
      </c>
      <c r="D331" s="23">
        <f>(C331-$O$4)/$O$8</f>
        <v>0.24638671715863306</v>
      </c>
    </row>
    <row r="332" spans="1:4" ht="15" customHeight="1">
      <c r="A332">
        <v>3</v>
      </c>
      <c r="B332" s="84">
        <v>0.17</v>
      </c>
      <c r="C332" s="102">
        <f t="shared" si="7"/>
        <v>5.6666666666666671E-2</v>
      </c>
      <c r="D332" s="23">
        <f>(C332-$O$4)/$O$8</f>
        <v>0.24638671715863306</v>
      </c>
    </row>
    <row r="333" spans="1:4" ht="15" customHeight="1">
      <c r="A333">
        <v>3</v>
      </c>
      <c r="B333" s="84">
        <v>0.17</v>
      </c>
      <c r="C333" s="102">
        <f t="shared" si="7"/>
        <v>5.6666666666666671E-2</v>
      </c>
      <c r="D333" s="23">
        <f>(C333-$O$4)/$O$8</f>
        <v>0.24638671715863306</v>
      </c>
    </row>
    <row r="334" spans="1:4" ht="15" customHeight="1">
      <c r="A334">
        <v>3</v>
      </c>
      <c r="B334" s="84">
        <v>0.17</v>
      </c>
      <c r="C334" s="102">
        <f t="shared" si="7"/>
        <v>5.6666666666666671E-2</v>
      </c>
      <c r="D334" s="23">
        <f>(C334-$O$4)/$O$8</f>
        <v>0.24638671715863306</v>
      </c>
    </row>
    <row r="335" spans="1:4" ht="15" customHeight="1">
      <c r="A335">
        <v>2</v>
      </c>
      <c r="B335" s="84">
        <v>0.11</v>
      </c>
      <c r="C335" s="102">
        <f t="shared" si="7"/>
        <v>5.5E-2</v>
      </c>
      <c r="D335" s="23">
        <f>(C335-$O$4)/$O$8</f>
        <v>0.21164173913998482</v>
      </c>
    </row>
    <row r="336" spans="1:4" ht="15" customHeight="1">
      <c r="A336">
        <v>2</v>
      </c>
      <c r="B336" s="84">
        <v>0.11</v>
      </c>
      <c r="C336" s="102">
        <f t="shared" si="7"/>
        <v>5.5E-2</v>
      </c>
      <c r="D336" s="23">
        <f>(C336-$O$4)/$O$8</f>
        <v>0.21164173913998482</v>
      </c>
    </row>
    <row r="337" spans="1:4" ht="15" customHeight="1">
      <c r="A337">
        <v>2</v>
      </c>
      <c r="B337" s="84">
        <v>0.11</v>
      </c>
      <c r="C337" s="102">
        <f t="shared" si="7"/>
        <v>5.5E-2</v>
      </c>
      <c r="D337" s="23">
        <f>(C337-$O$4)/$O$8</f>
        <v>0.21164173913998482</v>
      </c>
    </row>
    <row r="338" spans="1:4" ht="15" customHeight="1">
      <c r="A338">
        <v>2</v>
      </c>
      <c r="B338" s="84">
        <v>0.11</v>
      </c>
      <c r="C338" s="102">
        <f t="shared" si="7"/>
        <v>5.5E-2</v>
      </c>
      <c r="D338" s="23">
        <f>(C338-$O$4)/$O$8</f>
        <v>0.21164173913998482</v>
      </c>
    </row>
    <row r="339" spans="1:4" ht="15" customHeight="1">
      <c r="A339">
        <v>2</v>
      </c>
      <c r="B339" s="84">
        <v>0.11</v>
      </c>
      <c r="C339" s="102">
        <f t="shared" si="7"/>
        <v>5.5E-2</v>
      </c>
      <c r="D339" s="23">
        <f>(C339-$O$4)/$O$8</f>
        <v>0.21164173913998482</v>
      </c>
    </row>
    <row r="340" spans="1:4" ht="15" customHeight="1">
      <c r="A340">
        <v>2</v>
      </c>
      <c r="B340" s="84">
        <v>0.11</v>
      </c>
      <c r="C340" s="102">
        <f t="shared" si="7"/>
        <v>5.5E-2</v>
      </c>
      <c r="D340" s="23">
        <f>(C340-$O$4)/$O$8</f>
        <v>0.21164173913998482</v>
      </c>
    </row>
    <row r="341" spans="1:4" ht="15" customHeight="1">
      <c r="A341">
        <v>2</v>
      </c>
      <c r="B341" s="84">
        <v>0.11</v>
      </c>
      <c r="C341" s="102">
        <f t="shared" si="7"/>
        <v>5.5E-2</v>
      </c>
      <c r="D341" s="23">
        <f>(C341-$O$4)/$O$8</f>
        <v>0.21164173913998482</v>
      </c>
    </row>
    <row r="342" spans="1:4" ht="15" customHeight="1">
      <c r="A342">
        <v>2</v>
      </c>
      <c r="B342" s="84">
        <v>0.11</v>
      </c>
      <c r="C342" s="102">
        <f t="shared" si="7"/>
        <v>5.5E-2</v>
      </c>
      <c r="D342" s="23">
        <f>(C342-$O$4)/$O$8</f>
        <v>0.21164173913998482</v>
      </c>
    </row>
    <row r="343" spans="1:4" ht="15" customHeight="1">
      <c r="A343">
        <v>2</v>
      </c>
      <c r="B343" s="84">
        <v>0.11</v>
      </c>
      <c r="C343" s="102">
        <f t="shared" si="7"/>
        <v>5.5E-2</v>
      </c>
      <c r="D343" s="23">
        <f>(C343-$O$4)/$O$8</f>
        <v>0.21164173913998482</v>
      </c>
    </row>
    <row r="344" spans="1:4" ht="15" customHeight="1">
      <c r="A344">
        <v>2</v>
      </c>
      <c r="B344" s="84">
        <v>0.11</v>
      </c>
      <c r="C344" s="102">
        <f t="shared" si="7"/>
        <v>5.5E-2</v>
      </c>
      <c r="D344" s="23">
        <f>(C344-$O$4)/$O$8</f>
        <v>0.21164173913998482</v>
      </c>
    </row>
    <row r="345" spans="1:4" ht="15" customHeight="1">
      <c r="A345">
        <v>2</v>
      </c>
      <c r="B345" s="84">
        <v>0.11</v>
      </c>
      <c r="C345" s="102">
        <f t="shared" si="7"/>
        <v>5.5E-2</v>
      </c>
      <c r="D345" s="23">
        <f>(C345-$O$4)/$O$8</f>
        <v>0.21164173913998482</v>
      </c>
    </row>
    <row r="346" spans="1:4" ht="15" customHeight="1">
      <c r="A346">
        <v>2</v>
      </c>
      <c r="B346" s="84">
        <v>0.11</v>
      </c>
      <c r="C346" s="102">
        <f t="shared" si="7"/>
        <v>5.5E-2</v>
      </c>
      <c r="D346" s="23">
        <f>(C346-$O$4)/$O$8</f>
        <v>0.21164173913998482</v>
      </c>
    </row>
    <row r="347" spans="1:4" ht="15" customHeight="1">
      <c r="A347">
        <v>2</v>
      </c>
      <c r="B347" s="84">
        <v>0.11</v>
      </c>
      <c r="C347" s="102">
        <f t="shared" si="7"/>
        <v>5.5E-2</v>
      </c>
      <c r="D347" s="23">
        <f>(C347-$O$4)/$O$8</f>
        <v>0.21164173913998482</v>
      </c>
    </row>
    <row r="348" spans="1:4" ht="15" customHeight="1">
      <c r="A348">
        <v>2</v>
      </c>
      <c r="B348" s="84">
        <v>0.11</v>
      </c>
      <c r="C348" s="102">
        <f t="shared" si="7"/>
        <v>5.5E-2</v>
      </c>
      <c r="D348" s="23">
        <f>(C348-$O$4)/$O$8</f>
        <v>0.21164173913998482</v>
      </c>
    </row>
    <row r="349" spans="1:4" ht="15" customHeight="1">
      <c r="A349">
        <v>2</v>
      </c>
      <c r="B349" s="84">
        <v>0.11</v>
      </c>
      <c r="C349" s="102">
        <f t="shared" si="7"/>
        <v>5.5E-2</v>
      </c>
      <c r="D349" s="23">
        <f>(C349-$O$4)/$O$8</f>
        <v>0.21164173913998482</v>
      </c>
    </row>
    <row r="350" spans="1:4" ht="15" customHeight="1">
      <c r="A350">
        <v>4</v>
      </c>
      <c r="B350" s="84">
        <v>0.22</v>
      </c>
      <c r="C350" s="102">
        <f t="shared" si="7"/>
        <v>5.5E-2</v>
      </c>
      <c r="D350" s="23">
        <f>(C350-$O$4)/$O$8</f>
        <v>0.21164173913998482</v>
      </c>
    </row>
    <row r="351" spans="1:4" ht="15" customHeight="1">
      <c r="A351">
        <v>4</v>
      </c>
      <c r="B351" s="84">
        <v>0.22</v>
      </c>
      <c r="C351" s="102">
        <f t="shared" si="7"/>
        <v>5.5E-2</v>
      </c>
      <c r="D351" s="23">
        <f>(C351-$O$4)/$O$8</f>
        <v>0.21164173913998482</v>
      </c>
    </row>
    <row r="352" spans="1:4" ht="15" customHeight="1">
      <c r="A352">
        <v>4</v>
      </c>
      <c r="B352" s="84">
        <v>0.22</v>
      </c>
      <c r="C352" s="102">
        <f t="shared" si="7"/>
        <v>5.5E-2</v>
      </c>
      <c r="D352" s="23">
        <f>(C352-$O$4)/$O$8</f>
        <v>0.21164173913998482</v>
      </c>
    </row>
    <row r="353" spans="1:4" ht="15" customHeight="1">
      <c r="A353">
        <v>4</v>
      </c>
      <c r="B353" s="84">
        <v>0.22</v>
      </c>
      <c r="C353" s="102">
        <f t="shared" si="7"/>
        <v>5.5E-2</v>
      </c>
      <c r="D353" s="23">
        <f>(C353-$O$4)/$O$8</f>
        <v>0.21164173913998482</v>
      </c>
    </row>
    <row r="354" spans="1:4" ht="15" customHeight="1">
      <c r="A354">
        <v>4</v>
      </c>
      <c r="B354" s="84">
        <v>0.22</v>
      </c>
      <c r="C354" s="102">
        <f t="shared" si="7"/>
        <v>5.5E-2</v>
      </c>
      <c r="D354" s="23">
        <f>(C354-$O$4)/$O$8</f>
        <v>0.21164173913998482</v>
      </c>
    </row>
    <row r="355" spans="1:4" ht="15" customHeight="1">
      <c r="A355">
        <v>4</v>
      </c>
      <c r="B355" s="84">
        <v>0.22</v>
      </c>
      <c r="C355" s="102">
        <f t="shared" si="7"/>
        <v>5.5E-2</v>
      </c>
      <c r="D355" s="23">
        <f>(C355-$O$4)/$O$8</f>
        <v>0.21164173913998482</v>
      </c>
    </row>
    <row r="356" spans="1:4" ht="15" customHeight="1">
      <c r="A356">
        <v>3</v>
      </c>
      <c r="B356" s="84">
        <v>0.16</v>
      </c>
      <c r="C356" s="102">
        <f t="shared" si="7"/>
        <v>5.3333333333333337E-2</v>
      </c>
      <c r="D356" s="23">
        <f>(C356-$O$4)/$O$8</f>
        <v>0.17689676112133676</v>
      </c>
    </row>
    <row r="357" spans="1:4" ht="15" customHeight="1">
      <c r="A357">
        <v>3</v>
      </c>
      <c r="B357" s="84">
        <v>0.16</v>
      </c>
      <c r="C357" s="102">
        <f t="shared" si="7"/>
        <v>5.3333333333333337E-2</v>
      </c>
      <c r="D357" s="23">
        <f>(C357-$O$4)/$O$8</f>
        <v>0.17689676112133676</v>
      </c>
    </row>
    <row r="358" spans="1:4" ht="15" customHeight="1">
      <c r="A358">
        <v>3</v>
      </c>
      <c r="B358" s="84">
        <v>0.16</v>
      </c>
      <c r="C358" s="102">
        <f t="shared" si="7"/>
        <v>5.3333333333333337E-2</v>
      </c>
      <c r="D358" s="23">
        <f>(C358-$O$4)/$O$8</f>
        <v>0.17689676112133676</v>
      </c>
    </row>
    <row r="359" spans="1:4" ht="15" customHeight="1">
      <c r="A359">
        <v>3</v>
      </c>
      <c r="B359" s="84">
        <v>0.16</v>
      </c>
      <c r="C359" s="102">
        <f t="shared" si="7"/>
        <v>5.3333333333333337E-2</v>
      </c>
      <c r="D359" s="23">
        <f>(C359-$O$4)/$O$8</f>
        <v>0.17689676112133676</v>
      </c>
    </row>
    <row r="360" spans="1:4" ht="15" customHeight="1">
      <c r="A360">
        <v>4</v>
      </c>
      <c r="B360" s="84">
        <v>0.21</v>
      </c>
      <c r="C360" s="102">
        <f t="shared" si="7"/>
        <v>5.2499999999999998E-2</v>
      </c>
      <c r="D360" s="23">
        <f>(C360-$O$4)/$O$8</f>
        <v>0.15952427211201256</v>
      </c>
    </row>
    <row r="361" spans="1:4" ht="15" customHeight="1">
      <c r="A361">
        <v>4</v>
      </c>
      <c r="B361" s="84">
        <v>0.21</v>
      </c>
      <c r="C361" s="102">
        <f t="shared" si="7"/>
        <v>5.2499999999999998E-2</v>
      </c>
      <c r="D361" s="23">
        <f>(C361-$O$4)/$O$8</f>
        <v>0.15952427211201256</v>
      </c>
    </row>
    <row r="362" spans="1:4" ht="15" customHeight="1">
      <c r="A362">
        <v>4</v>
      </c>
      <c r="B362" s="84">
        <v>0.2</v>
      </c>
      <c r="C362" s="102">
        <f t="shared" si="7"/>
        <v>0.05</v>
      </c>
      <c r="D362" s="23">
        <f>(C362-$O$4)/$O$8</f>
        <v>0.10740680508404046</v>
      </c>
    </row>
    <row r="363" spans="1:4" ht="15" customHeight="1">
      <c r="A363">
        <v>4</v>
      </c>
      <c r="B363" s="84">
        <v>0.2</v>
      </c>
      <c r="C363" s="102">
        <f t="shared" si="7"/>
        <v>0.05</v>
      </c>
      <c r="D363" s="23">
        <f>(C363-$O$4)/$O$8</f>
        <v>0.10740680508404046</v>
      </c>
    </row>
    <row r="364" spans="1:4" ht="15" customHeight="1">
      <c r="A364">
        <v>4</v>
      </c>
      <c r="B364" s="84">
        <v>0.2</v>
      </c>
      <c r="C364" s="102">
        <f t="shared" si="7"/>
        <v>0.05</v>
      </c>
      <c r="D364" s="23">
        <f>(C364-$O$4)/$O$8</f>
        <v>0.10740680508404046</v>
      </c>
    </row>
    <row r="365" spans="1:4" ht="15" customHeight="1">
      <c r="A365">
        <v>5</v>
      </c>
      <c r="B365" s="84">
        <v>0.25</v>
      </c>
      <c r="C365" s="102">
        <f t="shared" si="7"/>
        <v>0.05</v>
      </c>
      <c r="D365" s="23">
        <f>(C365-$O$4)/$O$8</f>
        <v>0.10740680508404046</v>
      </c>
    </row>
    <row r="366" spans="1:4" ht="15" customHeight="1">
      <c r="A366">
        <v>3</v>
      </c>
      <c r="B366" s="84">
        <v>0.15</v>
      </c>
      <c r="C366" s="102">
        <f t="shared" si="7"/>
        <v>4.9999999999999996E-2</v>
      </c>
      <c r="D366" s="23">
        <f>(C366-$O$4)/$O$8</f>
        <v>0.10740680508404031</v>
      </c>
    </row>
    <row r="367" spans="1:4" ht="15" customHeight="1">
      <c r="A367">
        <v>3</v>
      </c>
      <c r="B367" s="84">
        <v>0.15</v>
      </c>
      <c r="C367" s="102">
        <f t="shared" si="7"/>
        <v>4.9999999999999996E-2</v>
      </c>
      <c r="D367" s="23">
        <f>(C367-$O$4)/$O$8</f>
        <v>0.10740680508404031</v>
      </c>
    </row>
    <row r="368" spans="1:4" ht="15" customHeight="1">
      <c r="A368">
        <v>3</v>
      </c>
      <c r="B368" s="84">
        <v>0.15</v>
      </c>
      <c r="C368" s="102">
        <f t="shared" si="7"/>
        <v>4.9999999999999996E-2</v>
      </c>
      <c r="D368" s="23">
        <f>(C368-$O$4)/$O$8</f>
        <v>0.10740680508404031</v>
      </c>
    </row>
    <row r="369" spans="1:4" ht="15" customHeight="1">
      <c r="A369">
        <v>3</v>
      </c>
      <c r="B369" s="84">
        <v>0.15</v>
      </c>
      <c r="C369" s="102">
        <f t="shared" si="7"/>
        <v>4.9999999999999996E-2</v>
      </c>
      <c r="D369" s="23">
        <f>(C369-$O$4)/$O$8</f>
        <v>0.10740680508404031</v>
      </c>
    </row>
    <row r="370" spans="1:4" ht="15" customHeight="1">
      <c r="A370">
        <v>3</v>
      </c>
      <c r="B370" s="84">
        <v>0.15</v>
      </c>
      <c r="C370" s="102">
        <f t="shared" si="7"/>
        <v>4.9999999999999996E-2</v>
      </c>
      <c r="D370" s="23">
        <f>(C370-$O$4)/$O$8</f>
        <v>0.10740680508404031</v>
      </c>
    </row>
    <row r="371" spans="1:4" ht="15" customHeight="1">
      <c r="A371">
        <v>3</v>
      </c>
      <c r="B371" s="84">
        <v>0.15</v>
      </c>
      <c r="C371" s="102">
        <f t="shared" si="7"/>
        <v>4.9999999999999996E-2</v>
      </c>
      <c r="D371" s="23">
        <f>(C371-$O$4)/$O$8</f>
        <v>0.10740680508404031</v>
      </c>
    </row>
    <row r="372" spans="1:4" ht="15" customHeight="1">
      <c r="A372">
        <v>3</v>
      </c>
      <c r="B372" s="84">
        <v>0.15</v>
      </c>
      <c r="C372" s="102">
        <f t="shared" si="7"/>
        <v>4.9999999999999996E-2</v>
      </c>
      <c r="D372" s="23">
        <f>(C372-$O$4)/$O$8</f>
        <v>0.10740680508404031</v>
      </c>
    </row>
    <row r="373" spans="1:4" ht="15" customHeight="1">
      <c r="A373">
        <v>3</v>
      </c>
      <c r="B373" s="84">
        <v>0.15</v>
      </c>
      <c r="C373" s="102">
        <f t="shared" si="7"/>
        <v>4.9999999999999996E-2</v>
      </c>
      <c r="D373" s="23">
        <f>(C373-$O$4)/$O$8</f>
        <v>0.10740680508404031</v>
      </c>
    </row>
    <row r="374" spans="1:4" ht="15" customHeight="1">
      <c r="A374">
        <v>3</v>
      </c>
      <c r="B374" s="84">
        <v>0.15</v>
      </c>
      <c r="C374" s="102">
        <f t="shared" si="7"/>
        <v>4.9999999999999996E-2</v>
      </c>
      <c r="D374" s="23">
        <f>(C374-$O$4)/$O$8</f>
        <v>0.10740680508404031</v>
      </c>
    </row>
    <row r="375" spans="1:4" ht="15" customHeight="1">
      <c r="A375">
        <v>3</v>
      </c>
      <c r="B375" s="84">
        <v>0.15</v>
      </c>
      <c r="C375" s="102">
        <f t="shared" si="7"/>
        <v>4.9999999999999996E-2</v>
      </c>
      <c r="D375" s="23">
        <f>(C375-$O$4)/$O$8</f>
        <v>0.10740680508404031</v>
      </c>
    </row>
    <row r="376" spans="1:4" ht="15" customHeight="1">
      <c r="A376">
        <v>3</v>
      </c>
      <c r="B376" s="84">
        <v>0.15</v>
      </c>
      <c r="C376" s="102">
        <f t="shared" si="7"/>
        <v>4.9999999999999996E-2</v>
      </c>
      <c r="D376" s="23">
        <f>(C376-$O$4)/$O$8</f>
        <v>0.10740680508404031</v>
      </c>
    </row>
    <row r="377" spans="1:4" ht="15" customHeight="1">
      <c r="A377">
        <v>3</v>
      </c>
      <c r="B377" s="84">
        <v>0.15</v>
      </c>
      <c r="C377" s="102">
        <f t="shared" si="7"/>
        <v>4.9999999999999996E-2</v>
      </c>
      <c r="D377" s="23">
        <f>(C377-$O$4)/$O$8</f>
        <v>0.10740680508404031</v>
      </c>
    </row>
    <row r="378" spans="1:4" ht="15" customHeight="1">
      <c r="A378">
        <v>5</v>
      </c>
      <c r="B378" s="84">
        <v>0.24</v>
      </c>
      <c r="C378" s="102">
        <f t="shared" si="7"/>
        <v>4.8000000000000001E-2</v>
      </c>
      <c r="D378" s="23">
        <f>(C378-$O$4)/$O$8</f>
        <v>6.5712831461662652E-2</v>
      </c>
    </row>
    <row r="379" spans="1:4" ht="15" customHeight="1">
      <c r="A379">
        <v>4</v>
      </c>
      <c r="B379" s="84">
        <v>0.19</v>
      </c>
      <c r="C379" s="102">
        <f t="shared" si="7"/>
        <v>4.7500000000000001E-2</v>
      </c>
      <c r="D379" s="23">
        <f>(C379-$O$4)/$O$8</f>
        <v>5.5289338056068199E-2</v>
      </c>
    </row>
    <row r="380" spans="1:4" ht="15" customHeight="1">
      <c r="A380">
        <v>4</v>
      </c>
      <c r="B380" s="84">
        <v>0.19</v>
      </c>
      <c r="C380" s="102">
        <f t="shared" si="7"/>
        <v>4.7500000000000001E-2</v>
      </c>
      <c r="D380" s="23">
        <f>(C380-$O$4)/$O$8</f>
        <v>5.5289338056068199E-2</v>
      </c>
    </row>
    <row r="381" spans="1:4" ht="15" customHeight="1">
      <c r="A381">
        <v>3</v>
      </c>
      <c r="B381" s="84">
        <v>0.14000000000000001</v>
      </c>
      <c r="C381" s="102">
        <f t="shared" si="7"/>
        <v>4.6666666666666669E-2</v>
      </c>
      <c r="D381" s="23">
        <f>(C381-$O$4)/$O$8</f>
        <v>3.791684904674416E-2</v>
      </c>
    </row>
    <row r="382" spans="1:4" ht="15" customHeight="1">
      <c r="A382">
        <v>3</v>
      </c>
      <c r="B382" s="84">
        <v>0.14000000000000001</v>
      </c>
      <c r="C382" s="102">
        <f t="shared" si="7"/>
        <v>4.6666666666666669E-2</v>
      </c>
      <c r="D382" s="23">
        <f>(C382-$O$4)/$O$8</f>
        <v>3.791684904674416E-2</v>
      </c>
    </row>
    <row r="383" spans="1:4" ht="15" customHeight="1">
      <c r="A383">
        <v>3</v>
      </c>
      <c r="B383" s="84">
        <v>0.14000000000000001</v>
      </c>
      <c r="C383" s="102">
        <f t="shared" si="7"/>
        <v>4.6666666666666669E-2</v>
      </c>
      <c r="D383" s="23">
        <f>(C383-$O$4)/$O$8</f>
        <v>3.791684904674416E-2</v>
      </c>
    </row>
    <row r="384" spans="1:4" ht="15" customHeight="1">
      <c r="A384">
        <v>3</v>
      </c>
      <c r="B384" s="84">
        <v>0.14000000000000001</v>
      </c>
      <c r="C384" s="102">
        <f t="shared" si="7"/>
        <v>4.6666666666666669E-2</v>
      </c>
      <c r="D384" s="23">
        <f>(C384-$O$4)/$O$8</f>
        <v>3.791684904674416E-2</v>
      </c>
    </row>
    <row r="385" spans="1:4" ht="15" customHeight="1">
      <c r="A385">
        <v>3</v>
      </c>
      <c r="B385" s="84">
        <v>0.14000000000000001</v>
      </c>
      <c r="C385" s="102">
        <f t="shared" si="7"/>
        <v>4.6666666666666669E-2</v>
      </c>
      <c r="D385" s="23">
        <f>(C385-$O$4)/$O$8</f>
        <v>3.791684904674416E-2</v>
      </c>
    </row>
    <row r="386" spans="1:4" ht="15" customHeight="1">
      <c r="A386">
        <v>3</v>
      </c>
      <c r="B386" s="84">
        <v>0.14000000000000001</v>
      </c>
      <c r="C386" s="102">
        <f t="shared" ref="C386:C449" si="8">B386/A386</f>
        <v>4.6666666666666669E-2</v>
      </c>
      <c r="D386" s="23">
        <f>(C386-$O$4)/$O$8</f>
        <v>3.791684904674416E-2</v>
      </c>
    </row>
    <row r="387" spans="1:4" ht="15" customHeight="1">
      <c r="A387">
        <v>3</v>
      </c>
      <c r="B387" s="84">
        <v>0.14000000000000001</v>
      </c>
      <c r="C387" s="102">
        <f t="shared" si="8"/>
        <v>4.6666666666666669E-2</v>
      </c>
      <c r="D387" s="23">
        <f>(C387-$O$4)/$O$8</f>
        <v>3.791684904674416E-2</v>
      </c>
    </row>
    <row r="388" spans="1:4" ht="15" customHeight="1">
      <c r="A388">
        <v>3</v>
      </c>
      <c r="B388" s="84">
        <v>0.14000000000000001</v>
      </c>
      <c r="C388" s="102">
        <f t="shared" si="8"/>
        <v>4.6666666666666669E-2</v>
      </c>
      <c r="D388" s="23">
        <f>(C388-$O$4)/$O$8</f>
        <v>3.791684904674416E-2</v>
      </c>
    </row>
    <row r="389" spans="1:4" ht="15" customHeight="1">
      <c r="A389">
        <v>3</v>
      </c>
      <c r="B389" s="84">
        <v>0.14000000000000001</v>
      </c>
      <c r="C389" s="102">
        <f t="shared" si="8"/>
        <v>4.6666666666666669E-2</v>
      </c>
      <c r="D389" s="23">
        <f>(C389-$O$4)/$O$8</f>
        <v>3.791684904674416E-2</v>
      </c>
    </row>
    <row r="390" spans="1:4" ht="15" customHeight="1">
      <c r="A390">
        <v>3</v>
      </c>
      <c r="B390" s="84">
        <v>0.14000000000000001</v>
      </c>
      <c r="C390" s="102">
        <f t="shared" si="8"/>
        <v>4.6666666666666669E-2</v>
      </c>
      <c r="D390" s="23">
        <f>(C390-$O$4)/$O$8</f>
        <v>3.791684904674416E-2</v>
      </c>
    </row>
    <row r="391" spans="1:4" ht="15" customHeight="1">
      <c r="A391">
        <v>3</v>
      </c>
      <c r="B391" s="84">
        <v>0.14000000000000001</v>
      </c>
      <c r="C391" s="102">
        <f t="shared" si="8"/>
        <v>4.6666666666666669E-2</v>
      </c>
      <c r="D391" s="23">
        <f>(C391-$O$4)/$O$8</f>
        <v>3.791684904674416E-2</v>
      </c>
    </row>
    <row r="392" spans="1:4" ht="15" customHeight="1">
      <c r="A392">
        <v>3</v>
      </c>
      <c r="B392" s="84">
        <v>0.14000000000000001</v>
      </c>
      <c r="C392" s="102">
        <f t="shared" si="8"/>
        <v>4.6666666666666669E-2</v>
      </c>
      <c r="D392" s="23">
        <f>(C392-$O$4)/$O$8</f>
        <v>3.791684904674416E-2</v>
      </c>
    </row>
    <row r="393" spans="1:4" ht="15" customHeight="1">
      <c r="A393">
        <v>3</v>
      </c>
      <c r="B393" s="84">
        <v>0.14000000000000001</v>
      </c>
      <c r="C393" s="102">
        <f t="shared" si="8"/>
        <v>4.6666666666666669E-2</v>
      </c>
      <c r="D393" s="23">
        <f>(C393-$O$4)/$O$8</f>
        <v>3.791684904674416E-2</v>
      </c>
    </row>
    <row r="394" spans="1:4" ht="15" customHeight="1">
      <c r="A394">
        <v>3</v>
      </c>
      <c r="B394" s="84">
        <v>0.14000000000000001</v>
      </c>
      <c r="C394" s="102">
        <f t="shared" si="8"/>
        <v>4.6666666666666669E-2</v>
      </c>
      <c r="D394" s="23">
        <f>(C394-$O$4)/$O$8</f>
        <v>3.791684904674416E-2</v>
      </c>
    </row>
    <row r="395" spans="1:4" ht="15" customHeight="1">
      <c r="A395">
        <v>3</v>
      </c>
      <c r="B395" s="84">
        <v>0.14000000000000001</v>
      </c>
      <c r="C395" s="102">
        <f t="shared" si="8"/>
        <v>4.6666666666666669E-2</v>
      </c>
      <c r="D395" s="23">
        <f>(C395-$O$4)/$O$8</f>
        <v>3.791684904674416E-2</v>
      </c>
    </row>
    <row r="396" spans="1:4" ht="15" customHeight="1">
      <c r="A396">
        <v>3</v>
      </c>
      <c r="B396" s="84">
        <v>0.14000000000000001</v>
      </c>
      <c r="C396" s="102">
        <f t="shared" si="8"/>
        <v>4.6666666666666669E-2</v>
      </c>
      <c r="D396" s="23">
        <f>(C396-$O$4)/$O$8</f>
        <v>3.791684904674416E-2</v>
      </c>
    </row>
    <row r="397" spans="1:4" ht="15" customHeight="1">
      <c r="A397">
        <v>3</v>
      </c>
      <c r="B397" s="84">
        <v>0.14000000000000001</v>
      </c>
      <c r="C397" s="102">
        <f t="shared" si="8"/>
        <v>4.6666666666666669E-2</v>
      </c>
      <c r="D397" s="23">
        <f>(C397-$O$4)/$O$8</f>
        <v>3.791684904674416E-2</v>
      </c>
    </row>
    <row r="398" spans="1:4" ht="15" customHeight="1">
      <c r="A398">
        <v>3</v>
      </c>
      <c r="B398" s="84">
        <v>0.14000000000000001</v>
      </c>
      <c r="C398" s="102">
        <f t="shared" si="8"/>
        <v>4.6666666666666669E-2</v>
      </c>
      <c r="D398" s="23">
        <f>(C398-$O$4)/$O$8</f>
        <v>3.791684904674416E-2</v>
      </c>
    </row>
    <row r="399" spans="1:4" ht="15" customHeight="1">
      <c r="A399">
        <v>3</v>
      </c>
      <c r="B399" s="84">
        <v>0.14000000000000001</v>
      </c>
      <c r="C399" s="102">
        <f t="shared" si="8"/>
        <v>4.6666666666666669E-2</v>
      </c>
      <c r="D399" s="23">
        <f>(C399-$O$4)/$O$8</f>
        <v>3.791684904674416E-2</v>
      </c>
    </row>
    <row r="400" spans="1:4" ht="15" customHeight="1">
      <c r="A400">
        <v>3</v>
      </c>
      <c r="B400" s="84">
        <v>0.14000000000000001</v>
      </c>
      <c r="C400" s="102">
        <f t="shared" si="8"/>
        <v>4.6666666666666669E-2</v>
      </c>
      <c r="D400" s="23">
        <f>(C400-$O$4)/$O$8</f>
        <v>3.791684904674416E-2</v>
      </c>
    </row>
    <row r="401" spans="1:4" ht="15" customHeight="1">
      <c r="A401">
        <v>5</v>
      </c>
      <c r="B401" s="84">
        <v>0.23</v>
      </c>
      <c r="C401" s="102">
        <f t="shared" si="8"/>
        <v>4.5999999999999999E-2</v>
      </c>
      <c r="D401" s="23">
        <f>(C401-$O$4)/$O$8</f>
        <v>2.4018857839284844E-2</v>
      </c>
    </row>
    <row r="402" spans="1:4" ht="15" customHeight="1">
      <c r="A402">
        <v>5</v>
      </c>
      <c r="B402" s="84">
        <v>0.23</v>
      </c>
      <c r="C402" s="102">
        <f t="shared" si="8"/>
        <v>4.5999999999999999E-2</v>
      </c>
      <c r="D402" s="23">
        <f>(C402-$O$4)/$O$8</f>
        <v>2.4018857839284844E-2</v>
      </c>
    </row>
    <row r="403" spans="1:4" ht="15" customHeight="1">
      <c r="A403">
        <v>5</v>
      </c>
      <c r="B403" s="84">
        <v>0.23</v>
      </c>
      <c r="C403" s="102">
        <f t="shared" si="8"/>
        <v>4.5999999999999999E-2</v>
      </c>
      <c r="D403" s="23">
        <f>(C403-$O$4)/$O$8</f>
        <v>2.4018857839284844E-2</v>
      </c>
    </row>
    <row r="404" spans="1:4" ht="15" customHeight="1">
      <c r="A404">
        <v>5</v>
      </c>
      <c r="B404" s="84">
        <v>0.23</v>
      </c>
      <c r="C404" s="102">
        <f t="shared" si="8"/>
        <v>4.5999999999999999E-2</v>
      </c>
      <c r="D404" s="23">
        <f>(C404-$O$4)/$O$8</f>
        <v>2.4018857839284844E-2</v>
      </c>
    </row>
    <row r="405" spans="1:4" ht="15" customHeight="1">
      <c r="A405">
        <v>5</v>
      </c>
      <c r="B405" s="84">
        <v>0.23</v>
      </c>
      <c r="C405" s="102">
        <f t="shared" si="8"/>
        <v>4.5999999999999999E-2</v>
      </c>
      <c r="D405" s="23">
        <f>(C405-$O$4)/$O$8</f>
        <v>2.4018857839284844E-2</v>
      </c>
    </row>
    <row r="406" spans="1:4" ht="15" customHeight="1">
      <c r="A406">
        <v>4</v>
      </c>
      <c r="B406" s="84">
        <v>0.18</v>
      </c>
      <c r="C406" s="102">
        <f t="shared" si="8"/>
        <v>4.4999999999999998E-2</v>
      </c>
      <c r="D406" s="23">
        <f>(C406-$O$4)/$O$8</f>
        <v>3.1718710280959389E-3</v>
      </c>
    </row>
    <row r="407" spans="1:4" ht="15" customHeight="1">
      <c r="A407">
        <v>4</v>
      </c>
      <c r="B407" s="84">
        <v>0.18</v>
      </c>
      <c r="C407" s="102">
        <f t="shared" si="8"/>
        <v>4.4999999999999998E-2</v>
      </c>
      <c r="D407" s="23">
        <f>(C407-$O$4)/$O$8</f>
        <v>3.1718710280959389E-3</v>
      </c>
    </row>
    <row r="408" spans="1:4" ht="15" customHeight="1">
      <c r="A408">
        <v>4</v>
      </c>
      <c r="B408" s="84">
        <v>0.18</v>
      </c>
      <c r="C408" s="102">
        <f t="shared" si="8"/>
        <v>4.4999999999999998E-2</v>
      </c>
      <c r="D408" s="23">
        <f>(C408-$O$4)/$O$8</f>
        <v>3.1718710280959389E-3</v>
      </c>
    </row>
    <row r="409" spans="1:4" ht="15" customHeight="1">
      <c r="A409">
        <v>4</v>
      </c>
      <c r="B409" s="84">
        <v>0.18</v>
      </c>
      <c r="C409" s="102">
        <f t="shared" si="8"/>
        <v>4.4999999999999998E-2</v>
      </c>
      <c r="D409" s="23">
        <f>(C409-$O$4)/$O$8</f>
        <v>3.1718710280959389E-3</v>
      </c>
    </row>
    <row r="410" spans="1:4" ht="15" customHeight="1">
      <c r="A410">
        <v>4</v>
      </c>
      <c r="B410" s="84">
        <v>0.18</v>
      </c>
      <c r="C410" s="102">
        <f t="shared" si="8"/>
        <v>4.4999999999999998E-2</v>
      </c>
      <c r="D410" s="23">
        <f>(C410-$O$4)/$O$8</f>
        <v>3.1718710280959389E-3</v>
      </c>
    </row>
    <row r="411" spans="1:4" ht="15" customHeight="1">
      <c r="A411">
        <v>4</v>
      </c>
      <c r="B411" s="84">
        <v>0.18</v>
      </c>
      <c r="C411" s="102">
        <f t="shared" si="8"/>
        <v>4.4999999999999998E-2</v>
      </c>
      <c r="D411" s="23">
        <f>(C411-$O$4)/$O$8</f>
        <v>3.1718710280959389E-3</v>
      </c>
    </row>
    <row r="412" spans="1:4" ht="15" customHeight="1">
      <c r="A412">
        <v>5</v>
      </c>
      <c r="B412" s="84">
        <v>0.22</v>
      </c>
      <c r="C412" s="102">
        <f t="shared" si="8"/>
        <v>4.3999999999999997E-2</v>
      </c>
      <c r="D412" s="23">
        <f>(C412-$O$4)/$O$8</f>
        <v>-1.7675115783092964E-2</v>
      </c>
    </row>
    <row r="413" spans="1:4" ht="15" customHeight="1">
      <c r="A413">
        <v>5</v>
      </c>
      <c r="B413" s="84">
        <v>0.22</v>
      </c>
      <c r="C413" s="102">
        <f t="shared" si="8"/>
        <v>4.3999999999999997E-2</v>
      </c>
      <c r="D413" s="23">
        <f>(C413-$O$4)/$O$8</f>
        <v>-1.7675115783092964E-2</v>
      </c>
    </row>
    <row r="414" spans="1:4" ht="15" customHeight="1">
      <c r="A414">
        <v>5</v>
      </c>
      <c r="B414" s="84">
        <v>0.22</v>
      </c>
      <c r="C414" s="102">
        <f t="shared" si="8"/>
        <v>4.3999999999999997E-2</v>
      </c>
      <c r="D414" s="23">
        <f>(C414-$O$4)/$O$8</f>
        <v>-1.7675115783092964E-2</v>
      </c>
    </row>
    <row r="415" spans="1:4" ht="15" customHeight="1">
      <c r="A415">
        <v>5</v>
      </c>
      <c r="B415" s="84">
        <v>0.22</v>
      </c>
      <c r="C415" s="102">
        <f t="shared" si="8"/>
        <v>4.3999999999999997E-2</v>
      </c>
      <c r="D415" s="23">
        <f>(C415-$O$4)/$O$8</f>
        <v>-1.7675115783092964E-2</v>
      </c>
    </row>
    <row r="416" spans="1:4" ht="15" customHeight="1">
      <c r="A416">
        <v>5</v>
      </c>
      <c r="B416" s="84">
        <v>0.22</v>
      </c>
      <c r="C416" s="102">
        <f t="shared" si="8"/>
        <v>4.3999999999999997E-2</v>
      </c>
      <c r="D416" s="23">
        <f>(C416-$O$4)/$O$8</f>
        <v>-1.7675115783092964E-2</v>
      </c>
    </row>
    <row r="417" spans="1:4" ht="15" customHeight="1">
      <c r="A417">
        <v>5</v>
      </c>
      <c r="B417" s="84">
        <v>0.22</v>
      </c>
      <c r="C417" s="102">
        <f t="shared" si="8"/>
        <v>4.3999999999999997E-2</v>
      </c>
      <c r="D417" s="23">
        <f>(C417-$O$4)/$O$8</f>
        <v>-1.7675115783092964E-2</v>
      </c>
    </row>
    <row r="418" spans="1:4" ht="15" customHeight="1">
      <c r="A418">
        <v>5</v>
      </c>
      <c r="B418" s="84">
        <v>0.22</v>
      </c>
      <c r="C418" s="102">
        <f t="shared" si="8"/>
        <v>4.3999999999999997E-2</v>
      </c>
      <c r="D418" s="23">
        <f>(C418-$O$4)/$O$8</f>
        <v>-1.7675115783092964E-2</v>
      </c>
    </row>
    <row r="419" spans="1:4" ht="15" customHeight="1">
      <c r="A419">
        <v>5</v>
      </c>
      <c r="B419" s="84">
        <v>0.22</v>
      </c>
      <c r="C419" s="102">
        <f t="shared" si="8"/>
        <v>4.3999999999999997E-2</v>
      </c>
      <c r="D419" s="23">
        <f>(C419-$O$4)/$O$8</f>
        <v>-1.7675115783092964E-2</v>
      </c>
    </row>
    <row r="420" spans="1:4" ht="15" customHeight="1">
      <c r="A420">
        <v>3</v>
      </c>
      <c r="B420" s="84">
        <v>0.13</v>
      </c>
      <c r="C420" s="102">
        <f t="shared" si="8"/>
        <v>4.3333333333333335E-2</v>
      </c>
      <c r="D420" s="23">
        <f>(C420-$O$4)/$O$8</f>
        <v>-3.1573106990552137E-2</v>
      </c>
    </row>
    <row r="421" spans="1:4" ht="15" customHeight="1">
      <c r="A421">
        <v>3</v>
      </c>
      <c r="B421" s="84">
        <v>0.13</v>
      </c>
      <c r="C421" s="102">
        <f t="shared" si="8"/>
        <v>4.3333333333333335E-2</v>
      </c>
      <c r="D421" s="23">
        <f>(C421-$O$4)/$O$8</f>
        <v>-3.1573106990552137E-2</v>
      </c>
    </row>
    <row r="422" spans="1:4" ht="15" customHeight="1">
      <c r="A422">
        <v>3</v>
      </c>
      <c r="B422" s="84">
        <v>0.13</v>
      </c>
      <c r="C422" s="102">
        <f t="shared" si="8"/>
        <v>4.3333333333333335E-2</v>
      </c>
      <c r="D422" s="23">
        <f>(C422-$O$4)/$O$8</f>
        <v>-3.1573106990552137E-2</v>
      </c>
    </row>
    <row r="423" spans="1:4" ht="15" customHeight="1">
      <c r="A423">
        <v>3</v>
      </c>
      <c r="B423" s="84">
        <v>0.13</v>
      </c>
      <c r="C423" s="102">
        <f t="shared" si="8"/>
        <v>4.3333333333333335E-2</v>
      </c>
      <c r="D423" s="23">
        <f>(C423-$O$4)/$O$8</f>
        <v>-3.1573106990552137E-2</v>
      </c>
    </row>
    <row r="424" spans="1:4" ht="15" customHeight="1">
      <c r="A424">
        <v>3</v>
      </c>
      <c r="B424" s="84">
        <v>0.13</v>
      </c>
      <c r="C424" s="102">
        <f t="shared" si="8"/>
        <v>4.3333333333333335E-2</v>
      </c>
      <c r="D424" s="23">
        <f>(C424-$O$4)/$O$8</f>
        <v>-3.1573106990552137E-2</v>
      </c>
    </row>
    <row r="425" spans="1:4" ht="15" customHeight="1">
      <c r="A425">
        <v>3</v>
      </c>
      <c r="B425" s="84">
        <v>0.13</v>
      </c>
      <c r="C425" s="102">
        <f t="shared" si="8"/>
        <v>4.3333333333333335E-2</v>
      </c>
      <c r="D425" s="23">
        <f>(C425-$O$4)/$O$8</f>
        <v>-3.1573106990552137E-2</v>
      </c>
    </row>
    <row r="426" spans="1:4" ht="15" customHeight="1">
      <c r="A426">
        <v>3</v>
      </c>
      <c r="B426" s="84">
        <v>0.13</v>
      </c>
      <c r="C426" s="102">
        <f t="shared" si="8"/>
        <v>4.3333333333333335E-2</v>
      </c>
      <c r="D426" s="23">
        <f>(C426-$O$4)/$O$8</f>
        <v>-3.1573106990552137E-2</v>
      </c>
    </row>
    <row r="427" spans="1:4" ht="15" customHeight="1">
      <c r="A427">
        <v>3</v>
      </c>
      <c r="B427" s="84">
        <v>0.13</v>
      </c>
      <c r="C427" s="102">
        <f t="shared" si="8"/>
        <v>4.3333333333333335E-2</v>
      </c>
      <c r="D427" s="23">
        <f>(C427-$O$4)/$O$8</f>
        <v>-3.1573106990552137E-2</v>
      </c>
    </row>
    <row r="428" spans="1:4" ht="15" customHeight="1">
      <c r="A428">
        <v>3</v>
      </c>
      <c r="B428" s="84">
        <v>0.13</v>
      </c>
      <c r="C428" s="102">
        <f t="shared" si="8"/>
        <v>4.3333333333333335E-2</v>
      </c>
      <c r="D428" s="23">
        <f>(C428-$O$4)/$O$8</f>
        <v>-3.1573106990552137E-2</v>
      </c>
    </row>
    <row r="429" spans="1:4" ht="15" customHeight="1">
      <c r="A429">
        <v>3</v>
      </c>
      <c r="B429" s="84">
        <v>0.13</v>
      </c>
      <c r="C429" s="102">
        <f t="shared" si="8"/>
        <v>4.3333333333333335E-2</v>
      </c>
      <c r="D429" s="23">
        <f>(C429-$O$4)/$O$8</f>
        <v>-3.1573106990552137E-2</v>
      </c>
    </row>
    <row r="430" spans="1:4" ht="15" customHeight="1">
      <c r="A430">
        <v>3</v>
      </c>
      <c r="B430" s="84">
        <v>0.13</v>
      </c>
      <c r="C430" s="102">
        <f t="shared" si="8"/>
        <v>4.3333333333333335E-2</v>
      </c>
      <c r="D430" s="23">
        <f>(C430-$O$4)/$O$8</f>
        <v>-3.1573106990552137E-2</v>
      </c>
    </row>
    <row r="431" spans="1:4" ht="15" customHeight="1">
      <c r="A431">
        <v>3</v>
      </c>
      <c r="B431" s="84">
        <v>0.13</v>
      </c>
      <c r="C431" s="102">
        <f t="shared" si="8"/>
        <v>4.3333333333333335E-2</v>
      </c>
      <c r="D431" s="23">
        <f>(C431-$O$4)/$O$8</f>
        <v>-3.1573106990552137E-2</v>
      </c>
    </row>
    <row r="432" spans="1:4" ht="15" customHeight="1">
      <c r="A432">
        <v>3</v>
      </c>
      <c r="B432" s="84">
        <v>0.13</v>
      </c>
      <c r="C432" s="102">
        <f t="shared" si="8"/>
        <v>4.3333333333333335E-2</v>
      </c>
      <c r="D432" s="23">
        <f>(C432-$O$4)/$O$8</f>
        <v>-3.1573106990552137E-2</v>
      </c>
    </row>
    <row r="433" spans="1:4" ht="15" customHeight="1">
      <c r="A433">
        <v>4</v>
      </c>
      <c r="B433" s="84">
        <v>0.17</v>
      </c>
      <c r="C433" s="102">
        <f t="shared" si="8"/>
        <v>4.2500000000000003E-2</v>
      </c>
      <c r="D433" s="23">
        <f>(C433-$O$4)/$O$8</f>
        <v>-4.8945595999876176E-2</v>
      </c>
    </row>
    <row r="434" spans="1:4" ht="15" customHeight="1">
      <c r="A434">
        <v>4</v>
      </c>
      <c r="B434" s="84">
        <v>0.17</v>
      </c>
      <c r="C434" s="102">
        <f t="shared" si="8"/>
        <v>4.2500000000000003E-2</v>
      </c>
      <c r="D434" s="23">
        <f>(C434-$O$4)/$O$8</f>
        <v>-4.8945595999876176E-2</v>
      </c>
    </row>
    <row r="435" spans="1:4" ht="15" customHeight="1">
      <c r="A435">
        <v>4</v>
      </c>
      <c r="B435" s="84">
        <v>0.17</v>
      </c>
      <c r="C435" s="102">
        <f t="shared" si="8"/>
        <v>4.2500000000000003E-2</v>
      </c>
      <c r="D435" s="23">
        <f>(C435-$O$4)/$O$8</f>
        <v>-4.8945595999876176E-2</v>
      </c>
    </row>
    <row r="436" spans="1:4" ht="15" customHeight="1">
      <c r="A436">
        <v>4</v>
      </c>
      <c r="B436" s="84">
        <v>0.17</v>
      </c>
      <c r="C436" s="102">
        <f t="shared" si="8"/>
        <v>4.2500000000000003E-2</v>
      </c>
      <c r="D436" s="23">
        <f>(C436-$O$4)/$O$8</f>
        <v>-4.8945595999876176E-2</v>
      </c>
    </row>
    <row r="437" spans="1:4" ht="15" customHeight="1">
      <c r="A437">
        <v>5</v>
      </c>
      <c r="B437" s="84">
        <v>0.21</v>
      </c>
      <c r="C437" s="102">
        <f t="shared" si="8"/>
        <v>4.1999999999999996E-2</v>
      </c>
      <c r="D437" s="23">
        <f>(C437-$O$4)/$O$8</f>
        <v>-5.9369089405470775E-2</v>
      </c>
    </row>
    <row r="438" spans="1:4" ht="15" customHeight="1">
      <c r="A438">
        <v>5</v>
      </c>
      <c r="B438" s="84">
        <v>0.21</v>
      </c>
      <c r="C438" s="102">
        <f t="shared" si="8"/>
        <v>4.1999999999999996E-2</v>
      </c>
      <c r="D438" s="23">
        <f>(C438-$O$4)/$O$8</f>
        <v>-5.9369089405470775E-2</v>
      </c>
    </row>
    <row r="439" spans="1:4" ht="15" customHeight="1">
      <c r="A439">
        <v>5</v>
      </c>
      <c r="B439" s="84">
        <v>0.21</v>
      </c>
      <c r="C439" s="102">
        <f t="shared" si="8"/>
        <v>4.1999999999999996E-2</v>
      </c>
      <c r="D439" s="23">
        <f>(C439-$O$4)/$O$8</f>
        <v>-5.9369089405470775E-2</v>
      </c>
    </row>
    <row r="440" spans="1:4" ht="15" customHeight="1">
      <c r="A440">
        <v>5</v>
      </c>
      <c r="B440" s="84">
        <v>0.21</v>
      </c>
      <c r="C440" s="102">
        <f t="shared" si="8"/>
        <v>4.1999999999999996E-2</v>
      </c>
      <c r="D440" s="23">
        <f>(C440-$O$4)/$O$8</f>
        <v>-5.9369089405470775E-2</v>
      </c>
    </row>
    <row r="441" spans="1:4" ht="15" customHeight="1">
      <c r="A441">
        <v>5</v>
      </c>
      <c r="B441" s="84">
        <v>0.21</v>
      </c>
      <c r="C441" s="102">
        <f t="shared" si="8"/>
        <v>4.1999999999999996E-2</v>
      </c>
      <c r="D441" s="23">
        <f>(C441-$O$4)/$O$8</f>
        <v>-5.9369089405470775E-2</v>
      </c>
    </row>
    <row r="442" spans="1:4" ht="15" customHeight="1">
      <c r="A442">
        <v>5</v>
      </c>
      <c r="B442" s="84">
        <v>0.21</v>
      </c>
      <c r="C442" s="102">
        <f t="shared" si="8"/>
        <v>4.1999999999999996E-2</v>
      </c>
      <c r="D442" s="23">
        <f>(C442-$O$4)/$O$8</f>
        <v>-5.9369089405470775E-2</v>
      </c>
    </row>
    <row r="443" spans="1:4" ht="15" customHeight="1">
      <c r="A443">
        <v>5</v>
      </c>
      <c r="B443" s="84">
        <v>0.21</v>
      </c>
      <c r="C443" s="102">
        <f t="shared" si="8"/>
        <v>4.1999999999999996E-2</v>
      </c>
      <c r="D443" s="23">
        <f>(C443-$O$4)/$O$8</f>
        <v>-5.9369089405470775E-2</v>
      </c>
    </row>
    <row r="444" spans="1:4" ht="15" customHeight="1">
      <c r="A444">
        <v>5</v>
      </c>
      <c r="B444" s="84">
        <v>0.21</v>
      </c>
      <c r="C444" s="102">
        <f t="shared" si="8"/>
        <v>4.1999999999999996E-2</v>
      </c>
      <c r="D444" s="23">
        <f>(C444-$O$4)/$O$8</f>
        <v>-5.9369089405470775E-2</v>
      </c>
    </row>
    <row r="445" spans="1:4" ht="15" customHeight="1">
      <c r="A445">
        <v>5</v>
      </c>
      <c r="B445" s="84">
        <v>0.21</v>
      </c>
      <c r="C445" s="102">
        <f t="shared" si="8"/>
        <v>4.1999999999999996E-2</v>
      </c>
      <c r="D445" s="23">
        <f>(C445-$O$4)/$O$8</f>
        <v>-5.9369089405470775E-2</v>
      </c>
    </row>
    <row r="446" spans="1:4" ht="15" customHeight="1">
      <c r="A446">
        <v>6</v>
      </c>
      <c r="B446" s="84">
        <v>0.25</v>
      </c>
      <c r="C446" s="102">
        <f t="shared" si="8"/>
        <v>4.1666666666666664E-2</v>
      </c>
      <c r="D446" s="23">
        <f>(C446-$O$4)/$O$8</f>
        <v>-6.6318085009200362E-2</v>
      </c>
    </row>
    <row r="447" spans="1:4" ht="15" customHeight="1">
      <c r="A447">
        <v>3</v>
      </c>
      <c r="B447" s="84">
        <v>0.12</v>
      </c>
      <c r="C447" s="102">
        <f t="shared" si="8"/>
        <v>0.04</v>
      </c>
      <c r="D447" s="23">
        <f>(C447-$O$4)/$O$8</f>
        <v>-0.10106306302784844</v>
      </c>
    </row>
    <row r="448" spans="1:4" ht="15" customHeight="1">
      <c r="A448">
        <v>3</v>
      </c>
      <c r="B448" s="84">
        <v>0.12</v>
      </c>
      <c r="C448" s="102">
        <f t="shared" si="8"/>
        <v>0.04</v>
      </c>
      <c r="D448" s="23">
        <f>(C448-$O$4)/$O$8</f>
        <v>-0.10106306302784844</v>
      </c>
    </row>
    <row r="449" spans="1:4" ht="15" customHeight="1">
      <c r="A449">
        <v>3</v>
      </c>
      <c r="B449" s="84">
        <v>0.12</v>
      </c>
      <c r="C449" s="102">
        <f t="shared" si="8"/>
        <v>0.04</v>
      </c>
      <c r="D449" s="23">
        <f>(C449-$O$4)/$O$8</f>
        <v>-0.10106306302784844</v>
      </c>
    </row>
    <row r="450" spans="1:4" ht="15" customHeight="1">
      <c r="A450">
        <v>3</v>
      </c>
      <c r="B450" s="84">
        <v>0.12</v>
      </c>
      <c r="C450" s="102">
        <f t="shared" ref="C450:C513" si="9">B450/A450</f>
        <v>0.04</v>
      </c>
      <c r="D450" s="23">
        <f>(C450-$O$4)/$O$8</f>
        <v>-0.10106306302784844</v>
      </c>
    </row>
    <row r="451" spans="1:4" ht="15" customHeight="1">
      <c r="A451">
        <v>3</v>
      </c>
      <c r="B451" s="84">
        <v>0.12</v>
      </c>
      <c r="C451" s="102">
        <f t="shared" si="9"/>
        <v>0.04</v>
      </c>
      <c r="D451" s="23">
        <f>(C451-$O$4)/$O$8</f>
        <v>-0.10106306302784844</v>
      </c>
    </row>
    <row r="452" spans="1:4" ht="15" customHeight="1">
      <c r="A452">
        <v>3</v>
      </c>
      <c r="B452" s="84">
        <v>0.12</v>
      </c>
      <c r="C452" s="102">
        <f t="shared" si="9"/>
        <v>0.04</v>
      </c>
      <c r="D452" s="23">
        <f>(C452-$O$4)/$O$8</f>
        <v>-0.10106306302784844</v>
      </c>
    </row>
    <row r="453" spans="1:4" ht="15" customHeight="1">
      <c r="A453">
        <v>3</v>
      </c>
      <c r="B453" s="84">
        <v>0.12</v>
      </c>
      <c r="C453" s="102">
        <f t="shared" si="9"/>
        <v>0.04</v>
      </c>
      <c r="D453" s="23">
        <f>(C453-$O$4)/$O$8</f>
        <v>-0.10106306302784844</v>
      </c>
    </row>
    <row r="454" spans="1:4" ht="15" customHeight="1">
      <c r="A454">
        <v>3</v>
      </c>
      <c r="B454" s="84">
        <v>0.12</v>
      </c>
      <c r="C454" s="102">
        <f t="shared" si="9"/>
        <v>0.04</v>
      </c>
      <c r="D454" s="23">
        <f>(C454-$O$4)/$O$8</f>
        <v>-0.10106306302784844</v>
      </c>
    </row>
    <row r="455" spans="1:4" ht="15" customHeight="1">
      <c r="A455">
        <v>3</v>
      </c>
      <c r="B455" s="84">
        <v>0.12</v>
      </c>
      <c r="C455" s="102">
        <f t="shared" si="9"/>
        <v>0.04</v>
      </c>
      <c r="D455" s="23">
        <f>(C455-$O$4)/$O$8</f>
        <v>-0.10106306302784844</v>
      </c>
    </row>
    <row r="456" spans="1:4" ht="15" customHeight="1">
      <c r="A456">
        <v>3</v>
      </c>
      <c r="B456" s="84">
        <v>0.12</v>
      </c>
      <c r="C456" s="102">
        <f t="shared" si="9"/>
        <v>0.04</v>
      </c>
      <c r="D456" s="23">
        <f>(C456-$O$4)/$O$8</f>
        <v>-0.10106306302784844</v>
      </c>
    </row>
    <row r="457" spans="1:4" ht="15" customHeight="1">
      <c r="A457">
        <v>3</v>
      </c>
      <c r="B457" s="84">
        <v>0.12</v>
      </c>
      <c r="C457" s="102">
        <f t="shared" si="9"/>
        <v>0.04</v>
      </c>
      <c r="D457" s="23">
        <f>(C457-$O$4)/$O$8</f>
        <v>-0.10106306302784844</v>
      </c>
    </row>
    <row r="458" spans="1:4" ht="15" customHeight="1">
      <c r="A458">
        <v>3</v>
      </c>
      <c r="B458" s="84">
        <v>0.12</v>
      </c>
      <c r="C458" s="102">
        <f t="shared" si="9"/>
        <v>0.04</v>
      </c>
      <c r="D458" s="23">
        <f>(C458-$O$4)/$O$8</f>
        <v>-0.10106306302784844</v>
      </c>
    </row>
    <row r="459" spans="1:4" ht="15" customHeight="1">
      <c r="A459">
        <v>3</v>
      </c>
      <c r="B459" s="84">
        <v>0.12</v>
      </c>
      <c r="C459" s="102">
        <f t="shared" si="9"/>
        <v>0.04</v>
      </c>
      <c r="D459" s="23">
        <f>(C459-$O$4)/$O$8</f>
        <v>-0.10106306302784844</v>
      </c>
    </row>
    <row r="460" spans="1:4" ht="15" customHeight="1">
      <c r="A460">
        <v>4</v>
      </c>
      <c r="B460" s="84">
        <v>0.16</v>
      </c>
      <c r="C460" s="102">
        <f t="shared" si="9"/>
        <v>0.04</v>
      </c>
      <c r="D460" s="23">
        <f>(C460-$O$4)/$O$8</f>
        <v>-0.10106306302784844</v>
      </c>
    </row>
    <row r="461" spans="1:4" ht="15" customHeight="1">
      <c r="A461">
        <v>4</v>
      </c>
      <c r="B461" s="84">
        <v>0.16</v>
      </c>
      <c r="C461" s="102">
        <f t="shared" si="9"/>
        <v>0.04</v>
      </c>
      <c r="D461" s="23">
        <f>(C461-$O$4)/$O$8</f>
        <v>-0.10106306302784844</v>
      </c>
    </row>
    <row r="462" spans="1:4" ht="15" customHeight="1">
      <c r="A462">
        <v>4</v>
      </c>
      <c r="B462" s="84">
        <v>0.16</v>
      </c>
      <c r="C462" s="102">
        <f t="shared" si="9"/>
        <v>0.04</v>
      </c>
      <c r="D462" s="23">
        <f>(C462-$O$4)/$O$8</f>
        <v>-0.10106306302784844</v>
      </c>
    </row>
    <row r="463" spans="1:4" ht="15" customHeight="1">
      <c r="A463">
        <v>4</v>
      </c>
      <c r="B463" s="84">
        <v>0.16</v>
      </c>
      <c r="C463" s="102">
        <f t="shared" si="9"/>
        <v>0.04</v>
      </c>
      <c r="D463" s="23">
        <f>(C463-$O$4)/$O$8</f>
        <v>-0.10106306302784844</v>
      </c>
    </row>
    <row r="464" spans="1:4" ht="15" customHeight="1">
      <c r="A464">
        <v>4</v>
      </c>
      <c r="B464" s="84">
        <v>0.16</v>
      </c>
      <c r="C464" s="102">
        <f t="shared" si="9"/>
        <v>0.04</v>
      </c>
      <c r="D464" s="23">
        <f>(C464-$O$4)/$O$8</f>
        <v>-0.10106306302784844</v>
      </c>
    </row>
    <row r="465" spans="1:4" ht="15" customHeight="1">
      <c r="A465">
        <v>4</v>
      </c>
      <c r="B465" s="84">
        <v>0.16</v>
      </c>
      <c r="C465" s="102">
        <f t="shared" si="9"/>
        <v>0.04</v>
      </c>
      <c r="D465" s="23">
        <f>(C465-$O$4)/$O$8</f>
        <v>-0.10106306302784844</v>
      </c>
    </row>
    <row r="466" spans="1:4" ht="15" customHeight="1">
      <c r="A466">
        <v>4</v>
      </c>
      <c r="B466" s="84">
        <v>0.16</v>
      </c>
      <c r="C466" s="102">
        <f t="shared" si="9"/>
        <v>0.04</v>
      </c>
      <c r="D466" s="23">
        <f>(C466-$O$4)/$O$8</f>
        <v>-0.10106306302784844</v>
      </c>
    </row>
    <row r="467" spans="1:4" ht="15" customHeight="1">
      <c r="A467">
        <v>4</v>
      </c>
      <c r="B467" s="84">
        <v>0.16</v>
      </c>
      <c r="C467" s="102">
        <f t="shared" si="9"/>
        <v>0.04</v>
      </c>
      <c r="D467" s="23">
        <f>(C467-$O$4)/$O$8</f>
        <v>-0.10106306302784844</v>
      </c>
    </row>
    <row r="468" spans="1:4" ht="15" customHeight="1">
      <c r="A468">
        <v>4</v>
      </c>
      <c r="B468" s="84">
        <v>0.16</v>
      </c>
      <c r="C468" s="102">
        <f t="shared" si="9"/>
        <v>0.04</v>
      </c>
      <c r="D468" s="23">
        <f>(C468-$O$4)/$O$8</f>
        <v>-0.10106306302784844</v>
      </c>
    </row>
    <row r="469" spans="1:4" ht="15" customHeight="1">
      <c r="A469">
        <v>4</v>
      </c>
      <c r="B469" s="84">
        <v>0.16</v>
      </c>
      <c r="C469" s="102">
        <f t="shared" si="9"/>
        <v>0.04</v>
      </c>
      <c r="D469" s="23">
        <f>(C469-$O$4)/$O$8</f>
        <v>-0.10106306302784844</v>
      </c>
    </row>
    <row r="470" spans="1:4" ht="15" customHeight="1">
      <c r="A470">
        <v>4</v>
      </c>
      <c r="B470" s="84">
        <v>0.16</v>
      </c>
      <c r="C470" s="102">
        <f t="shared" si="9"/>
        <v>0.04</v>
      </c>
      <c r="D470" s="23">
        <f>(C470-$O$4)/$O$8</f>
        <v>-0.10106306302784844</v>
      </c>
    </row>
    <row r="471" spans="1:4" ht="15" customHeight="1">
      <c r="A471">
        <v>5</v>
      </c>
      <c r="B471" s="84">
        <v>0.2</v>
      </c>
      <c r="C471" s="102">
        <f t="shared" si="9"/>
        <v>0.04</v>
      </c>
      <c r="D471" s="23">
        <f>(C471-$O$4)/$O$8</f>
        <v>-0.10106306302784844</v>
      </c>
    </row>
    <row r="472" spans="1:4" ht="15" customHeight="1">
      <c r="A472">
        <v>5</v>
      </c>
      <c r="B472" s="84">
        <v>0.2</v>
      </c>
      <c r="C472" s="102">
        <f t="shared" si="9"/>
        <v>0.04</v>
      </c>
      <c r="D472" s="23">
        <f>(C472-$O$4)/$O$8</f>
        <v>-0.10106306302784844</v>
      </c>
    </row>
    <row r="473" spans="1:4" ht="15" customHeight="1">
      <c r="A473">
        <v>5</v>
      </c>
      <c r="B473" s="84">
        <v>0.2</v>
      </c>
      <c r="C473" s="102">
        <f t="shared" si="9"/>
        <v>0.04</v>
      </c>
      <c r="D473" s="23">
        <f>(C473-$O$4)/$O$8</f>
        <v>-0.10106306302784844</v>
      </c>
    </row>
    <row r="474" spans="1:4" ht="15" customHeight="1">
      <c r="A474">
        <v>5</v>
      </c>
      <c r="B474" s="84">
        <v>0.2</v>
      </c>
      <c r="C474" s="102">
        <f t="shared" si="9"/>
        <v>0.04</v>
      </c>
      <c r="D474" s="23">
        <f>(C474-$O$4)/$O$8</f>
        <v>-0.10106306302784844</v>
      </c>
    </row>
    <row r="475" spans="1:4" ht="15" customHeight="1">
      <c r="A475">
        <v>5</v>
      </c>
      <c r="B475" s="84">
        <v>0.2</v>
      </c>
      <c r="C475" s="102">
        <f t="shared" si="9"/>
        <v>0.04</v>
      </c>
      <c r="D475" s="23">
        <f>(C475-$O$4)/$O$8</f>
        <v>-0.10106306302784844</v>
      </c>
    </row>
    <row r="476" spans="1:4" ht="15" customHeight="1">
      <c r="A476">
        <v>5</v>
      </c>
      <c r="B476" s="84">
        <v>0.2</v>
      </c>
      <c r="C476" s="102">
        <f t="shared" si="9"/>
        <v>0.04</v>
      </c>
      <c r="D476" s="23">
        <f>(C476-$O$4)/$O$8</f>
        <v>-0.10106306302784844</v>
      </c>
    </row>
    <row r="477" spans="1:4" ht="15" customHeight="1">
      <c r="A477">
        <v>5</v>
      </c>
      <c r="B477" s="84">
        <v>0.2</v>
      </c>
      <c r="C477" s="102">
        <f t="shared" si="9"/>
        <v>0.04</v>
      </c>
      <c r="D477" s="23">
        <f>(C477-$O$4)/$O$8</f>
        <v>-0.10106306302784844</v>
      </c>
    </row>
    <row r="478" spans="1:4" ht="15" customHeight="1">
      <c r="A478">
        <v>5</v>
      </c>
      <c r="B478" s="84">
        <v>0.2</v>
      </c>
      <c r="C478" s="102">
        <f t="shared" si="9"/>
        <v>0.04</v>
      </c>
      <c r="D478" s="23">
        <f>(C478-$O$4)/$O$8</f>
        <v>-0.10106306302784844</v>
      </c>
    </row>
    <row r="479" spans="1:4" ht="15" customHeight="1">
      <c r="A479">
        <v>5</v>
      </c>
      <c r="B479" s="84">
        <v>0.2</v>
      </c>
      <c r="C479" s="102">
        <f t="shared" si="9"/>
        <v>0.04</v>
      </c>
      <c r="D479" s="23">
        <f>(C479-$O$4)/$O$8</f>
        <v>-0.10106306302784844</v>
      </c>
    </row>
    <row r="480" spans="1:4" ht="15" customHeight="1">
      <c r="A480">
        <v>5</v>
      </c>
      <c r="B480" s="84">
        <v>0.2</v>
      </c>
      <c r="C480" s="102">
        <f t="shared" si="9"/>
        <v>0.04</v>
      </c>
      <c r="D480" s="23">
        <f>(C480-$O$4)/$O$8</f>
        <v>-0.10106306302784844</v>
      </c>
    </row>
    <row r="481" spans="1:4" ht="15" customHeight="1">
      <c r="A481">
        <v>5</v>
      </c>
      <c r="B481" s="84">
        <v>0.2</v>
      </c>
      <c r="C481" s="102">
        <f t="shared" si="9"/>
        <v>0.04</v>
      </c>
      <c r="D481" s="23">
        <f>(C481-$O$4)/$O$8</f>
        <v>-0.10106306302784844</v>
      </c>
    </row>
    <row r="482" spans="1:4" ht="15" customHeight="1">
      <c r="A482">
        <v>5</v>
      </c>
      <c r="B482" s="84">
        <v>0.2</v>
      </c>
      <c r="C482" s="102">
        <f t="shared" si="9"/>
        <v>0.04</v>
      </c>
      <c r="D482" s="23">
        <f>(C482-$O$4)/$O$8</f>
        <v>-0.10106306302784844</v>
      </c>
    </row>
    <row r="483" spans="1:4" ht="15" customHeight="1">
      <c r="A483">
        <v>6</v>
      </c>
      <c r="B483" s="84">
        <v>0.23</v>
      </c>
      <c r="C483" s="102">
        <f t="shared" si="9"/>
        <v>3.8333333333333337E-2</v>
      </c>
      <c r="D483" s="23">
        <f>(C483-$O$4)/$O$8</f>
        <v>-0.13580804104649652</v>
      </c>
    </row>
    <row r="484" spans="1:4" ht="15" customHeight="1">
      <c r="A484">
        <v>5</v>
      </c>
      <c r="B484" s="84">
        <v>0.19</v>
      </c>
      <c r="C484" s="102">
        <f t="shared" si="9"/>
        <v>3.7999999999999999E-2</v>
      </c>
      <c r="D484" s="23">
        <f>(C484-$O$4)/$O$8</f>
        <v>-0.14275703665022624</v>
      </c>
    </row>
    <row r="485" spans="1:4" ht="15" customHeight="1">
      <c r="A485">
        <v>5</v>
      </c>
      <c r="B485" s="84">
        <v>0.19</v>
      </c>
      <c r="C485" s="102">
        <f t="shared" si="9"/>
        <v>3.7999999999999999E-2</v>
      </c>
      <c r="D485" s="23">
        <f>(C485-$O$4)/$O$8</f>
        <v>-0.14275703665022624</v>
      </c>
    </row>
    <row r="486" spans="1:4" ht="15" customHeight="1">
      <c r="A486">
        <v>5</v>
      </c>
      <c r="B486" s="84">
        <v>0.19</v>
      </c>
      <c r="C486" s="102">
        <f t="shared" si="9"/>
        <v>3.7999999999999999E-2</v>
      </c>
      <c r="D486" s="23">
        <f>(C486-$O$4)/$O$8</f>
        <v>-0.14275703665022624</v>
      </c>
    </row>
    <row r="487" spans="1:4" ht="15" customHeight="1">
      <c r="A487">
        <v>5</v>
      </c>
      <c r="B487" s="84">
        <v>0.19</v>
      </c>
      <c r="C487" s="102">
        <f t="shared" si="9"/>
        <v>3.7999999999999999E-2</v>
      </c>
      <c r="D487" s="23">
        <f>(C487-$O$4)/$O$8</f>
        <v>-0.14275703665022624</v>
      </c>
    </row>
    <row r="488" spans="1:4" ht="15" customHeight="1">
      <c r="A488">
        <v>5</v>
      </c>
      <c r="B488" s="84">
        <v>0.19</v>
      </c>
      <c r="C488" s="102">
        <f t="shared" si="9"/>
        <v>3.7999999999999999E-2</v>
      </c>
      <c r="D488" s="23">
        <f>(C488-$O$4)/$O$8</f>
        <v>-0.14275703665022624</v>
      </c>
    </row>
    <row r="489" spans="1:4" ht="15" customHeight="1">
      <c r="A489">
        <v>5</v>
      </c>
      <c r="B489" s="84">
        <v>0.19</v>
      </c>
      <c r="C489" s="102">
        <f t="shared" si="9"/>
        <v>3.7999999999999999E-2</v>
      </c>
      <c r="D489" s="23">
        <f>(C489-$O$4)/$O$8</f>
        <v>-0.14275703665022624</v>
      </c>
    </row>
    <row r="490" spans="1:4" ht="15" customHeight="1">
      <c r="A490">
        <v>5</v>
      </c>
      <c r="B490" s="84">
        <v>0.19</v>
      </c>
      <c r="C490" s="102">
        <f t="shared" si="9"/>
        <v>3.7999999999999999E-2</v>
      </c>
      <c r="D490" s="23">
        <f>(C490-$O$4)/$O$8</f>
        <v>-0.14275703665022624</v>
      </c>
    </row>
    <row r="491" spans="1:4" ht="15" customHeight="1">
      <c r="A491">
        <v>5</v>
      </c>
      <c r="B491" s="84">
        <v>0.19</v>
      </c>
      <c r="C491" s="102">
        <f t="shared" si="9"/>
        <v>3.7999999999999999E-2</v>
      </c>
      <c r="D491" s="23">
        <f>(C491-$O$4)/$O$8</f>
        <v>-0.14275703665022624</v>
      </c>
    </row>
    <row r="492" spans="1:4" ht="15" customHeight="1">
      <c r="A492">
        <v>4</v>
      </c>
      <c r="B492" s="84">
        <v>0.15</v>
      </c>
      <c r="C492" s="102">
        <f t="shared" si="9"/>
        <v>3.7499999999999999E-2</v>
      </c>
      <c r="D492" s="23">
        <f>(C492-$O$4)/$O$8</f>
        <v>-0.15318053005582069</v>
      </c>
    </row>
    <row r="493" spans="1:4" ht="15" customHeight="1">
      <c r="A493">
        <v>4</v>
      </c>
      <c r="B493" s="84">
        <v>0.15</v>
      </c>
      <c r="C493" s="102">
        <f t="shared" si="9"/>
        <v>3.7499999999999999E-2</v>
      </c>
      <c r="D493" s="23">
        <f>(C493-$O$4)/$O$8</f>
        <v>-0.15318053005582069</v>
      </c>
    </row>
    <row r="494" spans="1:4" ht="15" customHeight="1">
      <c r="A494">
        <v>4</v>
      </c>
      <c r="B494" s="84">
        <v>0.15</v>
      </c>
      <c r="C494" s="102">
        <f t="shared" si="9"/>
        <v>3.7499999999999999E-2</v>
      </c>
      <c r="D494" s="23">
        <f>(C494-$O$4)/$O$8</f>
        <v>-0.15318053005582069</v>
      </c>
    </row>
    <row r="495" spans="1:4" ht="15" customHeight="1">
      <c r="A495">
        <v>4</v>
      </c>
      <c r="B495" s="84">
        <v>0.15</v>
      </c>
      <c r="C495" s="102">
        <f t="shared" si="9"/>
        <v>3.7499999999999999E-2</v>
      </c>
      <c r="D495" s="23">
        <f>(C495-$O$4)/$O$8</f>
        <v>-0.15318053005582069</v>
      </c>
    </row>
    <row r="496" spans="1:4" ht="15" customHeight="1">
      <c r="A496">
        <v>4</v>
      </c>
      <c r="B496" s="84">
        <v>0.15</v>
      </c>
      <c r="C496" s="102">
        <f t="shared" si="9"/>
        <v>3.7499999999999999E-2</v>
      </c>
      <c r="D496" s="23">
        <f>(C496-$O$4)/$O$8</f>
        <v>-0.15318053005582069</v>
      </c>
    </row>
    <row r="497" spans="1:4" ht="15" customHeight="1">
      <c r="A497">
        <v>4</v>
      </c>
      <c r="B497" s="84">
        <v>0.15</v>
      </c>
      <c r="C497" s="102">
        <f t="shared" si="9"/>
        <v>3.7499999999999999E-2</v>
      </c>
      <c r="D497" s="23">
        <f>(C497-$O$4)/$O$8</f>
        <v>-0.15318053005582069</v>
      </c>
    </row>
    <row r="498" spans="1:4" ht="15" customHeight="1">
      <c r="A498">
        <v>4</v>
      </c>
      <c r="B498" s="84">
        <v>0.15</v>
      </c>
      <c r="C498" s="102">
        <f t="shared" si="9"/>
        <v>3.7499999999999999E-2</v>
      </c>
      <c r="D498" s="23">
        <f>(C498-$O$4)/$O$8</f>
        <v>-0.15318053005582069</v>
      </c>
    </row>
    <row r="499" spans="1:4" ht="15" customHeight="1">
      <c r="A499">
        <v>4</v>
      </c>
      <c r="B499" s="84">
        <v>0.15</v>
      </c>
      <c r="C499" s="102">
        <f t="shared" si="9"/>
        <v>3.7499999999999999E-2</v>
      </c>
      <c r="D499" s="23">
        <f>(C499-$O$4)/$O$8</f>
        <v>-0.15318053005582069</v>
      </c>
    </row>
    <row r="500" spans="1:4" ht="15" customHeight="1">
      <c r="A500">
        <v>3</v>
      </c>
      <c r="B500" s="84">
        <v>0.11</v>
      </c>
      <c r="C500" s="102">
        <f t="shared" si="9"/>
        <v>3.6666666666666667E-2</v>
      </c>
      <c r="D500" s="23">
        <f>(C500-$O$4)/$O$8</f>
        <v>-0.17055301906514472</v>
      </c>
    </row>
    <row r="501" spans="1:4" ht="15" customHeight="1">
      <c r="A501">
        <v>3</v>
      </c>
      <c r="B501" s="84">
        <v>0.11</v>
      </c>
      <c r="C501" s="102">
        <f t="shared" si="9"/>
        <v>3.6666666666666667E-2</v>
      </c>
      <c r="D501" s="23">
        <f>(C501-$O$4)/$O$8</f>
        <v>-0.17055301906514472</v>
      </c>
    </row>
    <row r="502" spans="1:4" ht="15" customHeight="1">
      <c r="A502">
        <v>3</v>
      </c>
      <c r="B502" s="84">
        <v>0.11</v>
      </c>
      <c r="C502" s="102">
        <f t="shared" si="9"/>
        <v>3.6666666666666667E-2</v>
      </c>
      <c r="D502" s="23">
        <f>(C502-$O$4)/$O$8</f>
        <v>-0.17055301906514472</v>
      </c>
    </row>
    <row r="503" spans="1:4" ht="15" customHeight="1">
      <c r="A503">
        <v>3</v>
      </c>
      <c r="B503" s="84">
        <v>0.11</v>
      </c>
      <c r="C503" s="102">
        <f t="shared" si="9"/>
        <v>3.6666666666666667E-2</v>
      </c>
      <c r="D503" s="23">
        <f>(C503-$O$4)/$O$8</f>
        <v>-0.17055301906514472</v>
      </c>
    </row>
    <row r="504" spans="1:4" ht="15" customHeight="1">
      <c r="A504">
        <v>3</v>
      </c>
      <c r="B504" s="84">
        <v>0.11</v>
      </c>
      <c r="C504" s="102">
        <f t="shared" si="9"/>
        <v>3.6666666666666667E-2</v>
      </c>
      <c r="D504" s="23">
        <f>(C504-$O$4)/$O$8</f>
        <v>-0.17055301906514472</v>
      </c>
    </row>
    <row r="505" spans="1:4" ht="15" customHeight="1">
      <c r="A505">
        <v>3</v>
      </c>
      <c r="B505" s="84">
        <v>0.11</v>
      </c>
      <c r="C505" s="102">
        <f t="shared" si="9"/>
        <v>3.6666666666666667E-2</v>
      </c>
      <c r="D505" s="23">
        <f>(C505-$O$4)/$O$8</f>
        <v>-0.17055301906514472</v>
      </c>
    </row>
    <row r="506" spans="1:4" ht="15" customHeight="1">
      <c r="A506">
        <v>3</v>
      </c>
      <c r="B506" s="84">
        <v>0.11</v>
      </c>
      <c r="C506" s="102">
        <f t="shared" si="9"/>
        <v>3.6666666666666667E-2</v>
      </c>
      <c r="D506" s="23">
        <f>(C506-$O$4)/$O$8</f>
        <v>-0.17055301906514472</v>
      </c>
    </row>
    <row r="507" spans="1:4" ht="15" customHeight="1">
      <c r="A507">
        <v>3</v>
      </c>
      <c r="B507" s="84">
        <v>0.11</v>
      </c>
      <c r="C507" s="102">
        <f t="shared" si="9"/>
        <v>3.6666666666666667E-2</v>
      </c>
      <c r="D507" s="23">
        <f>(C507-$O$4)/$O$8</f>
        <v>-0.17055301906514472</v>
      </c>
    </row>
    <row r="508" spans="1:4" ht="15" customHeight="1">
      <c r="A508">
        <v>3</v>
      </c>
      <c r="B508" s="84">
        <v>0.11</v>
      </c>
      <c r="C508" s="102">
        <f t="shared" si="9"/>
        <v>3.6666666666666667E-2</v>
      </c>
      <c r="D508" s="23">
        <f>(C508-$O$4)/$O$8</f>
        <v>-0.17055301906514472</v>
      </c>
    </row>
    <row r="509" spans="1:4" ht="15" customHeight="1">
      <c r="A509">
        <v>3</v>
      </c>
      <c r="B509" s="84">
        <v>0.11</v>
      </c>
      <c r="C509" s="102">
        <f t="shared" si="9"/>
        <v>3.6666666666666667E-2</v>
      </c>
      <c r="D509" s="23">
        <f>(C509-$O$4)/$O$8</f>
        <v>-0.17055301906514472</v>
      </c>
    </row>
    <row r="510" spans="1:4" ht="15" customHeight="1">
      <c r="A510">
        <v>3</v>
      </c>
      <c r="B510" s="84">
        <v>0.11</v>
      </c>
      <c r="C510" s="102">
        <f t="shared" si="9"/>
        <v>3.6666666666666667E-2</v>
      </c>
      <c r="D510" s="23">
        <f>(C510-$O$4)/$O$8</f>
        <v>-0.17055301906514472</v>
      </c>
    </row>
    <row r="511" spans="1:4" ht="15" customHeight="1">
      <c r="A511">
        <v>3</v>
      </c>
      <c r="B511" s="84">
        <v>0.11</v>
      </c>
      <c r="C511" s="102">
        <f t="shared" si="9"/>
        <v>3.6666666666666667E-2</v>
      </c>
      <c r="D511" s="23">
        <f>(C511-$O$4)/$O$8</f>
        <v>-0.17055301906514472</v>
      </c>
    </row>
    <row r="512" spans="1:4" ht="15" customHeight="1">
      <c r="A512">
        <v>3</v>
      </c>
      <c r="B512" s="84">
        <v>0.11</v>
      </c>
      <c r="C512" s="102">
        <f t="shared" si="9"/>
        <v>3.6666666666666667E-2</v>
      </c>
      <c r="D512" s="23">
        <f>(C512-$O$4)/$O$8</f>
        <v>-0.17055301906514472</v>
      </c>
    </row>
    <row r="513" spans="1:4" ht="15" customHeight="1">
      <c r="A513">
        <v>3</v>
      </c>
      <c r="B513" s="84">
        <v>0.11</v>
      </c>
      <c r="C513" s="102">
        <f t="shared" si="9"/>
        <v>3.6666666666666667E-2</v>
      </c>
      <c r="D513" s="23">
        <f>(C513-$O$4)/$O$8</f>
        <v>-0.17055301906514472</v>
      </c>
    </row>
    <row r="514" spans="1:4" ht="15" customHeight="1">
      <c r="A514">
        <v>3</v>
      </c>
      <c r="B514" s="84">
        <v>0.11</v>
      </c>
      <c r="C514" s="102">
        <f t="shared" ref="C514:C577" si="10">B514/A514</f>
        <v>3.6666666666666667E-2</v>
      </c>
      <c r="D514" s="23">
        <f>(C514-$O$4)/$O$8</f>
        <v>-0.17055301906514472</v>
      </c>
    </row>
    <row r="515" spans="1:4" ht="15" customHeight="1">
      <c r="A515">
        <v>3</v>
      </c>
      <c r="B515" s="84">
        <v>0.11</v>
      </c>
      <c r="C515" s="102">
        <f t="shared" si="10"/>
        <v>3.6666666666666667E-2</v>
      </c>
      <c r="D515" s="23">
        <f>(C515-$O$4)/$O$8</f>
        <v>-0.17055301906514472</v>
      </c>
    </row>
    <row r="516" spans="1:4" ht="15" customHeight="1">
      <c r="A516">
        <v>3</v>
      </c>
      <c r="B516" s="84">
        <v>0.11</v>
      </c>
      <c r="C516" s="102">
        <f t="shared" si="10"/>
        <v>3.6666666666666667E-2</v>
      </c>
      <c r="D516" s="23">
        <f>(C516-$O$4)/$O$8</f>
        <v>-0.17055301906514472</v>
      </c>
    </row>
    <row r="517" spans="1:4" ht="15" customHeight="1">
      <c r="A517">
        <v>3</v>
      </c>
      <c r="B517" s="84">
        <v>0.11</v>
      </c>
      <c r="C517" s="102">
        <f t="shared" si="10"/>
        <v>3.6666666666666667E-2</v>
      </c>
      <c r="D517" s="23">
        <f>(C517-$O$4)/$O$8</f>
        <v>-0.17055301906514472</v>
      </c>
    </row>
    <row r="518" spans="1:4" ht="15" customHeight="1">
      <c r="A518">
        <v>3</v>
      </c>
      <c r="B518" s="84">
        <v>0.11</v>
      </c>
      <c r="C518" s="102">
        <f t="shared" si="10"/>
        <v>3.6666666666666667E-2</v>
      </c>
      <c r="D518" s="23">
        <f>(C518-$O$4)/$O$8</f>
        <v>-0.17055301906514472</v>
      </c>
    </row>
    <row r="519" spans="1:4" ht="15" customHeight="1">
      <c r="A519">
        <v>3</v>
      </c>
      <c r="B519" s="84">
        <v>0.11</v>
      </c>
      <c r="C519" s="102">
        <f t="shared" si="10"/>
        <v>3.6666666666666667E-2</v>
      </c>
      <c r="D519" s="23">
        <f>(C519-$O$4)/$O$8</f>
        <v>-0.17055301906514472</v>
      </c>
    </row>
    <row r="520" spans="1:4" ht="15" customHeight="1">
      <c r="A520">
        <v>6</v>
      </c>
      <c r="B520" s="84">
        <v>0.22</v>
      </c>
      <c r="C520" s="102">
        <f t="shared" si="10"/>
        <v>3.6666666666666667E-2</v>
      </c>
      <c r="D520" s="23">
        <f>(C520-$O$4)/$O$8</f>
        <v>-0.17055301906514472</v>
      </c>
    </row>
    <row r="521" spans="1:4" ht="15" customHeight="1">
      <c r="A521">
        <v>6</v>
      </c>
      <c r="B521" s="84">
        <v>0.22</v>
      </c>
      <c r="C521" s="102">
        <f t="shared" si="10"/>
        <v>3.6666666666666667E-2</v>
      </c>
      <c r="D521" s="23">
        <f>(C521-$O$4)/$O$8</f>
        <v>-0.17055301906514472</v>
      </c>
    </row>
    <row r="522" spans="1:4" ht="15" customHeight="1">
      <c r="A522">
        <v>6</v>
      </c>
      <c r="B522" s="84">
        <v>0.22</v>
      </c>
      <c r="C522" s="102">
        <f t="shared" si="10"/>
        <v>3.6666666666666667E-2</v>
      </c>
      <c r="D522" s="23">
        <f>(C522-$O$4)/$O$8</f>
        <v>-0.17055301906514472</v>
      </c>
    </row>
    <row r="523" spans="1:4" ht="15" customHeight="1">
      <c r="A523">
        <v>5</v>
      </c>
      <c r="B523" s="84">
        <v>0.18</v>
      </c>
      <c r="C523" s="102">
        <f t="shared" si="10"/>
        <v>3.5999999999999997E-2</v>
      </c>
      <c r="D523" s="23">
        <f>(C523-$O$4)/$O$8</f>
        <v>-0.18445101027260405</v>
      </c>
    </row>
    <row r="524" spans="1:4" ht="15" customHeight="1">
      <c r="A524">
        <v>5</v>
      </c>
      <c r="B524" s="84">
        <v>0.18</v>
      </c>
      <c r="C524" s="102">
        <f t="shared" si="10"/>
        <v>3.5999999999999997E-2</v>
      </c>
      <c r="D524" s="23">
        <f>(C524-$O$4)/$O$8</f>
        <v>-0.18445101027260405</v>
      </c>
    </row>
    <row r="525" spans="1:4" ht="15" customHeight="1">
      <c r="A525">
        <v>5</v>
      </c>
      <c r="B525" s="84">
        <v>0.18</v>
      </c>
      <c r="C525" s="102">
        <f t="shared" si="10"/>
        <v>3.5999999999999997E-2</v>
      </c>
      <c r="D525" s="23">
        <f>(C525-$O$4)/$O$8</f>
        <v>-0.18445101027260405</v>
      </c>
    </row>
    <row r="526" spans="1:4" ht="15" customHeight="1">
      <c r="A526">
        <v>5</v>
      </c>
      <c r="B526" s="84">
        <v>0.18</v>
      </c>
      <c r="C526" s="102">
        <f t="shared" si="10"/>
        <v>3.5999999999999997E-2</v>
      </c>
      <c r="D526" s="23">
        <f>(C526-$O$4)/$O$8</f>
        <v>-0.18445101027260405</v>
      </c>
    </row>
    <row r="527" spans="1:4" ht="15" customHeight="1">
      <c r="A527">
        <v>5</v>
      </c>
      <c r="B527" s="84">
        <v>0.18</v>
      </c>
      <c r="C527" s="102">
        <f t="shared" si="10"/>
        <v>3.5999999999999997E-2</v>
      </c>
      <c r="D527" s="23">
        <f>(C527-$O$4)/$O$8</f>
        <v>-0.18445101027260405</v>
      </c>
    </row>
    <row r="528" spans="1:4" ht="15" customHeight="1">
      <c r="A528">
        <v>5</v>
      </c>
      <c r="B528" s="84">
        <v>0.18</v>
      </c>
      <c r="C528" s="102">
        <f t="shared" si="10"/>
        <v>3.5999999999999997E-2</v>
      </c>
      <c r="D528" s="23">
        <f>(C528-$O$4)/$O$8</f>
        <v>-0.18445101027260405</v>
      </c>
    </row>
    <row r="529" spans="1:4" ht="15" customHeight="1">
      <c r="A529">
        <v>5</v>
      </c>
      <c r="B529" s="84">
        <v>0.18</v>
      </c>
      <c r="C529" s="102">
        <f t="shared" si="10"/>
        <v>3.5999999999999997E-2</v>
      </c>
      <c r="D529" s="23">
        <f>(C529-$O$4)/$O$8</f>
        <v>-0.18445101027260405</v>
      </c>
    </row>
    <row r="530" spans="1:4" ht="15" customHeight="1">
      <c r="A530">
        <v>4</v>
      </c>
      <c r="B530" s="84">
        <v>0.14000000000000001</v>
      </c>
      <c r="C530" s="102">
        <f t="shared" si="10"/>
        <v>3.5000000000000003E-2</v>
      </c>
      <c r="D530" s="23">
        <f>(C530-$O$4)/$O$8</f>
        <v>-0.20529799708379282</v>
      </c>
    </row>
    <row r="531" spans="1:4" ht="15" customHeight="1">
      <c r="A531">
        <v>4</v>
      </c>
      <c r="B531" s="84">
        <v>0.14000000000000001</v>
      </c>
      <c r="C531" s="102">
        <f t="shared" si="10"/>
        <v>3.5000000000000003E-2</v>
      </c>
      <c r="D531" s="23">
        <f>(C531-$O$4)/$O$8</f>
        <v>-0.20529799708379282</v>
      </c>
    </row>
    <row r="532" spans="1:4" ht="15" customHeight="1">
      <c r="A532">
        <v>4</v>
      </c>
      <c r="B532" s="84">
        <v>0.14000000000000001</v>
      </c>
      <c r="C532" s="102">
        <f t="shared" si="10"/>
        <v>3.5000000000000003E-2</v>
      </c>
      <c r="D532" s="23">
        <f>(C532-$O$4)/$O$8</f>
        <v>-0.20529799708379282</v>
      </c>
    </row>
    <row r="533" spans="1:4" ht="15" customHeight="1">
      <c r="A533">
        <v>4</v>
      </c>
      <c r="B533" s="84">
        <v>0.14000000000000001</v>
      </c>
      <c r="C533" s="102">
        <f t="shared" si="10"/>
        <v>3.5000000000000003E-2</v>
      </c>
      <c r="D533" s="23">
        <f>(C533-$O$4)/$O$8</f>
        <v>-0.20529799708379282</v>
      </c>
    </row>
    <row r="534" spans="1:4" ht="15" customHeight="1">
      <c r="A534">
        <v>4</v>
      </c>
      <c r="B534" s="84">
        <v>0.14000000000000001</v>
      </c>
      <c r="C534" s="102">
        <f t="shared" si="10"/>
        <v>3.5000000000000003E-2</v>
      </c>
      <c r="D534" s="23">
        <f>(C534-$O$4)/$O$8</f>
        <v>-0.20529799708379282</v>
      </c>
    </row>
    <row r="535" spans="1:4" ht="15" customHeight="1">
      <c r="A535">
        <v>4</v>
      </c>
      <c r="B535" s="84">
        <v>0.14000000000000001</v>
      </c>
      <c r="C535" s="102">
        <f t="shared" si="10"/>
        <v>3.5000000000000003E-2</v>
      </c>
      <c r="D535" s="23">
        <f>(C535-$O$4)/$O$8</f>
        <v>-0.20529799708379282</v>
      </c>
    </row>
    <row r="536" spans="1:4" ht="15" customHeight="1">
      <c r="A536">
        <v>4</v>
      </c>
      <c r="B536" s="84">
        <v>0.14000000000000001</v>
      </c>
      <c r="C536" s="102">
        <f t="shared" si="10"/>
        <v>3.5000000000000003E-2</v>
      </c>
      <c r="D536" s="23">
        <f>(C536-$O$4)/$O$8</f>
        <v>-0.20529799708379282</v>
      </c>
    </row>
    <row r="537" spans="1:4" ht="15" customHeight="1">
      <c r="A537">
        <v>4</v>
      </c>
      <c r="B537" s="84">
        <v>0.14000000000000001</v>
      </c>
      <c r="C537" s="102">
        <f t="shared" si="10"/>
        <v>3.5000000000000003E-2</v>
      </c>
      <c r="D537" s="23">
        <f>(C537-$O$4)/$O$8</f>
        <v>-0.20529799708379282</v>
      </c>
    </row>
    <row r="538" spans="1:4" ht="15" customHeight="1">
      <c r="A538">
        <v>4</v>
      </c>
      <c r="B538" s="84">
        <v>0.14000000000000001</v>
      </c>
      <c r="C538" s="102">
        <f t="shared" si="10"/>
        <v>3.5000000000000003E-2</v>
      </c>
      <c r="D538" s="23">
        <f>(C538-$O$4)/$O$8</f>
        <v>-0.20529799708379282</v>
      </c>
    </row>
    <row r="539" spans="1:4" ht="15" customHeight="1">
      <c r="A539">
        <v>4</v>
      </c>
      <c r="B539" s="84">
        <v>0.14000000000000001</v>
      </c>
      <c r="C539" s="102">
        <f t="shared" si="10"/>
        <v>3.5000000000000003E-2</v>
      </c>
      <c r="D539" s="23">
        <f>(C539-$O$4)/$O$8</f>
        <v>-0.20529799708379282</v>
      </c>
    </row>
    <row r="540" spans="1:4" ht="15" customHeight="1">
      <c r="A540">
        <v>4</v>
      </c>
      <c r="B540" s="84">
        <v>0.14000000000000001</v>
      </c>
      <c r="C540" s="102">
        <f t="shared" si="10"/>
        <v>3.5000000000000003E-2</v>
      </c>
      <c r="D540" s="23">
        <f>(C540-$O$4)/$O$8</f>
        <v>-0.20529799708379282</v>
      </c>
    </row>
    <row r="541" spans="1:4" ht="15" customHeight="1">
      <c r="A541">
        <v>4</v>
      </c>
      <c r="B541" s="84">
        <v>0.14000000000000001</v>
      </c>
      <c r="C541" s="102">
        <f t="shared" si="10"/>
        <v>3.5000000000000003E-2</v>
      </c>
      <c r="D541" s="23">
        <f>(C541-$O$4)/$O$8</f>
        <v>-0.20529799708379282</v>
      </c>
    </row>
    <row r="542" spans="1:4" ht="15" customHeight="1">
      <c r="A542">
        <v>4</v>
      </c>
      <c r="B542" s="84">
        <v>0.14000000000000001</v>
      </c>
      <c r="C542" s="102">
        <f t="shared" si="10"/>
        <v>3.5000000000000003E-2</v>
      </c>
      <c r="D542" s="23">
        <f>(C542-$O$4)/$O$8</f>
        <v>-0.20529799708379282</v>
      </c>
    </row>
    <row r="543" spans="1:4" ht="15" customHeight="1">
      <c r="A543">
        <v>4</v>
      </c>
      <c r="B543" s="84">
        <v>0.14000000000000001</v>
      </c>
      <c r="C543" s="102">
        <f t="shared" si="10"/>
        <v>3.5000000000000003E-2</v>
      </c>
      <c r="D543" s="23">
        <f>(C543-$O$4)/$O$8</f>
        <v>-0.20529799708379282</v>
      </c>
    </row>
    <row r="544" spans="1:4" ht="15" customHeight="1">
      <c r="A544">
        <v>4</v>
      </c>
      <c r="B544" s="84">
        <v>0.14000000000000001</v>
      </c>
      <c r="C544" s="102">
        <f t="shared" si="10"/>
        <v>3.5000000000000003E-2</v>
      </c>
      <c r="D544" s="23">
        <f>(C544-$O$4)/$O$8</f>
        <v>-0.20529799708379282</v>
      </c>
    </row>
    <row r="545" spans="1:4" ht="15" customHeight="1">
      <c r="A545">
        <v>6</v>
      </c>
      <c r="B545" s="84">
        <v>0.21</v>
      </c>
      <c r="C545" s="102">
        <f t="shared" si="10"/>
        <v>3.4999999999999996E-2</v>
      </c>
      <c r="D545" s="23">
        <f>(C545-$O$4)/$O$8</f>
        <v>-0.20529799708379295</v>
      </c>
    </row>
    <row r="546" spans="1:4" ht="15" customHeight="1">
      <c r="A546">
        <v>5</v>
      </c>
      <c r="B546" s="84">
        <v>0.17</v>
      </c>
      <c r="C546" s="102">
        <f t="shared" si="10"/>
        <v>3.4000000000000002E-2</v>
      </c>
      <c r="D546" s="23">
        <f>(C546-$O$4)/$O$8</f>
        <v>-0.22614498389498172</v>
      </c>
    </row>
    <row r="547" spans="1:4" ht="15" customHeight="1">
      <c r="A547">
        <v>5</v>
      </c>
      <c r="B547" s="84">
        <v>0.17</v>
      </c>
      <c r="C547" s="102">
        <f t="shared" si="10"/>
        <v>3.4000000000000002E-2</v>
      </c>
      <c r="D547" s="23">
        <f>(C547-$O$4)/$O$8</f>
        <v>-0.22614498389498172</v>
      </c>
    </row>
    <row r="548" spans="1:4" ht="15" customHeight="1">
      <c r="A548">
        <v>5</v>
      </c>
      <c r="B548" s="84">
        <v>0.17</v>
      </c>
      <c r="C548" s="102">
        <f t="shared" si="10"/>
        <v>3.4000000000000002E-2</v>
      </c>
      <c r="D548" s="23">
        <f>(C548-$O$4)/$O$8</f>
        <v>-0.22614498389498172</v>
      </c>
    </row>
    <row r="549" spans="1:4" ht="15" customHeight="1">
      <c r="A549">
        <v>5</v>
      </c>
      <c r="B549" s="84">
        <v>0.17</v>
      </c>
      <c r="C549" s="102">
        <f t="shared" si="10"/>
        <v>3.4000000000000002E-2</v>
      </c>
      <c r="D549" s="23">
        <f>(C549-$O$4)/$O$8</f>
        <v>-0.22614498389498172</v>
      </c>
    </row>
    <row r="550" spans="1:4" ht="15" customHeight="1">
      <c r="A550">
        <v>5</v>
      </c>
      <c r="B550" s="84">
        <v>0.17</v>
      </c>
      <c r="C550" s="102">
        <f t="shared" si="10"/>
        <v>3.4000000000000002E-2</v>
      </c>
      <c r="D550" s="23">
        <f>(C550-$O$4)/$O$8</f>
        <v>-0.22614498389498172</v>
      </c>
    </row>
    <row r="551" spans="1:4" ht="15" customHeight="1">
      <c r="A551">
        <v>5</v>
      </c>
      <c r="B551" s="84">
        <v>0.17</v>
      </c>
      <c r="C551" s="102">
        <f t="shared" si="10"/>
        <v>3.4000000000000002E-2</v>
      </c>
      <c r="D551" s="23">
        <f>(C551-$O$4)/$O$8</f>
        <v>-0.22614498389498172</v>
      </c>
    </row>
    <row r="552" spans="1:4" ht="15" customHeight="1">
      <c r="A552">
        <v>5</v>
      </c>
      <c r="B552" s="84">
        <v>0.17</v>
      </c>
      <c r="C552" s="102">
        <f t="shared" si="10"/>
        <v>3.4000000000000002E-2</v>
      </c>
      <c r="D552" s="23">
        <f>(C552-$O$4)/$O$8</f>
        <v>-0.22614498389498172</v>
      </c>
    </row>
    <row r="553" spans="1:4" ht="15" customHeight="1">
      <c r="A553">
        <v>5</v>
      </c>
      <c r="B553" s="84">
        <v>0.17</v>
      </c>
      <c r="C553" s="102">
        <f t="shared" si="10"/>
        <v>3.4000000000000002E-2</v>
      </c>
      <c r="D553" s="23">
        <f>(C553-$O$4)/$O$8</f>
        <v>-0.22614498389498172</v>
      </c>
    </row>
    <row r="554" spans="1:4" ht="15" customHeight="1">
      <c r="A554">
        <v>5</v>
      </c>
      <c r="B554" s="84">
        <v>0.17</v>
      </c>
      <c r="C554" s="102">
        <f t="shared" si="10"/>
        <v>3.4000000000000002E-2</v>
      </c>
      <c r="D554" s="23">
        <f>(C554-$O$4)/$O$8</f>
        <v>-0.22614498389498172</v>
      </c>
    </row>
    <row r="555" spans="1:4" ht="15" customHeight="1">
      <c r="A555">
        <v>5</v>
      </c>
      <c r="B555" s="84">
        <v>0.17</v>
      </c>
      <c r="C555" s="102">
        <f t="shared" si="10"/>
        <v>3.4000000000000002E-2</v>
      </c>
      <c r="D555" s="23">
        <f>(C555-$O$4)/$O$8</f>
        <v>-0.22614498389498172</v>
      </c>
    </row>
    <row r="556" spans="1:4" ht="15" customHeight="1">
      <c r="A556">
        <v>5</v>
      </c>
      <c r="B556" s="84">
        <v>0.17</v>
      </c>
      <c r="C556" s="102">
        <f t="shared" si="10"/>
        <v>3.4000000000000002E-2</v>
      </c>
      <c r="D556" s="23">
        <f>(C556-$O$4)/$O$8</f>
        <v>-0.22614498389498172</v>
      </c>
    </row>
    <row r="557" spans="1:4" ht="15" customHeight="1">
      <c r="A557">
        <v>5</v>
      </c>
      <c r="B557" s="84">
        <v>0.17</v>
      </c>
      <c r="C557" s="102">
        <f t="shared" si="10"/>
        <v>3.4000000000000002E-2</v>
      </c>
      <c r="D557" s="23">
        <f>(C557-$O$4)/$O$8</f>
        <v>-0.22614498389498172</v>
      </c>
    </row>
    <row r="558" spans="1:4" ht="15" customHeight="1">
      <c r="A558">
        <v>5</v>
      </c>
      <c r="B558" s="84">
        <v>0.17</v>
      </c>
      <c r="C558" s="102">
        <f t="shared" si="10"/>
        <v>3.4000000000000002E-2</v>
      </c>
      <c r="D558" s="23">
        <f>(C558-$O$4)/$O$8</f>
        <v>-0.22614498389498172</v>
      </c>
    </row>
    <row r="559" spans="1:4" ht="15" customHeight="1">
      <c r="A559">
        <v>6</v>
      </c>
      <c r="B559" s="84">
        <v>0.2</v>
      </c>
      <c r="C559" s="102">
        <f t="shared" si="10"/>
        <v>3.3333333333333333E-2</v>
      </c>
      <c r="D559" s="23">
        <f>(C559-$O$4)/$O$8</f>
        <v>-0.24004297510244102</v>
      </c>
    </row>
    <row r="560" spans="1:4" ht="15" customHeight="1">
      <c r="A560">
        <v>6</v>
      </c>
      <c r="B560" s="84">
        <v>0.2</v>
      </c>
      <c r="C560" s="102">
        <f t="shared" si="10"/>
        <v>3.3333333333333333E-2</v>
      </c>
      <c r="D560" s="23">
        <f>(C560-$O$4)/$O$8</f>
        <v>-0.24004297510244102</v>
      </c>
    </row>
    <row r="561" spans="1:4" ht="15" customHeight="1">
      <c r="A561">
        <v>6</v>
      </c>
      <c r="B561" s="84">
        <v>0.2</v>
      </c>
      <c r="C561" s="102">
        <f t="shared" si="10"/>
        <v>3.3333333333333333E-2</v>
      </c>
      <c r="D561" s="23">
        <f>(C561-$O$4)/$O$8</f>
        <v>-0.24004297510244102</v>
      </c>
    </row>
    <row r="562" spans="1:4" ht="15" customHeight="1">
      <c r="A562">
        <v>6</v>
      </c>
      <c r="B562" s="84">
        <v>0.2</v>
      </c>
      <c r="C562" s="102">
        <f t="shared" si="10"/>
        <v>3.3333333333333333E-2</v>
      </c>
      <c r="D562" s="23">
        <f>(C562-$O$4)/$O$8</f>
        <v>-0.24004297510244102</v>
      </c>
    </row>
    <row r="563" spans="1:4" ht="15" customHeight="1">
      <c r="A563">
        <v>6</v>
      </c>
      <c r="B563" s="84">
        <v>0.2</v>
      </c>
      <c r="C563" s="102">
        <f t="shared" si="10"/>
        <v>3.3333333333333333E-2</v>
      </c>
      <c r="D563" s="23">
        <f>(C563-$O$4)/$O$8</f>
        <v>-0.24004297510244102</v>
      </c>
    </row>
    <row r="564" spans="1:4" ht="15" customHeight="1">
      <c r="A564">
        <v>4</v>
      </c>
      <c r="B564" s="84">
        <v>0.13</v>
      </c>
      <c r="C564" s="102">
        <f t="shared" si="10"/>
        <v>3.2500000000000001E-2</v>
      </c>
      <c r="D564" s="23">
        <f>(C564-$O$4)/$O$8</f>
        <v>-0.25741546411176508</v>
      </c>
    </row>
    <row r="565" spans="1:4" ht="15" customHeight="1">
      <c r="A565">
        <v>4</v>
      </c>
      <c r="B565" s="84">
        <v>0.13</v>
      </c>
      <c r="C565" s="102">
        <f t="shared" si="10"/>
        <v>3.2500000000000001E-2</v>
      </c>
      <c r="D565" s="23">
        <f>(C565-$O$4)/$O$8</f>
        <v>-0.25741546411176508</v>
      </c>
    </row>
    <row r="566" spans="1:4" ht="15" customHeight="1">
      <c r="A566">
        <v>4</v>
      </c>
      <c r="B566" s="84">
        <v>0.13</v>
      </c>
      <c r="C566" s="102">
        <f t="shared" si="10"/>
        <v>3.2500000000000001E-2</v>
      </c>
      <c r="D566" s="23">
        <f>(C566-$O$4)/$O$8</f>
        <v>-0.25741546411176508</v>
      </c>
    </row>
    <row r="567" spans="1:4" ht="15" customHeight="1">
      <c r="A567">
        <v>4</v>
      </c>
      <c r="B567" s="84">
        <v>0.13</v>
      </c>
      <c r="C567" s="102">
        <f t="shared" si="10"/>
        <v>3.2500000000000001E-2</v>
      </c>
      <c r="D567" s="23">
        <f>(C567-$O$4)/$O$8</f>
        <v>-0.25741546411176508</v>
      </c>
    </row>
    <row r="568" spans="1:4" ht="15" customHeight="1">
      <c r="A568">
        <v>4</v>
      </c>
      <c r="B568" s="84">
        <v>0.13</v>
      </c>
      <c r="C568" s="102">
        <f t="shared" si="10"/>
        <v>3.2500000000000001E-2</v>
      </c>
      <c r="D568" s="23">
        <f>(C568-$O$4)/$O$8</f>
        <v>-0.25741546411176508</v>
      </c>
    </row>
    <row r="569" spans="1:4" ht="15" customHeight="1">
      <c r="A569">
        <v>4</v>
      </c>
      <c r="B569" s="84">
        <v>0.13</v>
      </c>
      <c r="C569" s="102">
        <f t="shared" si="10"/>
        <v>3.2500000000000001E-2</v>
      </c>
      <c r="D569" s="23">
        <f>(C569-$O$4)/$O$8</f>
        <v>-0.25741546411176508</v>
      </c>
    </row>
    <row r="570" spans="1:4" ht="15" customHeight="1">
      <c r="A570">
        <v>4</v>
      </c>
      <c r="B570" s="84">
        <v>0.13</v>
      </c>
      <c r="C570" s="102">
        <f t="shared" si="10"/>
        <v>3.2500000000000001E-2</v>
      </c>
      <c r="D570" s="23">
        <f>(C570-$O$4)/$O$8</f>
        <v>-0.25741546411176508</v>
      </c>
    </row>
    <row r="571" spans="1:4" ht="15" customHeight="1">
      <c r="A571">
        <v>4</v>
      </c>
      <c r="B571" s="84">
        <v>0.13</v>
      </c>
      <c r="C571" s="102">
        <f t="shared" si="10"/>
        <v>3.2500000000000001E-2</v>
      </c>
      <c r="D571" s="23">
        <f>(C571-$O$4)/$O$8</f>
        <v>-0.25741546411176508</v>
      </c>
    </row>
    <row r="572" spans="1:4" ht="15" customHeight="1">
      <c r="A572">
        <v>4</v>
      </c>
      <c r="B572" s="84">
        <v>0.13</v>
      </c>
      <c r="C572" s="102">
        <f t="shared" si="10"/>
        <v>3.2500000000000001E-2</v>
      </c>
      <c r="D572" s="23">
        <f>(C572-$O$4)/$O$8</f>
        <v>-0.25741546411176508</v>
      </c>
    </row>
    <row r="573" spans="1:4" ht="15" customHeight="1">
      <c r="A573">
        <v>4</v>
      </c>
      <c r="B573" s="84">
        <v>0.13</v>
      </c>
      <c r="C573" s="102">
        <f t="shared" si="10"/>
        <v>3.2500000000000001E-2</v>
      </c>
      <c r="D573" s="23">
        <f>(C573-$O$4)/$O$8</f>
        <v>-0.25741546411176508</v>
      </c>
    </row>
    <row r="574" spans="1:4" ht="15" customHeight="1">
      <c r="A574">
        <v>4</v>
      </c>
      <c r="B574" s="84">
        <v>0.13</v>
      </c>
      <c r="C574" s="102">
        <f t="shared" si="10"/>
        <v>3.2500000000000001E-2</v>
      </c>
      <c r="D574" s="23">
        <f>(C574-$O$4)/$O$8</f>
        <v>-0.25741546411176508</v>
      </c>
    </row>
    <row r="575" spans="1:4" ht="15" customHeight="1">
      <c r="A575">
        <v>4</v>
      </c>
      <c r="B575" s="84">
        <v>0.13</v>
      </c>
      <c r="C575" s="102">
        <f t="shared" si="10"/>
        <v>3.2500000000000001E-2</v>
      </c>
      <c r="D575" s="23">
        <f>(C575-$O$4)/$O$8</f>
        <v>-0.25741546411176508</v>
      </c>
    </row>
    <row r="576" spans="1:4" ht="15" customHeight="1">
      <c r="A576">
        <v>4</v>
      </c>
      <c r="B576" s="84">
        <v>0.13</v>
      </c>
      <c r="C576" s="102">
        <f t="shared" si="10"/>
        <v>3.2500000000000001E-2</v>
      </c>
      <c r="D576" s="23">
        <f>(C576-$O$4)/$O$8</f>
        <v>-0.25741546411176508</v>
      </c>
    </row>
    <row r="577" spans="1:4" ht="15" customHeight="1">
      <c r="A577">
        <v>4</v>
      </c>
      <c r="B577" s="84">
        <v>0.13</v>
      </c>
      <c r="C577" s="102">
        <f t="shared" si="10"/>
        <v>3.2500000000000001E-2</v>
      </c>
      <c r="D577" s="23">
        <f>(C577-$O$4)/$O$8</f>
        <v>-0.25741546411176508</v>
      </c>
    </row>
    <row r="578" spans="1:4" ht="15" customHeight="1">
      <c r="A578">
        <v>5</v>
      </c>
      <c r="B578" s="84">
        <v>0.16</v>
      </c>
      <c r="C578" s="102">
        <f t="shared" ref="C578:C641" si="11">B578/A578</f>
        <v>3.2000000000000001E-2</v>
      </c>
      <c r="D578" s="23">
        <f>(C578-$O$4)/$O$8</f>
        <v>-0.26783895751735953</v>
      </c>
    </row>
    <row r="579" spans="1:4" ht="15" customHeight="1">
      <c r="A579">
        <v>5</v>
      </c>
      <c r="B579" s="84">
        <v>0.16</v>
      </c>
      <c r="C579" s="102">
        <f t="shared" si="11"/>
        <v>3.2000000000000001E-2</v>
      </c>
      <c r="D579" s="23">
        <f>(C579-$O$4)/$O$8</f>
        <v>-0.26783895751735953</v>
      </c>
    </row>
    <row r="580" spans="1:4" ht="15" customHeight="1">
      <c r="A580">
        <v>5</v>
      </c>
      <c r="B580" s="84">
        <v>0.16</v>
      </c>
      <c r="C580" s="102">
        <f t="shared" si="11"/>
        <v>3.2000000000000001E-2</v>
      </c>
      <c r="D580" s="23">
        <f>(C580-$O$4)/$O$8</f>
        <v>-0.26783895751735953</v>
      </c>
    </row>
    <row r="581" spans="1:4" ht="15" customHeight="1">
      <c r="A581">
        <v>5</v>
      </c>
      <c r="B581" s="84">
        <v>0.16</v>
      </c>
      <c r="C581" s="102">
        <f t="shared" si="11"/>
        <v>3.2000000000000001E-2</v>
      </c>
      <c r="D581" s="23">
        <f>(C581-$O$4)/$O$8</f>
        <v>-0.26783895751735953</v>
      </c>
    </row>
    <row r="582" spans="1:4" ht="15" customHeight="1">
      <c r="A582">
        <v>5</v>
      </c>
      <c r="B582" s="84">
        <v>0.16</v>
      </c>
      <c r="C582" s="102">
        <f t="shared" si="11"/>
        <v>3.2000000000000001E-2</v>
      </c>
      <c r="D582" s="23">
        <f>(C582-$O$4)/$O$8</f>
        <v>-0.26783895751735953</v>
      </c>
    </row>
    <row r="583" spans="1:4" ht="15" customHeight="1">
      <c r="A583">
        <v>5</v>
      </c>
      <c r="B583" s="84">
        <v>0.16</v>
      </c>
      <c r="C583" s="102">
        <f t="shared" si="11"/>
        <v>3.2000000000000001E-2</v>
      </c>
      <c r="D583" s="23">
        <f>(C583-$O$4)/$O$8</f>
        <v>-0.26783895751735953</v>
      </c>
    </row>
    <row r="584" spans="1:4" ht="15" customHeight="1">
      <c r="A584">
        <v>5</v>
      </c>
      <c r="B584" s="84">
        <v>0.16</v>
      </c>
      <c r="C584" s="102">
        <f t="shared" si="11"/>
        <v>3.2000000000000001E-2</v>
      </c>
      <c r="D584" s="23">
        <f>(C584-$O$4)/$O$8</f>
        <v>-0.26783895751735953</v>
      </c>
    </row>
    <row r="585" spans="1:4" ht="15" customHeight="1">
      <c r="A585">
        <v>5</v>
      </c>
      <c r="B585" s="84">
        <v>0.16</v>
      </c>
      <c r="C585" s="102">
        <f t="shared" si="11"/>
        <v>3.2000000000000001E-2</v>
      </c>
      <c r="D585" s="23">
        <f>(C585-$O$4)/$O$8</f>
        <v>-0.26783895751735953</v>
      </c>
    </row>
    <row r="586" spans="1:4" ht="15" customHeight="1">
      <c r="A586">
        <v>5</v>
      </c>
      <c r="B586" s="84">
        <v>0.16</v>
      </c>
      <c r="C586" s="102">
        <f t="shared" si="11"/>
        <v>3.2000000000000001E-2</v>
      </c>
      <c r="D586" s="23">
        <f>(C586-$O$4)/$O$8</f>
        <v>-0.26783895751735953</v>
      </c>
    </row>
    <row r="587" spans="1:4" ht="15" customHeight="1">
      <c r="A587">
        <v>5</v>
      </c>
      <c r="B587" s="84">
        <v>0.16</v>
      </c>
      <c r="C587" s="102">
        <f t="shared" si="11"/>
        <v>3.2000000000000001E-2</v>
      </c>
      <c r="D587" s="23">
        <f>(C587-$O$4)/$O$8</f>
        <v>-0.26783895751735953</v>
      </c>
    </row>
    <row r="588" spans="1:4" ht="15" customHeight="1">
      <c r="A588">
        <v>5</v>
      </c>
      <c r="B588" s="84">
        <v>0.16</v>
      </c>
      <c r="C588" s="102">
        <f t="shared" si="11"/>
        <v>3.2000000000000001E-2</v>
      </c>
      <c r="D588" s="23">
        <f>(C588-$O$4)/$O$8</f>
        <v>-0.26783895751735953</v>
      </c>
    </row>
    <row r="589" spans="1:4" ht="15" customHeight="1">
      <c r="A589">
        <v>5</v>
      </c>
      <c r="B589" s="84">
        <v>0.16</v>
      </c>
      <c r="C589" s="102">
        <f t="shared" si="11"/>
        <v>3.2000000000000001E-2</v>
      </c>
      <c r="D589" s="23">
        <f>(C589-$O$4)/$O$8</f>
        <v>-0.26783895751735953</v>
      </c>
    </row>
    <row r="590" spans="1:4" ht="15" customHeight="1">
      <c r="A590">
        <v>5</v>
      </c>
      <c r="B590" s="84">
        <v>0.16</v>
      </c>
      <c r="C590" s="102">
        <f t="shared" si="11"/>
        <v>3.2000000000000001E-2</v>
      </c>
      <c r="D590" s="23">
        <f>(C590-$O$4)/$O$8</f>
        <v>-0.26783895751735953</v>
      </c>
    </row>
    <row r="591" spans="1:4" ht="15" customHeight="1">
      <c r="A591">
        <v>5</v>
      </c>
      <c r="B591" s="84">
        <v>0.16</v>
      </c>
      <c r="C591" s="102">
        <f t="shared" si="11"/>
        <v>3.2000000000000001E-2</v>
      </c>
      <c r="D591" s="23">
        <f>(C591-$O$4)/$O$8</f>
        <v>-0.26783895751735953</v>
      </c>
    </row>
    <row r="592" spans="1:4" ht="15" customHeight="1">
      <c r="A592">
        <v>5</v>
      </c>
      <c r="B592" s="84">
        <v>0.16</v>
      </c>
      <c r="C592" s="102">
        <f t="shared" si="11"/>
        <v>3.2000000000000001E-2</v>
      </c>
      <c r="D592" s="23">
        <f>(C592-$O$4)/$O$8</f>
        <v>-0.26783895751735953</v>
      </c>
    </row>
    <row r="593" spans="1:4" ht="15" customHeight="1">
      <c r="A593">
        <v>5</v>
      </c>
      <c r="B593" s="84">
        <v>0.16</v>
      </c>
      <c r="C593" s="102">
        <f t="shared" si="11"/>
        <v>3.2000000000000001E-2</v>
      </c>
      <c r="D593" s="23">
        <f>(C593-$O$4)/$O$8</f>
        <v>-0.26783895751735953</v>
      </c>
    </row>
    <row r="594" spans="1:4" ht="15" customHeight="1">
      <c r="A594">
        <v>6</v>
      </c>
      <c r="B594" s="84">
        <v>0.19</v>
      </c>
      <c r="C594" s="102">
        <f t="shared" si="11"/>
        <v>3.1666666666666669E-2</v>
      </c>
      <c r="D594" s="23">
        <f>(C594-$O$4)/$O$8</f>
        <v>-0.27478795312108911</v>
      </c>
    </row>
    <row r="595" spans="1:4" ht="15" customHeight="1">
      <c r="A595">
        <v>6</v>
      </c>
      <c r="B595" s="84">
        <v>0.19</v>
      </c>
      <c r="C595" s="102">
        <f t="shared" si="11"/>
        <v>3.1666666666666669E-2</v>
      </c>
      <c r="D595" s="23">
        <f>(C595-$O$4)/$O$8</f>
        <v>-0.27478795312108911</v>
      </c>
    </row>
    <row r="596" spans="1:4" ht="15" customHeight="1">
      <c r="A596">
        <v>6</v>
      </c>
      <c r="B596" s="84">
        <v>0.19</v>
      </c>
      <c r="C596" s="102">
        <f t="shared" si="11"/>
        <v>3.1666666666666669E-2</v>
      </c>
      <c r="D596" s="23">
        <f>(C596-$O$4)/$O$8</f>
        <v>-0.27478795312108911</v>
      </c>
    </row>
    <row r="597" spans="1:4" ht="15" customHeight="1">
      <c r="A597">
        <v>6</v>
      </c>
      <c r="B597" s="84">
        <v>0.19</v>
      </c>
      <c r="C597" s="102">
        <f t="shared" si="11"/>
        <v>3.1666666666666669E-2</v>
      </c>
      <c r="D597" s="23">
        <f>(C597-$O$4)/$O$8</f>
        <v>-0.27478795312108911</v>
      </c>
    </row>
    <row r="598" spans="1:4" ht="15" customHeight="1">
      <c r="A598">
        <v>7</v>
      </c>
      <c r="B598" s="84">
        <v>0.22</v>
      </c>
      <c r="C598" s="102">
        <f t="shared" si="11"/>
        <v>3.1428571428571431E-2</v>
      </c>
      <c r="D598" s="23">
        <f>(C598-$O$4)/$O$8</f>
        <v>-0.27975152140946741</v>
      </c>
    </row>
    <row r="599" spans="1:4" ht="15" customHeight="1">
      <c r="A599">
        <v>7</v>
      </c>
      <c r="B599" s="84">
        <v>0.22</v>
      </c>
      <c r="C599" s="102">
        <f t="shared" si="11"/>
        <v>3.1428571428571431E-2</v>
      </c>
      <c r="D599" s="23">
        <f>(C599-$O$4)/$O$8</f>
        <v>-0.27975152140946741</v>
      </c>
    </row>
    <row r="600" spans="1:4" ht="15" customHeight="1">
      <c r="A600">
        <v>7</v>
      </c>
      <c r="B600" s="84">
        <v>0.22</v>
      </c>
      <c r="C600" s="102">
        <f t="shared" si="11"/>
        <v>3.1428571428571431E-2</v>
      </c>
      <c r="D600" s="23">
        <f>(C600-$O$4)/$O$8</f>
        <v>-0.27975152140946741</v>
      </c>
    </row>
    <row r="601" spans="1:4" ht="15" customHeight="1">
      <c r="A601">
        <v>7</v>
      </c>
      <c r="B601" s="84">
        <v>0.22</v>
      </c>
      <c r="C601" s="102">
        <f t="shared" si="11"/>
        <v>3.1428571428571431E-2</v>
      </c>
      <c r="D601" s="23">
        <f>(C601-$O$4)/$O$8</f>
        <v>-0.27975152140946741</v>
      </c>
    </row>
    <row r="602" spans="1:4" ht="15" customHeight="1">
      <c r="A602">
        <v>4</v>
      </c>
      <c r="B602" s="84">
        <v>0.12</v>
      </c>
      <c r="C602" s="102">
        <f t="shared" si="11"/>
        <v>0.03</v>
      </c>
      <c r="D602" s="23">
        <f>(C602-$O$4)/$O$8</f>
        <v>-0.30953293113973734</v>
      </c>
    </row>
    <row r="603" spans="1:4" ht="15" customHeight="1">
      <c r="A603">
        <v>4</v>
      </c>
      <c r="B603" s="84">
        <v>0.12</v>
      </c>
      <c r="C603" s="102">
        <f t="shared" si="11"/>
        <v>0.03</v>
      </c>
      <c r="D603" s="23">
        <f>(C603-$O$4)/$O$8</f>
        <v>-0.30953293113973734</v>
      </c>
    </row>
    <row r="604" spans="1:4" ht="15" customHeight="1">
      <c r="A604">
        <v>4</v>
      </c>
      <c r="B604" s="84">
        <v>0.12</v>
      </c>
      <c r="C604" s="102">
        <f t="shared" si="11"/>
        <v>0.03</v>
      </c>
      <c r="D604" s="23">
        <f>(C604-$O$4)/$O$8</f>
        <v>-0.30953293113973734</v>
      </c>
    </row>
    <row r="605" spans="1:4" ht="15" customHeight="1">
      <c r="A605">
        <v>4</v>
      </c>
      <c r="B605" s="84">
        <v>0.12</v>
      </c>
      <c r="C605" s="102">
        <f t="shared" si="11"/>
        <v>0.03</v>
      </c>
      <c r="D605" s="23">
        <f>(C605-$O$4)/$O$8</f>
        <v>-0.30953293113973734</v>
      </c>
    </row>
    <row r="606" spans="1:4" ht="15" customHeight="1">
      <c r="A606">
        <v>4</v>
      </c>
      <c r="B606" s="84">
        <v>0.12</v>
      </c>
      <c r="C606" s="102">
        <f t="shared" si="11"/>
        <v>0.03</v>
      </c>
      <c r="D606" s="23">
        <f>(C606-$O$4)/$O$8</f>
        <v>-0.30953293113973734</v>
      </c>
    </row>
    <row r="607" spans="1:4" ht="15" customHeight="1">
      <c r="A607">
        <v>4</v>
      </c>
      <c r="B607" s="84">
        <v>0.12</v>
      </c>
      <c r="C607" s="102">
        <f t="shared" si="11"/>
        <v>0.03</v>
      </c>
      <c r="D607" s="23">
        <f>(C607-$O$4)/$O$8</f>
        <v>-0.30953293113973734</v>
      </c>
    </row>
    <row r="608" spans="1:4" ht="15" customHeight="1">
      <c r="A608">
        <v>4</v>
      </c>
      <c r="B608" s="84">
        <v>0.12</v>
      </c>
      <c r="C608" s="102">
        <f t="shared" si="11"/>
        <v>0.03</v>
      </c>
      <c r="D608" s="23">
        <f>(C608-$O$4)/$O$8</f>
        <v>-0.30953293113973734</v>
      </c>
    </row>
    <row r="609" spans="1:4" ht="15" customHeight="1">
      <c r="A609">
        <v>4</v>
      </c>
      <c r="B609" s="84">
        <v>0.12</v>
      </c>
      <c r="C609" s="102">
        <f t="shared" si="11"/>
        <v>0.03</v>
      </c>
      <c r="D609" s="23">
        <f>(C609-$O$4)/$O$8</f>
        <v>-0.30953293113973734</v>
      </c>
    </row>
    <row r="610" spans="1:4" ht="15" customHeight="1">
      <c r="A610">
        <v>4</v>
      </c>
      <c r="B610" s="84">
        <v>0.12</v>
      </c>
      <c r="C610" s="102">
        <f t="shared" si="11"/>
        <v>0.03</v>
      </c>
      <c r="D610" s="23">
        <f>(C610-$O$4)/$O$8</f>
        <v>-0.30953293113973734</v>
      </c>
    </row>
    <row r="611" spans="1:4" ht="15" customHeight="1">
      <c r="A611">
        <v>4</v>
      </c>
      <c r="B611" s="84">
        <v>0.12</v>
      </c>
      <c r="C611" s="102">
        <f t="shared" si="11"/>
        <v>0.03</v>
      </c>
      <c r="D611" s="23">
        <f>(C611-$O$4)/$O$8</f>
        <v>-0.30953293113973734</v>
      </c>
    </row>
    <row r="612" spans="1:4" ht="15" customHeight="1">
      <c r="A612">
        <v>4</v>
      </c>
      <c r="B612" s="84">
        <v>0.12</v>
      </c>
      <c r="C612" s="102">
        <f t="shared" si="11"/>
        <v>0.03</v>
      </c>
      <c r="D612" s="23">
        <f>(C612-$O$4)/$O$8</f>
        <v>-0.30953293113973734</v>
      </c>
    </row>
    <row r="613" spans="1:4" ht="15" customHeight="1">
      <c r="A613">
        <v>4</v>
      </c>
      <c r="B613" s="84">
        <v>0.12</v>
      </c>
      <c r="C613" s="102">
        <f t="shared" si="11"/>
        <v>0.03</v>
      </c>
      <c r="D613" s="23">
        <f>(C613-$O$4)/$O$8</f>
        <v>-0.30953293113973734</v>
      </c>
    </row>
    <row r="614" spans="1:4" ht="15" customHeight="1">
      <c r="A614">
        <v>4</v>
      </c>
      <c r="B614" s="84">
        <v>0.12</v>
      </c>
      <c r="C614" s="102">
        <f t="shared" si="11"/>
        <v>0.03</v>
      </c>
      <c r="D614" s="23">
        <f>(C614-$O$4)/$O$8</f>
        <v>-0.30953293113973734</v>
      </c>
    </row>
    <row r="615" spans="1:4" ht="15" customHeight="1">
      <c r="A615">
        <v>4</v>
      </c>
      <c r="B615" s="84">
        <v>0.12</v>
      </c>
      <c r="C615" s="102">
        <f t="shared" si="11"/>
        <v>0.03</v>
      </c>
      <c r="D615" s="23">
        <f>(C615-$O$4)/$O$8</f>
        <v>-0.30953293113973734</v>
      </c>
    </row>
    <row r="616" spans="1:4" ht="15" customHeight="1">
      <c r="A616">
        <v>4</v>
      </c>
      <c r="B616" s="84">
        <v>0.12</v>
      </c>
      <c r="C616" s="102">
        <f t="shared" si="11"/>
        <v>0.03</v>
      </c>
      <c r="D616" s="23">
        <f>(C616-$O$4)/$O$8</f>
        <v>-0.30953293113973734</v>
      </c>
    </row>
    <row r="617" spans="1:4" ht="15" customHeight="1">
      <c r="A617">
        <v>4</v>
      </c>
      <c r="B617" s="84">
        <v>0.12</v>
      </c>
      <c r="C617" s="102">
        <f t="shared" si="11"/>
        <v>0.03</v>
      </c>
      <c r="D617" s="23">
        <f>(C617-$O$4)/$O$8</f>
        <v>-0.30953293113973734</v>
      </c>
    </row>
    <row r="618" spans="1:4" ht="15" customHeight="1">
      <c r="A618">
        <v>4</v>
      </c>
      <c r="B618" s="84">
        <v>0.12</v>
      </c>
      <c r="C618" s="102">
        <f t="shared" si="11"/>
        <v>0.03</v>
      </c>
      <c r="D618" s="23">
        <f>(C618-$O$4)/$O$8</f>
        <v>-0.30953293113973734</v>
      </c>
    </row>
    <row r="619" spans="1:4" ht="15" customHeight="1">
      <c r="A619">
        <v>4</v>
      </c>
      <c r="B619" s="84">
        <v>0.12</v>
      </c>
      <c r="C619" s="102">
        <f t="shared" si="11"/>
        <v>0.03</v>
      </c>
      <c r="D619" s="23">
        <f>(C619-$O$4)/$O$8</f>
        <v>-0.30953293113973734</v>
      </c>
    </row>
    <row r="620" spans="1:4" ht="15" customHeight="1">
      <c r="A620">
        <v>4</v>
      </c>
      <c r="B620" s="84">
        <v>0.12</v>
      </c>
      <c r="C620" s="102">
        <f t="shared" si="11"/>
        <v>0.03</v>
      </c>
      <c r="D620" s="23">
        <f>(C620-$O$4)/$O$8</f>
        <v>-0.30953293113973734</v>
      </c>
    </row>
    <row r="621" spans="1:4" ht="15" customHeight="1">
      <c r="A621">
        <v>4</v>
      </c>
      <c r="B621" s="84">
        <v>0.12</v>
      </c>
      <c r="C621" s="102">
        <f t="shared" si="11"/>
        <v>0.03</v>
      </c>
      <c r="D621" s="23">
        <f>(C621-$O$4)/$O$8</f>
        <v>-0.30953293113973734</v>
      </c>
    </row>
    <row r="622" spans="1:4" ht="15" customHeight="1">
      <c r="A622">
        <v>4</v>
      </c>
      <c r="B622" s="84">
        <v>0.12</v>
      </c>
      <c r="C622" s="102">
        <f t="shared" si="11"/>
        <v>0.03</v>
      </c>
      <c r="D622" s="23">
        <f>(C622-$O$4)/$O$8</f>
        <v>-0.30953293113973734</v>
      </c>
    </row>
    <row r="623" spans="1:4" ht="15" customHeight="1">
      <c r="A623">
        <v>5</v>
      </c>
      <c r="B623" s="84">
        <v>0.15</v>
      </c>
      <c r="C623" s="102">
        <f t="shared" si="11"/>
        <v>0.03</v>
      </c>
      <c r="D623" s="23">
        <f>(C623-$O$4)/$O$8</f>
        <v>-0.30953293113973734</v>
      </c>
    </row>
    <row r="624" spans="1:4" ht="15" customHeight="1">
      <c r="A624">
        <v>5</v>
      </c>
      <c r="B624" s="84">
        <v>0.15</v>
      </c>
      <c r="C624" s="102">
        <f t="shared" si="11"/>
        <v>0.03</v>
      </c>
      <c r="D624" s="23">
        <f>(C624-$O$4)/$O$8</f>
        <v>-0.30953293113973734</v>
      </c>
    </row>
    <row r="625" spans="1:4" ht="15" customHeight="1">
      <c r="A625">
        <v>5</v>
      </c>
      <c r="B625" s="84">
        <v>0.15</v>
      </c>
      <c r="C625" s="102">
        <f t="shared" si="11"/>
        <v>0.03</v>
      </c>
      <c r="D625" s="23">
        <f>(C625-$O$4)/$O$8</f>
        <v>-0.30953293113973734</v>
      </c>
    </row>
    <row r="626" spans="1:4" ht="15" customHeight="1">
      <c r="A626">
        <v>5</v>
      </c>
      <c r="B626" s="84">
        <v>0.15</v>
      </c>
      <c r="C626" s="102">
        <f t="shared" si="11"/>
        <v>0.03</v>
      </c>
      <c r="D626" s="23">
        <f>(C626-$O$4)/$O$8</f>
        <v>-0.30953293113973734</v>
      </c>
    </row>
    <row r="627" spans="1:4" ht="15" customHeight="1">
      <c r="A627">
        <v>5</v>
      </c>
      <c r="B627" s="84">
        <v>0.15</v>
      </c>
      <c r="C627" s="102">
        <f t="shared" si="11"/>
        <v>0.03</v>
      </c>
      <c r="D627" s="23">
        <f>(C627-$O$4)/$O$8</f>
        <v>-0.30953293113973734</v>
      </c>
    </row>
    <row r="628" spans="1:4" ht="15" customHeight="1">
      <c r="A628">
        <v>5</v>
      </c>
      <c r="B628" s="84">
        <v>0.15</v>
      </c>
      <c r="C628" s="102">
        <f t="shared" si="11"/>
        <v>0.03</v>
      </c>
      <c r="D628" s="23">
        <f>(C628-$O$4)/$O$8</f>
        <v>-0.30953293113973734</v>
      </c>
    </row>
    <row r="629" spans="1:4" ht="15" customHeight="1">
      <c r="A629">
        <v>5</v>
      </c>
      <c r="B629" s="84">
        <v>0.15</v>
      </c>
      <c r="C629" s="102">
        <f t="shared" si="11"/>
        <v>0.03</v>
      </c>
      <c r="D629" s="23">
        <f>(C629-$O$4)/$O$8</f>
        <v>-0.30953293113973734</v>
      </c>
    </row>
    <row r="630" spans="1:4" ht="15" customHeight="1">
      <c r="A630">
        <v>5</v>
      </c>
      <c r="B630" s="84">
        <v>0.15</v>
      </c>
      <c r="C630" s="102">
        <f t="shared" si="11"/>
        <v>0.03</v>
      </c>
      <c r="D630" s="23">
        <f>(C630-$O$4)/$O$8</f>
        <v>-0.30953293113973734</v>
      </c>
    </row>
    <row r="631" spans="1:4" ht="15" customHeight="1">
      <c r="A631">
        <v>5</v>
      </c>
      <c r="B631" s="84">
        <v>0.15</v>
      </c>
      <c r="C631" s="102">
        <f t="shared" si="11"/>
        <v>0.03</v>
      </c>
      <c r="D631" s="23">
        <f>(C631-$O$4)/$O$8</f>
        <v>-0.30953293113973734</v>
      </c>
    </row>
    <row r="632" spans="1:4" ht="15" customHeight="1">
      <c r="A632">
        <v>5</v>
      </c>
      <c r="B632" s="84">
        <v>0.15</v>
      </c>
      <c r="C632" s="102">
        <f t="shared" si="11"/>
        <v>0.03</v>
      </c>
      <c r="D632" s="23">
        <f>(C632-$O$4)/$O$8</f>
        <v>-0.30953293113973734</v>
      </c>
    </row>
    <row r="633" spans="1:4" ht="15" customHeight="1">
      <c r="A633">
        <v>5</v>
      </c>
      <c r="B633" s="84">
        <v>0.15</v>
      </c>
      <c r="C633" s="102">
        <f t="shared" si="11"/>
        <v>0.03</v>
      </c>
      <c r="D633" s="23">
        <f>(C633-$O$4)/$O$8</f>
        <v>-0.30953293113973734</v>
      </c>
    </row>
    <row r="634" spans="1:4" ht="15" customHeight="1">
      <c r="A634">
        <v>6</v>
      </c>
      <c r="B634" s="84">
        <v>0.18</v>
      </c>
      <c r="C634" s="102">
        <f t="shared" si="11"/>
        <v>0.03</v>
      </c>
      <c r="D634" s="23">
        <f>(C634-$O$4)/$O$8</f>
        <v>-0.30953293113973734</v>
      </c>
    </row>
    <row r="635" spans="1:4" ht="15" customHeight="1">
      <c r="A635">
        <v>6</v>
      </c>
      <c r="B635" s="84">
        <v>0.18</v>
      </c>
      <c r="C635" s="102">
        <f t="shared" si="11"/>
        <v>0.03</v>
      </c>
      <c r="D635" s="23">
        <f>(C635-$O$4)/$O$8</f>
        <v>-0.30953293113973734</v>
      </c>
    </row>
    <row r="636" spans="1:4" ht="15" customHeight="1">
      <c r="A636">
        <v>7</v>
      </c>
      <c r="B636" s="84">
        <v>0.21</v>
      </c>
      <c r="C636" s="102">
        <f t="shared" si="11"/>
        <v>0.03</v>
      </c>
      <c r="D636" s="23">
        <f>(C636-$O$4)/$O$8</f>
        <v>-0.30953293113973734</v>
      </c>
    </row>
    <row r="637" spans="1:4" ht="15" customHeight="1">
      <c r="A637">
        <v>8</v>
      </c>
      <c r="B637" s="84">
        <v>0.24</v>
      </c>
      <c r="C637" s="102">
        <f t="shared" si="11"/>
        <v>0.03</v>
      </c>
      <c r="D637" s="23">
        <f>(C637-$O$4)/$O$8</f>
        <v>-0.30953293113973734</v>
      </c>
    </row>
    <row r="638" spans="1:4" ht="15" customHeight="1">
      <c r="A638">
        <v>8</v>
      </c>
      <c r="B638" s="84">
        <v>0.24</v>
      </c>
      <c r="C638" s="102">
        <f t="shared" si="11"/>
        <v>0.03</v>
      </c>
      <c r="D638" s="23">
        <f>(C638-$O$4)/$O$8</f>
        <v>-0.30953293113973734</v>
      </c>
    </row>
    <row r="639" spans="1:4" ht="15" customHeight="1">
      <c r="A639">
        <v>8</v>
      </c>
      <c r="B639" s="84">
        <v>0.23</v>
      </c>
      <c r="C639" s="102">
        <f t="shared" si="11"/>
        <v>2.8750000000000001E-2</v>
      </c>
      <c r="D639" s="23">
        <f>(C639-$O$4)/$O$8</f>
        <v>-0.33559166465372336</v>
      </c>
    </row>
    <row r="640" spans="1:4" ht="15" customHeight="1">
      <c r="A640">
        <v>8</v>
      </c>
      <c r="B640" s="84">
        <v>0.23</v>
      </c>
      <c r="C640" s="102">
        <f t="shared" si="11"/>
        <v>2.8750000000000001E-2</v>
      </c>
      <c r="D640" s="23">
        <f>(C640-$O$4)/$O$8</f>
        <v>-0.33559166465372336</v>
      </c>
    </row>
    <row r="641" spans="1:4" ht="15" customHeight="1">
      <c r="A641">
        <v>7</v>
      </c>
      <c r="B641" s="84">
        <v>0.2</v>
      </c>
      <c r="C641" s="102">
        <f t="shared" si="11"/>
        <v>2.8571428571428574E-2</v>
      </c>
      <c r="D641" s="23">
        <f>(C641-$O$4)/$O$8</f>
        <v>-0.33931434087000706</v>
      </c>
    </row>
    <row r="642" spans="1:4" ht="15" customHeight="1">
      <c r="A642">
        <v>7</v>
      </c>
      <c r="B642" s="84">
        <v>0.2</v>
      </c>
      <c r="C642" s="102">
        <f t="shared" ref="C642:C705" si="12">B642/A642</f>
        <v>2.8571428571428574E-2</v>
      </c>
      <c r="D642" s="23">
        <f>(C642-$O$4)/$O$8</f>
        <v>-0.33931434087000706</v>
      </c>
    </row>
    <row r="643" spans="1:4" ht="15" customHeight="1">
      <c r="A643">
        <v>7</v>
      </c>
      <c r="B643" s="84">
        <v>0.2</v>
      </c>
      <c r="C643" s="102">
        <f t="shared" si="12"/>
        <v>2.8571428571428574E-2</v>
      </c>
      <c r="D643" s="23">
        <f>(C643-$O$4)/$O$8</f>
        <v>-0.33931434087000706</v>
      </c>
    </row>
    <row r="644" spans="1:4" ht="15" customHeight="1">
      <c r="A644">
        <v>7</v>
      </c>
      <c r="B644" s="84">
        <v>0.2</v>
      </c>
      <c r="C644" s="102">
        <f t="shared" si="12"/>
        <v>2.8571428571428574E-2</v>
      </c>
      <c r="D644" s="23">
        <f>(C644-$O$4)/$O$8</f>
        <v>-0.33931434087000706</v>
      </c>
    </row>
    <row r="645" spans="1:4" ht="15" customHeight="1">
      <c r="A645">
        <v>6</v>
      </c>
      <c r="B645" s="84">
        <v>0.17</v>
      </c>
      <c r="C645" s="102">
        <f t="shared" si="12"/>
        <v>2.8333333333333335E-2</v>
      </c>
      <c r="D645" s="23">
        <f>(C645-$O$4)/$O$8</f>
        <v>-0.34427790915838541</v>
      </c>
    </row>
    <row r="646" spans="1:4" ht="15" customHeight="1">
      <c r="A646">
        <v>6</v>
      </c>
      <c r="B646" s="84">
        <v>0.17</v>
      </c>
      <c r="C646" s="102">
        <f t="shared" si="12"/>
        <v>2.8333333333333335E-2</v>
      </c>
      <c r="D646" s="23">
        <f>(C646-$O$4)/$O$8</f>
        <v>-0.34427790915838541</v>
      </c>
    </row>
    <row r="647" spans="1:4" ht="15" customHeight="1">
      <c r="A647">
        <v>6</v>
      </c>
      <c r="B647" s="84">
        <v>0.17</v>
      </c>
      <c r="C647" s="102">
        <f t="shared" si="12"/>
        <v>2.8333333333333335E-2</v>
      </c>
      <c r="D647" s="23">
        <f>(C647-$O$4)/$O$8</f>
        <v>-0.34427790915838541</v>
      </c>
    </row>
    <row r="648" spans="1:4" ht="15" customHeight="1">
      <c r="A648">
        <v>5</v>
      </c>
      <c r="B648" s="84">
        <v>0.14000000000000001</v>
      </c>
      <c r="C648" s="102">
        <f t="shared" si="12"/>
        <v>2.8000000000000004E-2</v>
      </c>
      <c r="D648" s="23">
        <f>(C648-$O$4)/$O$8</f>
        <v>-0.35122690476211499</v>
      </c>
    </row>
    <row r="649" spans="1:4" ht="15" customHeight="1">
      <c r="A649">
        <v>5</v>
      </c>
      <c r="B649" s="84">
        <v>0.14000000000000001</v>
      </c>
      <c r="C649" s="102">
        <f t="shared" si="12"/>
        <v>2.8000000000000004E-2</v>
      </c>
      <c r="D649" s="23">
        <f>(C649-$O$4)/$O$8</f>
        <v>-0.35122690476211499</v>
      </c>
    </row>
    <row r="650" spans="1:4" ht="15" customHeight="1">
      <c r="A650">
        <v>5</v>
      </c>
      <c r="B650" s="84">
        <v>0.14000000000000001</v>
      </c>
      <c r="C650" s="102">
        <f t="shared" si="12"/>
        <v>2.8000000000000004E-2</v>
      </c>
      <c r="D650" s="23">
        <f>(C650-$O$4)/$O$8</f>
        <v>-0.35122690476211499</v>
      </c>
    </row>
    <row r="651" spans="1:4" ht="15" customHeight="1">
      <c r="A651">
        <v>5</v>
      </c>
      <c r="B651" s="84">
        <v>0.14000000000000001</v>
      </c>
      <c r="C651" s="102">
        <f t="shared" si="12"/>
        <v>2.8000000000000004E-2</v>
      </c>
      <c r="D651" s="23">
        <f>(C651-$O$4)/$O$8</f>
        <v>-0.35122690476211499</v>
      </c>
    </row>
    <row r="652" spans="1:4" ht="15" customHeight="1">
      <c r="A652">
        <v>5</v>
      </c>
      <c r="B652" s="84">
        <v>0.14000000000000001</v>
      </c>
      <c r="C652" s="102">
        <f t="shared" si="12"/>
        <v>2.8000000000000004E-2</v>
      </c>
      <c r="D652" s="23">
        <f>(C652-$O$4)/$O$8</f>
        <v>-0.35122690476211499</v>
      </c>
    </row>
    <row r="653" spans="1:4" ht="15" customHeight="1">
      <c r="A653">
        <v>5</v>
      </c>
      <c r="B653" s="84">
        <v>0.14000000000000001</v>
      </c>
      <c r="C653" s="102">
        <f t="shared" si="12"/>
        <v>2.8000000000000004E-2</v>
      </c>
      <c r="D653" s="23">
        <f>(C653-$O$4)/$O$8</f>
        <v>-0.35122690476211499</v>
      </c>
    </row>
    <row r="654" spans="1:4" ht="15" customHeight="1">
      <c r="A654">
        <v>5</v>
      </c>
      <c r="B654" s="84">
        <v>0.14000000000000001</v>
      </c>
      <c r="C654" s="102">
        <f t="shared" si="12"/>
        <v>2.8000000000000004E-2</v>
      </c>
      <c r="D654" s="23">
        <f>(C654-$O$4)/$O$8</f>
        <v>-0.35122690476211499</v>
      </c>
    </row>
    <row r="655" spans="1:4" ht="15" customHeight="1">
      <c r="A655">
        <v>5</v>
      </c>
      <c r="B655" s="84">
        <v>0.14000000000000001</v>
      </c>
      <c r="C655" s="102">
        <f t="shared" si="12"/>
        <v>2.8000000000000004E-2</v>
      </c>
      <c r="D655" s="23">
        <f>(C655-$O$4)/$O$8</f>
        <v>-0.35122690476211499</v>
      </c>
    </row>
    <row r="656" spans="1:4" ht="15" customHeight="1">
      <c r="A656">
        <v>5</v>
      </c>
      <c r="B656" s="84">
        <v>0.14000000000000001</v>
      </c>
      <c r="C656" s="102">
        <f t="shared" si="12"/>
        <v>2.8000000000000004E-2</v>
      </c>
      <c r="D656" s="23">
        <f>(C656-$O$4)/$O$8</f>
        <v>-0.35122690476211499</v>
      </c>
    </row>
    <row r="657" spans="1:4" ht="15" customHeight="1">
      <c r="A657">
        <v>5</v>
      </c>
      <c r="B657" s="84">
        <v>0.14000000000000001</v>
      </c>
      <c r="C657" s="102">
        <f t="shared" si="12"/>
        <v>2.8000000000000004E-2</v>
      </c>
      <c r="D657" s="23">
        <f>(C657-$O$4)/$O$8</f>
        <v>-0.35122690476211499</v>
      </c>
    </row>
    <row r="658" spans="1:4" ht="15" customHeight="1">
      <c r="A658">
        <v>5</v>
      </c>
      <c r="B658" s="84">
        <v>0.14000000000000001</v>
      </c>
      <c r="C658" s="102">
        <f t="shared" si="12"/>
        <v>2.8000000000000004E-2</v>
      </c>
      <c r="D658" s="23">
        <f>(C658-$O$4)/$O$8</f>
        <v>-0.35122690476211499</v>
      </c>
    </row>
    <row r="659" spans="1:4" ht="15" customHeight="1">
      <c r="A659">
        <v>5</v>
      </c>
      <c r="B659" s="84">
        <v>0.14000000000000001</v>
      </c>
      <c r="C659" s="102">
        <f t="shared" si="12"/>
        <v>2.8000000000000004E-2</v>
      </c>
      <c r="D659" s="23">
        <f>(C659-$O$4)/$O$8</f>
        <v>-0.35122690476211499</v>
      </c>
    </row>
    <row r="660" spans="1:4" ht="15" customHeight="1">
      <c r="A660">
        <v>5</v>
      </c>
      <c r="B660" s="84">
        <v>0.14000000000000001</v>
      </c>
      <c r="C660" s="102">
        <f t="shared" si="12"/>
        <v>2.8000000000000004E-2</v>
      </c>
      <c r="D660" s="23">
        <f>(C660-$O$4)/$O$8</f>
        <v>-0.35122690476211499</v>
      </c>
    </row>
    <row r="661" spans="1:4" ht="15" customHeight="1">
      <c r="A661">
        <v>5</v>
      </c>
      <c r="B661" s="84">
        <v>0.14000000000000001</v>
      </c>
      <c r="C661" s="102">
        <f t="shared" si="12"/>
        <v>2.8000000000000004E-2</v>
      </c>
      <c r="D661" s="23">
        <f>(C661-$O$4)/$O$8</f>
        <v>-0.35122690476211499</v>
      </c>
    </row>
    <row r="662" spans="1:4" ht="15" customHeight="1">
      <c r="A662">
        <v>5</v>
      </c>
      <c r="B662" s="84">
        <v>0.14000000000000001</v>
      </c>
      <c r="C662" s="102">
        <f t="shared" si="12"/>
        <v>2.8000000000000004E-2</v>
      </c>
      <c r="D662" s="23">
        <f>(C662-$O$4)/$O$8</f>
        <v>-0.35122690476211499</v>
      </c>
    </row>
    <row r="663" spans="1:4" ht="15" customHeight="1">
      <c r="A663">
        <v>5</v>
      </c>
      <c r="B663" s="84">
        <v>0.14000000000000001</v>
      </c>
      <c r="C663" s="102">
        <f t="shared" si="12"/>
        <v>2.8000000000000004E-2</v>
      </c>
      <c r="D663" s="23">
        <f>(C663-$O$4)/$O$8</f>
        <v>-0.35122690476211499</v>
      </c>
    </row>
    <row r="664" spans="1:4" ht="15" customHeight="1">
      <c r="A664">
        <v>5</v>
      </c>
      <c r="B664" s="84">
        <v>0.14000000000000001</v>
      </c>
      <c r="C664" s="102">
        <f t="shared" si="12"/>
        <v>2.8000000000000004E-2</v>
      </c>
      <c r="D664" s="23">
        <f>(C664-$O$4)/$O$8</f>
        <v>-0.35122690476211499</v>
      </c>
    </row>
    <row r="665" spans="1:4" ht="15" customHeight="1">
      <c r="A665">
        <v>5</v>
      </c>
      <c r="B665" s="84">
        <v>0.14000000000000001</v>
      </c>
      <c r="C665" s="102">
        <f t="shared" si="12"/>
        <v>2.8000000000000004E-2</v>
      </c>
      <c r="D665" s="23">
        <f>(C665-$O$4)/$O$8</f>
        <v>-0.35122690476211499</v>
      </c>
    </row>
    <row r="666" spans="1:4" ht="15" customHeight="1">
      <c r="A666">
        <v>5</v>
      </c>
      <c r="B666" s="84">
        <v>0.14000000000000001</v>
      </c>
      <c r="C666" s="102">
        <f t="shared" si="12"/>
        <v>2.8000000000000004E-2</v>
      </c>
      <c r="D666" s="23">
        <f>(C666-$O$4)/$O$8</f>
        <v>-0.35122690476211499</v>
      </c>
    </row>
    <row r="667" spans="1:4" ht="15" customHeight="1">
      <c r="A667">
        <v>5</v>
      </c>
      <c r="B667" s="84">
        <v>0.14000000000000001</v>
      </c>
      <c r="C667" s="102">
        <f t="shared" si="12"/>
        <v>2.8000000000000004E-2</v>
      </c>
      <c r="D667" s="23">
        <f>(C667-$O$4)/$O$8</f>
        <v>-0.35122690476211499</v>
      </c>
    </row>
    <row r="668" spans="1:4" ht="15" customHeight="1">
      <c r="A668">
        <v>4</v>
      </c>
      <c r="B668" s="84">
        <v>0.11</v>
      </c>
      <c r="C668" s="102">
        <f t="shared" si="12"/>
        <v>2.75E-2</v>
      </c>
      <c r="D668" s="23">
        <f>(C668-$O$4)/$O$8</f>
        <v>-0.3616503981677095</v>
      </c>
    </row>
    <row r="669" spans="1:4" ht="15" customHeight="1">
      <c r="A669">
        <v>4</v>
      </c>
      <c r="B669" s="84">
        <v>0.11</v>
      </c>
      <c r="C669" s="102">
        <f t="shared" si="12"/>
        <v>2.75E-2</v>
      </c>
      <c r="D669" s="23">
        <f>(C669-$O$4)/$O$8</f>
        <v>-0.3616503981677095</v>
      </c>
    </row>
    <row r="670" spans="1:4" ht="15" customHeight="1">
      <c r="A670">
        <v>4</v>
      </c>
      <c r="B670" s="84">
        <v>0.11</v>
      </c>
      <c r="C670" s="102">
        <f t="shared" si="12"/>
        <v>2.75E-2</v>
      </c>
      <c r="D670" s="23">
        <f>(C670-$O$4)/$O$8</f>
        <v>-0.3616503981677095</v>
      </c>
    </row>
    <row r="671" spans="1:4" ht="15" customHeight="1">
      <c r="A671">
        <v>4</v>
      </c>
      <c r="B671" s="84">
        <v>0.11</v>
      </c>
      <c r="C671" s="102">
        <f t="shared" si="12"/>
        <v>2.75E-2</v>
      </c>
      <c r="D671" s="23">
        <f>(C671-$O$4)/$O$8</f>
        <v>-0.3616503981677095</v>
      </c>
    </row>
    <row r="672" spans="1:4" ht="15" customHeight="1">
      <c r="A672">
        <v>4</v>
      </c>
      <c r="B672" s="84">
        <v>0.11</v>
      </c>
      <c r="C672" s="102">
        <f t="shared" si="12"/>
        <v>2.75E-2</v>
      </c>
      <c r="D672" s="23">
        <f>(C672-$O$4)/$O$8</f>
        <v>-0.3616503981677095</v>
      </c>
    </row>
    <row r="673" spans="1:4" ht="15" customHeight="1">
      <c r="A673">
        <v>4</v>
      </c>
      <c r="B673" s="84">
        <v>0.11</v>
      </c>
      <c r="C673" s="102">
        <f t="shared" si="12"/>
        <v>2.75E-2</v>
      </c>
      <c r="D673" s="23">
        <f>(C673-$O$4)/$O$8</f>
        <v>-0.3616503981677095</v>
      </c>
    </row>
    <row r="674" spans="1:4" ht="15" customHeight="1">
      <c r="A674">
        <v>4</v>
      </c>
      <c r="B674" s="84">
        <v>0.11</v>
      </c>
      <c r="C674" s="102">
        <f t="shared" si="12"/>
        <v>2.75E-2</v>
      </c>
      <c r="D674" s="23">
        <f>(C674-$O$4)/$O$8</f>
        <v>-0.3616503981677095</v>
      </c>
    </row>
    <row r="675" spans="1:4" ht="15" customHeight="1">
      <c r="A675">
        <v>4</v>
      </c>
      <c r="B675" s="84">
        <v>0.11</v>
      </c>
      <c r="C675" s="102">
        <f t="shared" si="12"/>
        <v>2.75E-2</v>
      </c>
      <c r="D675" s="23">
        <f>(C675-$O$4)/$O$8</f>
        <v>-0.3616503981677095</v>
      </c>
    </row>
    <row r="676" spans="1:4" ht="15" customHeight="1">
      <c r="A676">
        <v>4</v>
      </c>
      <c r="B676" s="84">
        <v>0.11</v>
      </c>
      <c r="C676" s="102">
        <f t="shared" si="12"/>
        <v>2.75E-2</v>
      </c>
      <c r="D676" s="23">
        <f>(C676-$O$4)/$O$8</f>
        <v>-0.3616503981677095</v>
      </c>
    </row>
    <row r="677" spans="1:4" ht="15" customHeight="1">
      <c r="A677">
        <v>4</v>
      </c>
      <c r="B677" s="84">
        <v>0.11</v>
      </c>
      <c r="C677" s="102">
        <f t="shared" si="12"/>
        <v>2.75E-2</v>
      </c>
      <c r="D677" s="23">
        <f>(C677-$O$4)/$O$8</f>
        <v>-0.3616503981677095</v>
      </c>
    </row>
    <row r="678" spans="1:4" ht="15" customHeight="1">
      <c r="A678">
        <v>4</v>
      </c>
      <c r="B678" s="84">
        <v>0.11</v>
      </c>
      <c r="C678" s="102">
        <f t="shared" si="12"/>
        <v>2.75E-2</v>
      </c>
      <c r="D678" s="23">
        <f>(C678-$O$4)/$O$8</f>
        <v>-0.3616503981677095</v>
      </c>
    </row>
    <row r="679" spans="1:4" ht="15" customHeight="1">
      <c r="A679">
        <v>4</v>
      </c>
      <c r="B679" s="84">
        <v>0.11</v>
      </c>
      <c r="C679" s="102">
        <f t="shared" si="12"/>
        <v>2.75E-2</v>
      </c>
      <c r="D679" s="23">
        <f>(C679-$O$4)/$O$8</f>
        <v>-0.3616503981677095</v>
      </c>
    </row>
    <row r="680" spans="1:4" ht="15" customHeight="1">
      <c r="A680">
        <v>4</v>
      </c>
      <c r="B680" s="84">
        <v>0.11</v>
      </c>
      <c r="C680" s="102">
        <f t="shared" si="12"/>
        <v>2.75E-2</v>
      </c>
      <c r="D680" s="23">
        <f>(C680-$O$4)/$O$8</f>
        <v>-0.3616503981677095</v>
      </c>
    </row>
    <row r="681" spans="1:4" ht="15" customHeight="1">
      <c r="A681">
        <v>4</v>
      </c>
      <c r="B681" s="84">
        <v>0.11</v>
      </c>
      <c r="C681" s="102">
        <f t="shared" si="12"/>
        <v>2.75E-2</v>
      </c>
      <c r="D681" s="23">
        <f>(C681-$O$4)/$O$8</f>
        <v>-0.3616503981677095</v>
      </c>
    </row>
    <row r="682" spans="1:4" ht="15" customHeight="1">
      <c r="A682">
        <v>8</v>
      </c>
      <c r="B682" s="84">
        <v>0.22</v>
      </c>
      <c r="C682" s="102">
        <f t="shared" si="12"/>
        <v>2.75E-2</v>
      </c>
      <c r="D682" s="23">
        <f>(C682-$O$4)/$O$8</f>
        <v>-0.3616503981677095</v>
      </c>
    </row>
    <row r="683" spans="1:4" ht="15" customHeight="1">
      <c r="A683">
        <v>8</v>
      </c>
      <c r="B683" s="84">
        <v>0.22</v>
      </c>
      <c r="C683" s="102">
        <f t="shared" si="12"/>
        <v>2.75E-2</v>
      </c>
      <c r="D683" s="23">
        <f>(C683-$O$4)/$O$8</f>
        <v>-0.3616503981677095</v>
      </c>
    </row>
    <row r="684" spans="1:4" ht="15" customHeight="1">
      <c r="A684">
        <v>8</v>
      </c>
      <c r="B684" s="84">
        <v>0.22</v>
      </c>
      <c r="C684" s="102">
        <f t="shared" si="12"/>
        <v>2.75E-2</v>
      </c>
      <c r="D684" s="23">
        <f>(C684-$O$4)/$O$8</f>
        <v>-0.3616503981677095</v>
      </c>
    </row>
    <row r="685" spans="1:4" ht="15" customHeight="1">
      <c r="A685">
        <v>8</v>
      </c>
      <c r="B685" s="84">
        <v>0.22</v>
      </c>
      <c r="C685" s="102">
        <f t="shared" si="12"/>
        <v>2.75E-2</v>
      </c>
      <c r="D685" s="23">
        <f>(C685-$O$4)/$O$8</f>
        <v>-0.3616503981677095</v>
      </c>
    </row>
    <row r="686" spans="1:4" ht="15" customHeight="1">
      <c r="A686">
        <v>7</v>
      </c>
      <c r="B686" s="84">
        <v>0.19</v>
      </c>
      <c r="C686" s="102">
        <f t="shared" si="12"/>
        <v>2.7142857142857142E-2</v>
      </c>
      <c r="D686" s="23">
        <f>(C686-$O$4)/$O$8</f>
        <v>-0.369095750600277</v>
      </c>
    </row>
    <row r="687" spans="1:4" ht="15" customHeight="1">
      <c r="A687">
        <v>7</v>
      </c>
      <c r="B687" s="84">
        <v>0.19</v>
      </c>
      <c r="C687" s="102">
        <f t="shared" si="12"/>
        <v>2.7142857142857142E-2</v>
      </c>
      <c r="D687" s="23">
        <f>(C687-$O$4)/$O$8</f>
        <v>-0.369095750600277</v>
      </c>
    </row>
    <row r="688" spans="1:4" ht="15" customHeight="1">
      <c r="A688">
        <v>6</v>
      </c>
      <c r="B688" s="84">
        <v>0.16</v>
      </c>
      <c r="C688" s="102">
        <f t="shared" si="12"/>
        <v>2.6666666666666668E-2</v>
      </c>
      <c r="D688" s="23">
        <f>(C688-$O$4)/$O$8</f>
        <v>-0.37902288717703353</v>
      </c>
    </row>
    <row r="689" spans="1:4" ht="15" customHeight="1">
      <c r="A689">
        <v>6</v>
      </c>
      <c r="B689" s="84">
        <v>0.16</v>
      </c>
      <c r="C689" s="102">
        <f t="shared" si="12"/>
        <v>2.6666666666666668E-2</v>
      </c>
      <c r="D689" s="23">
        <f>(C689-$O$4)/$O$8</f>
        <v>-0.37902288717703353</v>
      </c>
    </row>
    <row r="690" spans="1:4" ht="15" customHeight="1">
      <c r="A690">
        <v>6</v>
      </c>
      <c r="B690" s="84">
        <v>0.16</v>
      </c>
      <c r="C690" s="102">
        <f t="shared" si="12"/>
        <v>2.6666666666666668E-2</v>
      </c>
      <c r="D690" s="23">
        <f>(C690-$O$4)/$O$8</f>
        <v>-0.37902288717703353</v>
      </c>
    </row>
    <row r="691" spans="1:4" ht="15" customHeight="1">
      <c r="A691">
        <v>9</v>
      </c>
      <c r="B691" s="84">
        <v>0.24</v>
      </c>
      <c r="C691" s="102">
        <f t="shared" si="12"/>
        <v>2.6666666666666665E-2</v>
      </c>
      <c r="D691" s="23">
        <f>(C691-$O$4)/$O$8</f>
        <v>-0.37902288717703364</v>
      </c>
    </row>
    <row r="692" spans="1:4" ht="15" customHeight="1">
      <c r="A692">
        <v>8</v>
      </c>
      <c r="B692" s="84">
        <v>0.21</v>
      </c>
      <c r="C692" s="102">
        <f t="shared" si="12"/>
        <v>2.6249999999999999E-2</v>
      </c>
      <c r="D692" s="23">
        <f>(C692-$O$4)/$O$8</f>
        <v>-0.38770913168169563</v>
      </c>
    </row>
    <row r="693" spans="1:4" ht="15" customHeight="1">
      <c r="A693">
        <v>8</v>
      </c>
      <c r="B693" s="84">
        <v>0.21</v>
      </c>
      <c r="C693" s="102">
        <f t="shared" si="12"/>
        <v>2.6249999999999999E-2</v>
      </c>
      <c r="D693" s="23">
        <f>(C693-$O$4)/$O$8</f>
        <v>-0.38770913168169563</v>
      </c>
    </row>
    <row r="694" spans="1:4" ht="15" customHeight="1">
      <c r="A694">
        <v>8</v>
      </c>
      <c r="B694" s="84">
        <v>0.21</v>
      </c>
      <c r="C694" s="102">
        <f t="shared" si="12"/>
        <v>2.6249999999999999E-2</v>
      </c>
      <c r="D694" s="23">
        <f>(C694-$O$4)/$O$8</f>
        <v>-0.38770913168169563</v>
      </c>
    </row>
    <row r="695" spans="1:4" ht="15" customHeight="1">
      <c r="A695">
        <v>5</v>
      </c>
      <c r="B695" s="84">
        <v>0.13</v>
      </c>
      <c r="C695" s="102">
        <f t="shared" si="12"/>
        <v>2.6000000000000002E-2</v>
      </c>
      <c r="D695" s="23">
        <f>(C695-$O$4)/$O$8</f>
        <v>-0.3929208783844928</v>
      </c>
    </row>
    <row r="696" spans="1:4" ht="15" customHeight="1">
      <c r="A696">
        <v>5</v>
      </c>
      <c r="B696" s="84">
        <v>0.13</v>
      </c>
      <c r="C696" s="102">
        <f t="shared" si="12"/>
        <v>2.6000000000000002E-2</v>
      </c>
      <c r="D696" s="23">
        <f>(C696-$O$4)/$O$8</f>
        <v>-0.3929208783844928</v>
      </c>
    </row>
    <row r="697" spans="1:4" ht="15" customHeight="1">
      <c r="A697">
        <v>5</v>
      </c>
      <c r="B697" s="84">
        <v>0.13</v>
      </c>
      <c r="C697" s="102">
        <f t="shared" si="12"/>
        <v>2.6000000000000002E-2</v>
      </c>
      <c r="D697" s="23">
        <f>(C697-$O$4)/$O$8</f>
        <v>-0.3929208783844928</v>
      </c>
    </row>
    <row r="698" spans="1:4" ht="15" customHeight="1">
      <c r="A698">
        <v>5</v>
      </c>
      <c r="B698" s="84">
        <v>0.13</v>
      </c>
      <c r="C698" s="102">
        <f t="shared" si="12"/>
        <v>2.6000000000000002E-2</v>
      </c>
      <c r="D698" s="23">
        <f>(C698-$O$4)/$O$8</f>
        <v>-0.3929208783844928</v>
      </c>
    </row>
    <row r="699" spans="1:4" ht="15" customHeight="1">
      <c r="A699">
        <v>5</v>
      </c>
      <c r="B699" s="84">
        <v>0.13</v>
      </c>
      <c r="C699" s="102">
        <f t="shared" si="12"/>
        <v>2.6000000000000002E-2</v>
      </c>
      <c r="D699" s="23">
        <f>(C699-$O$4)/$O$8</f>
        <v>-0.3929208783844928</v>
      </c>
    </row>
    <row r="700" spans="1:4" ht="15" customHeight="1">
      <c r="A700">
        <v>5</v>
      </c>
      <c r="B700" s="84">
        <v>0.13</v>
      </c>
      <c r="C700" s="102">
        <f t="shared" si="12"/>
        <v>2.6000000000000002E-2</v>
      </c>
      <c r="D700" s="23">
        <f>(C700-$O$4)/$O$8</f>
        <v>-0.3929208783844928</v>
      </c>
    </row>
    <row r="701" spans="1:4" ht="15" customHeight="1">
      <c r="A701">
        <v>5</v>
      </c>
      <c r="B701" s="84">
        <v>0.13</v>
      </c>
      <c r="C701" s="102">
        <f t="shared" si="12"/>
        <v>2.6000000000000002E-2</v>
      </c>
      <c r="D701" s="23">
        <f>(C701-$O$4)/$O$8</f>
        <v>-0.3929208783844928</v>
      </c>
    </row>
    <row r="702" spans="1:4" ht="15" customHeight="1">
      <c r="A702">
        <v>5</v>
      </c>
      <c r="B702" s="84">
        <v>0.13</v>
      </c>
      <c r="C702" s="102">
        <f t="shared" si="12"/>
        <v>2.6000000000000002E-2</v>
      </c>
      <c r="D702" s="23">
        <f>(C702-$O$4)/$O$8</f>
        <v>-0.3929208783844928</v>
      </c>
    </row>
    <row r="703" spans="1:4" ht="15" customHeight="1">
      <c r="A703">
        <v>5</v>
      </c>
      <c r="B703" s="84">
        <v>0.13</v>
      </c>
      <c r="C703" s="102">
        <f t="shared" si="12"/>
        <v>2.6000000000000002E-2</v>
      </c>
      <c r="D703" s="23">
        <f>(C703-$O$4)/$O$8</f>
        <v>-0.3929208783844928</v>
      </c>
    </row>
    <row r="704" spans="1:4" ht="15" customHeight="1">
      <c r="A704">
        <v>5</v>
      </c>
      <c r="B704" s="84">
        <v>0.13</v>
      </c>
      <c r="C704" s="102">
        <f t="shared" si="12"/>
        <v>2.6000000000000002E-2</v>
      </c>
      <c r="D704" s="23">
        <f>(C704-$O$4)/$O$8</f>
        <v>-0.3929208783844928</v>
      </c>
    </row>
    <row r="705" spans="1:4" ht="15" customHeight="1">
      <c r="A705">
        <v>5</v>
      </c>
      <c r="B705" s="84">
        <v>0.13</v>
      </c>
      <c r="C705" s="102">
        <f t="shared" si="12"/>
        <v>2.6000000000000002E-2</v>
      </c>
      <c r="D705" s="23">
        <f>(C705-$O$4)/$O$8</f>
        <v>-0.3929208783844928</v>
      </c>
    </row>
    <row r="706" spans="1:4" ht="15" customHeight="1">
      <c r="A706">
        <v>5</v>
      </c>
      <c r="B706" s="84">
        <v>0.13</v>
      </c>
      <c r="C706" s="102">
        <f t="shared" ref="C706:C769" si="13">B706/A706</f>
        <v>2.6000000000000002E-2</v>
      </c>
      <c r="D706" s="23">
        <f>(C706-$O$4)/$O$8</f>
        <v>-0.3929208783844928</v>
      </c>
    </row>
    <row r="707" spans="1:4" ht="15" customHeight="1">
      <c r="A707">
        <v>5</v>
      </c>
      <c r="B707" s="84">
        <v>0.13</v>
      </c>
      <c r="C707" s="102">
        <f t="shared" si="13"/>
        <v>2.6000000000000002E-2</v>
      </c>
      <c r="D707" s="23">
        <f>(C707-$O$4)/$O$8</f>
        <v>-0.3929208783844928</v>
      </c>
    </row>
    <row r="708" spans="1:4" ht="15" customHeight="1">
      <c r="A708">
        <v>5</v>
      </c>
      <c r="B708" s="84">
        <v>0.13</v>
      </c>
      <c r="C708" s="102">
        <f t="shared" si="13"/>
        <v>2.6000000000000002E-2</v>
      </c>
      <c r="D708" s="23">
        <f>(C708-$O$4)/$O$8</f>
        <v>-0.3929208783844928</v>
      </c>
    </row>
    <row r="709" spans="1:4" ht="15" customHeight="1">
      <c r="A709">
        <v>5</v>
      </c>
      <c r="B709" s="84">
        <v>0.13</v>
      </c>
      <c r="C709" s="102">
        <f t="shared" si="13"/>
        <v>2.6000000000000002E-2</v>
      </c>
      <c r="D709" s="23">
        <f>(C709-$O$4)/$O$8</f>
        <v>-0.3929208783844928</v>
      </c>
    </row>
    <row r="710" spans="1:4" ht="15" customHeight="1">
      <c r="A710">
        <v>5</v>
      </c>
      <c r="B710" s="84">
        <v>0.13</v>
      </c>
      <c r="C710" s="102">
        <f t="shared" si="13"/>
        <v>2.6000000000000002E-2</v>
      </c>
      <c r="D710" s="23">
        <f>(C710-$O$4)/$O$8</f>
        <v>-0.3929208783844928</v>
      </c>
    </row>
    <row r="711" spans="1:4" ht="15" customHeight="1">
      <c r="A711">
        <v>5</v>
      </c>
      <c r="B711" s="84">
        <v>0.13</v>
      </c>
      <c r="C711" s="102">
        <f t="shared" si="13"/>
        <v>2.6000000000000002E-2</v>
      </c>
      <c r="D711" s="23">
        <f>(C711-$O$4)/$O$8</f>
        <v>-0.3929208783844928</v>
      </c>
    </row>
    <row r="712" spans="1:4" ht="15" customHeight="1">
      <c r="A712">
        <v>5</v>
      </c>
      <c r="B712" s="84">
        <v>0.13</v>
      </c>
      <c r="C712" s="102">
        <f t="shared" si="13"/>
        <v>2.6000000000000002E-2</v>
      </c>
      <c r="D712" s="23">
        <f>(C712-$O$4)/$O$8</f>
        <v>-0.3929208783844928</v>
      </c>
    </row>
    <row r="713" spans="1:4" ht="15" customHeight="1">
      <c r="A713">
        <v>5</v>
      </c>
      <c r="B713" s="84">
        <v>0.13</v>
      </c>
      <c r="C713" s="102">
        <f t="shared" si="13"/>
        <v>2.6000000000000002E-2</v>
      </c>
      <c r="D713" s="23">
        <f>(C713-$O$4)/$O$8</f>
        <v>-0.3929208783844928</v>
      </c>
    </row>
    <row r="714" spans="1:4" ht="15" customHeight="1">
      <c r="A714">
        <v>5</v>
      </c>
      <c r="B714" s="84">
        <v>0.13</v>
      </c>
      <c r="C714" s="102">
        <f t="shared" si="13"/>
        <v>2.6000000000000002E-2</v>
      </c>
      <c r="D714" s="23">
        <f>(C714-$O$4)/$O$8</f>
        <v>-0.3929208783844928</v>
      </c>
    </row>
    <row r="715" spans="1:4" ht="15" customHeight="1">
      <c r="A715">
        <v>5</v>
      </c>
      <c r="B715" s="84">
        <v>0.13</v>
      </c>
      <c r="C715" s="102">
        <f t="shared" si="13"/>
        <v>2.6000000000000002E-2</v>
      </c>
      <c r="D715" s="23">
        <f>(C715-$O$4)/$O$8</f>
        <v>-0.3929208783844928</v>
      </c>
    </row>
    <row r="716" spans="1:4" ht="15" customHeight="1">
      <c r="A716">
        <v>5</v>
      </c>
      <c r="B716" s="84">
        <v>0.13</v>
      </c>
      <c r="C716" s="102">
        <f t="shared" si="13"/>
        <v>2.6000000000000002E-2</v>
      </c>
      <c r="D716" s="23">
        <f>(C716-$O$4)/$O$8</f>
        <v>-0.3929208783844928</v>
      </c>
    </row>
    <row r="717" spans="1:4" ht="15" customHeight="1">
      <c r="A717">
        <v>5</v>
      </c>
      <c r="B717" s="84">
        <v>0.13</v>
      </c>
      <c r="C717" s="102">
        <f t="shared" si="13"/>
        <v>2.6000000000000002E-2</v>
      </c>
      <c r="D717" s="23">
        <f>(C717-$O$4)/$O$8</f>
        <v>-0.3929208783844928</v>
      </c>
    </row>
    <row r="718" spans="1:4" ht="15" customHeight="1">
      <c r="A718">
        <v>5</v>
      </c>
      <c r="B718" s="84">
        <v>0.13</v>
      </c>
      <c r="C718" s="102">
        <f t="shared" si="13"/>
        <v>2.6000000000000002E-2</v>
      </c>
      <c r="D718" s="23">
        <f>(C718-$O$4)/$O$8</f>
        <v>-0.3929208783844928</v>
      </c>
    </row>
    <row r="719" spans="1:4" ht="15" customHeight="1">
      <c r="A719">
        <v>5</v>
      </c>
      <c r="B719" s="84">
        <v>0.13</v>
      </c>
      <c r="C719" s="102">
        <f t="shared" si="13"/>
        <v>2.6000000000000002E-2</v>
      </c>
      <c r="D719" s="23">
        <f>(C719-$O$4)/$O$8</f>
        <v>-0.3929208783844928</v>
      </c>
    </row>
    <row r="720" spans="1:4" ht="15" customHeight="1">
      <c r="A720">
        <v>5</v>
      </c>
      <c r="B720" s="84">
        <v>0.13</v>
      </c>
      <c r="C720" s="102">
        <f t="shared" si="13"/>
        <v>2.6000000000000002E-2</v>
      </c>
      <c r="D720" s="23">
        <f>(C720-$O$4)/$O$8</f>
        <v>-0.3929208783844928</v>
      </c>
    </row>
    <row r="721" spans="1:4" ht="15" customHeight="1">
      <c r="A721">
        <v>5</v>
      </c>
      <c r="B721" s="84">
        <v>0.13</v>
      </c>
      <c r="C721" s="102">
        <f t="shared" si="13"/>
        <v>2.6000000000000002E-2</v>
      </c>
      <c r="D721" s="23">
        <f>(C721-$O$4)/$O$8</f>
        <v>-0.3929208783844928</v>
      </c>
    </row>
    <row r="722" spans="1:4" ht="15" customHeight="1">
      <c r="A722">
        <v>5</v>
      </c>
      <c r="B722" s="84">
        <v>0.13</v>
      </c>
      <c r="C722" s="102">
        <f t="shared" si="13"/>
        <v>2.6000000000000002E-2</v>
      </c>
      <c r="D722" s="23">
        <f>(C722-$O$4)/$O$8</f>
        <v>-0.3929208783844928</v>
      </c>
    </row>
    <row r="723" spans="1:4" ht="15" customHeight="1">
      <c r="A723">
        <v>5</v>
      </c>
      <c r="B723" s="84">
        <v>0.13</v>
      </c>
      <c r="C723" s="102">
        <f t="shared" si="13"/>
        <v>2.6000000000000002E-2</v>
      </c>
      <c r="D723" s="23">
        <f>(C723-$O$4)/$O$8</f>
        <v>-0.3929208783844928</v>
      </c>
    </row>
    <row r="724" spans="1:4" ht="15" customHeight="1">
      <c r="A724">
        <v>5</v>
      </c>
      <c r="B724" s="84">
        <v>0.13</v>
      </c>
      <c r="C724" s="102">
        <f t="shared" si="13"/>
        <v>2.6000000000000002E-2</v>
      </c>
      <c r="D724" s="23">
        <f>(C724-$O$4)/$O$8</f>
        <v>-0.3929208783844928</v>
      </c>
    </row>
    <row r="725" spans="1:4" ht="15" customHeight="1">
      <c r="A725">
        <v>5</v>
      </c>
      <c r="B725" s="84">
        <v>0.13</v>
      </c>
      <c r="C725" s="102">
        <f t="shared" si="13"/>
        <v>2.6000000000000002E-2</v>
      </c>
      <c r="D725" s="23">
        <f>(C725-$O$4)/$O$8</f>
        <v>-0.3929208783844928</v>
      </c>
    </row>
    <row r="726" spans="1:4" ht="15" customHeight="1">
      <c r="A726">
        <v>5</v>
      </c>
      <c r="B726" s="84">
        <v>0.13</v>
      </c>
      <c r="C726" s="102">
        <f t="shared" si="13"/>
        <v>2.6000000000000002E-2</v>
      </c>
      <c r="D726" s="23">
        <f>(C726-$O$4)/$O$8</f>
        <v>-0.3929208783844928</v>
      </c>
    </row>
    <row r="727" spans="1:4" ht="15" customHeight="1">
      <c r="A727">
        <v>7</v>
      </c>
      <c r="B727" s="84">
        <v>0.18</v>
      </c>
      <c r="C727" s="102">
        <f t="shared" si="13"/>
        <v>2.5714285714285714E-2</v>
      </c>
      <c r="D727" s="23">
        <f>(C727-$O$4)/$O$8</f>
        <v>-0.39887716033054682</v>
      </c>
    </row>
    <row r="728" spans="1:4" ht="15" customHeight="1">
      <c r="A728">
        <v>7</v>
      </c>
      <c r="B728" s="84">
        <v>0.18</v>
      </c>
      <c r="C728" s="102">
        <f t="shared" si="13"/>
        <v>2.5714285714285714E-2</v>
      </c>
      <c r="D728" s="23">
        <f>(C728-$O$4)/$O$8</f>
        <v>-0.39887716033054682</v>
      </c>
    </row>
    <row r="729" spans="1:4" ht="15" customHeight="1">
      <c r="A729">
        <v>7</v>
      </c>
      <c r="B729" s="84">
        <v>0.18</v>
      </c>
      <c r="C729" s="102">
        <f t="shared" si="13"/>
        <v>2.5714285714285714E-2</v>
      </c>
      <c r="D729" s="23">
        <f>(C729-$O$4)/$O$8</f>
        <v>-0.39887716033054682</v>
      </c>
    </row>
    <row r="730" spans="1:4" ht="15" customHeight="1">
      <c r="A730">
        <v>7</v>
      </c>
      <c r="B730" s="84">
        <v>0.18</v>
      </c>
      <c r="C730" s="102">
        <f t="shared" si="13"/>
        <v>2.5714285714285714E-2</v>
      </c>
      <c r="D730" s="23">
        <f>(C730-$O$4)/$O$8</f>
        <v>-0.39887716033054682</v>
      </c>
    </row>
    <row r="731" spans="1:4" ht="15" customHeight="1">
      <c r="A731">
        <v>7</v>
      </c>
      <c r="B731" s="84">
        <v>0.18</v>
      </c>
      <c r="C731" s="102">
        <f t="shared" si="13"/>
        <v>2.5714285714285714E-2</v>
      </c>
      <c r="D731" s="23">
        <f>(C731-$O$4)/$O$8</f>
        <v>-0.39887716033054682</v>
      </c>
    </row>
    <row r="732" spans="1:4" ht="15" customHeight="1">
      <c r="A732">
        <v>7</v>
      </c>
      <c r="B732" s="84">
        <v>0.18</v>
      </c>
      <c r="C732" s="102">
        <f t="shared" si="13"/>
        <v>2.5714285714285714E-2</v>
      </c>
      <c r="D732" s="23">
        <f>(C732-$O$4)/$O$8</f>
        <v>-0.39887716033054682</v>
      </c>
    </row>
    <row r="733" spans="1:4" ht="15" customHeight="1">
      <c r="A733">
        <v>7</v>
      </c>
      <c r="B733" s="84">
        <v>0.18</v>
      </c>
      <c r="C733" s="102">
        <f t="shared" si="13"/>
        <v>2.5714285714285714E-2</v>
      </c>
      <c r="D733" s="23">
        <f>(C733-$O$4)/$O$8</f>
        <v>-0.39887716033054682</v>
      </c>
    </row>
    <row r="734" spans="1:4" ht="15" customHeight="1">
      <c r="A734">
        <v>7</v>
      </c>
      <c r="B734" s="84">
        <v>0.18</v>
      </c>
      <c r="C734" s="102">
        <f t="shared" si="13"/>
        <v>2.5714285714285714E-2</v>
      </c>
      <c r="D734" s="23">
        <f>(C734-$O$4)/$O$8</f>
        <v>-0.39887716033054682</v>
      </c>
    </row>
    <row r="735" spans="1:4" ht="15" customHeight="1">
      <c r="A735">
        <v>7</v>
      </c>
      <c r="B735" s="84">
        <v>0.18</v>
      </c>
      <c r="C735" s="102">
        <f t="shared" si="13"/>
        <v>2.5714285714285714E-2</v>
      </c>
      <c r="D735" s="23">
        <f>(C735-$O$4)/$O$8</f>
        <v>-0.39887716033054682</v>
      </c>
    </row>
    <row r="736" spans="1:4" ht="15" customHeight="1">
      <c r="A736">
        <v>9</v>
      </c>
      <c r="B736" s="84">
        <v>0.23</v>
      </c>
      <c r="C736" s="102">
        <f t="shared" si="13"/>
        <v>2.5555555555555557E-2</v>
      </c>
      <c r="D736" s="23">
        <f>(C736-$O$4)/$O$8</f>
        <v>-0.4021862058561323</v>
      </c>
    </row>
    <row r="737" spans="1:4" ht="15" customHeight="1">
      <c r="A737">
        <v>8</v>
      </c>
      <c r="B737" s="84">
        <v>0.2</v>
      </c>
      <c r="C737" s="102">
        <f t="shared" si="13"/>
        <v>2.5000000000000001E-2</v>
      </c>
      <c r="D737" s="23">
        <f>(C737-$O$4)/$O$8</f>
        <v>-0.41376786519568171</v>
      </c>
    </row>
    <row r="738" spans="1:4" ht="15" customHeight="1">
      <c r="A738">
        <v>8</v>
      </c>
      <c r="B738" s="84">
        <v>0.2</v>
      </c>
      <c r="C738" s="102">
        <f t="shared" si="13"/>
        <v>2.5000000000000001E-2</v>
      </c>
      <c r="D738" s="23">
        <f>(C738-$O$4)/$O$8</f>
        <v>-0.41376786519568171</v>
      </c>
    </row>
    <row r="739" spans="1:4" ht="15" customHeight="1">
      <c r="A739">
        <v>10</v>
      </c>
      <c r="B739" s="84">
        <v>0.25</v>
      </c>
      <c r="C739" s="102">
        <f t="shared" si="13"/>
        <v>2.5000000000000001E-2</v>
      </c>
      <c r="D739" s="23">
        <f>(C739-$O$4)/$O$8</f>
        <v>-0.41376786519568171</v>
      </c>
    </row>
    <row r="740" spans="1:4" ht="15" customHeight="1">
      <c r="A740">
        <v>10</v>
      </c>
      <c r="B740" s="84">
        <v>0.25</v>
      </c>
      <c r="C740" s="102">
        <f t="shared" si="13"/>
        <v>2.5000000000000001E-2</v>
      </c>
      <c r="D740" s="23">
        <f>(C740-$O$4)/$O$8</f>
        <v>-0.41376786519568171</v>
      </c>
    </row>
    <row r="741" spans="1:4" ht="15" customHeight="1">
      <c r="A741">
        <v>10</v>
      </c>
      <c r="B741" s="84">
        <v>0.25</v>
      </c>
      <c r="C741" s="102">
        <f t="shared" si="13"/>
        <v>2.5000000000000001E-2</v>
      </c>
      <c r="D741" s="23">
        <f>(C741-$O$4)/$O$8</f>
        <v>-0.41376786519568171</v>
      </c>
    </row>
    <row r="742" spans="1:4" ht="15" customHeight="1">
      <c r="A742">
        <v>10</v>
      </c>
      <c r="B742" s="84">
        <v>0.25</v>
      </c>
      <c r="C742" s="102">
        <f t="shared" si="13"/>
        <v>2.5000000000000001E-2</v>
      </c>
      <c r="D742" s="23">
        <f>(C742-$O$4)/$O$8</f>
        <v>-0.41376786519568171</v>
      </c>
    </row>
    <row r="743" spans="1:4" ht="15" customHeight="1">
      <c r="A743">
        <v>6</v>
      </c>
      <c r="B743" s="84">
        <v>0.15</v>
      </c>
      <c r="C743" s="102">
        <f t="shared" si="13"/>
        <v>2.4999999999999998E-2</v>
      </c>
      <c r="D743" s="23">
        <f>(C743-$O$4)/$O$8</f>
        <v>-0.41376786519568176</v>
      </c>
    </row>
    <row r="744" spans="1:4" ht="15" customHeight="1">
      <c r="A744">
        <v>6</v>
      </c>
      <c r="B744" s="84">
        <v>0.15</v>
      </c>
      <c r="C744" s="102">
        <f t="shared" si="13"/>
        <v>2.4999999999999998E-2</v>
      </c>
      <c r="D744" s="23">
        <f>(C744-$O$4)/$O$8</f>
        <v>-0.41376786519568176</v>
      </c>
    </row>
    <row r="745" spans="1:4" ht="15" customHeight="1">
      <c r="A745">
        <v>6</v>
      </c>
      <c r="B745" s="84">
        <v>0.15</v>
      </c>
      <c r="C745" s="102">
        <f t="shared" si="13"/>
        <v>2.4999999999999998E-2</v>
      </c>
      <c r="D745" s="23">
        <f>(C745-$O$4)/$O$8</f>
        <v>-0.41376786519568176</v>
      </c>
    </row>
    <row r="746" spans="1:4" ht="15" customHeight="1">
      <c r="A746">
        <v>9</v>
      </c>
      <c r="B746" s="84">
        <v>0.22</v>
      </c>
      <c r="C746" s="102">
        <f t="shared" si="13"/>
        <v>2.4444444444444446E-2</v>
      </c>
      <c r="D746" s="23">
        <f>(C746-$O$4)/$O$8</f>
        <v>-0.42534952453523106</v>
      </c>
    </row>
    <row r="747" spans="1:4" ht="15" customHeight="1">
      <c r="A747">
        <v>9</v>
      </c>
      <c r="B747" s="84">
        <v>0.22</v>
      </c>
      <c r="C747" s="102">
        <f t="shared" si="13"/>
        <v>2.4444444444444446E-2</v>
      </c>
      <c r="D747" s="23">
        <f>(C747-$O$4)/$O$8</f>
        <v>-0.42534952453523106</v>
      </c>
    </row>
    <row r="748" spans="1:4" ht="15" customHeight="1">
      <c r="A748">
        <v>9</v>
      </c>
      <c r="B748" s="84">
        <v>0.22</v>
      </c>
      <c r="C748" s="102">
        <f t="shared" si="13"/>
        <v>2.4444444444444446E-2</v>
      </c>
      <c r="D748" s="23">
        <f>(C748-$O$4)/$O$8</f>
        <v>-0.42534952453523106</v>
      </c>
    </row>
    <row r="749" spans="1:4" ht="15" customHeight="1">
      <c r="A749">
        <v>9</v>
      </c>
      <c r="B749" s="84">
        <v>0.22</v>
      </c>
      <c r="C749" s="102">
        <f t="shared" si="13"/>
        <v>2.4444444444444446E-2</v>
      </c>
      <c r="D749" s="23">
        <f>(C749-$O$4)/$O$8</f>
        <v>-0.42534952453523106</v>
      </c>
    </row>
    <row r="750" spans="1:4" ht="15" customHeight="1">
      <c r="A750">
        <v>9</v>
      </c>
      <c r="B750" s="84">
        <v>0.22</v>
      </c>
      <c r="C750" s="102">
        <f t="shared" si="13"/>
        <v>2.4444444444444446E-2</v>
      </c>
      <c r="D750" s="23">
        <f>(C750-$O$4)/$O$8</f>
        <v>-0.42534952453523106</v>
      </c>
    </row>
    <row r="751" spans="1:4" ht="15" customHeight="1">
      <c r="A751">
        <v>7</v>
      </c>
      <c r="B751" s="84">
        <v>0.17</v>
      </c>
      <c r="C751" s="102">
        <f t="shared" si="13"/>
        <v>2.4285714285714289E-2</v>
      </c>
      <c r="D751" s="23">
        <f>(C751-$O$4)/$O$8</f>
        <v>-0.42865857006081659</v>
      </c>
    </row>
    <row r="752" spans="1:4" ht="15" customHeight="1">
      <c r="A752">
        <v>7</v>
      </c>
      <c r="B752" s="84">
        <v>0.17</v>
      </c>
      <c r="C752" s="102">
        <f t="shared" si="13"/>
        <v>2.4285714285714289E-2</v>
      </c>
      <c r="D752" s="23">
        <f>(C752-$O$4)/$O$8</f>
        <v>-0.42865857006081659</v>
      </c>
    </row>
    <row r="753" spans="1:4" ht="15" customHeight="1">
      <c r="A753">
        <v>7</v>
      </c>
      <c r="B753" s="84">
        <v>0.17</v>
      </c>
      <c r="C753" s="102">
        <f t="shared" si="13"/>
        <v>2.4285714285714289E-2</v>
      </c>
      <c r="D753" s="23">
        <f>(C753-$O$4)/$O$8</f>
        <v>-0.42865857006081659</v>
      </c>
    </row>
    <row r="754" spans="1:4" ht="15" customHeight="1">
      <c r="A754">
        <v>5</v>
      </c>
      <c r="B754" s="84">
        <v>0.12</v>
      </c>
      <c r="C754" s="102">
        <f t="shared" si="13"/>
        <v>2.4E-2</v>
      </c>
      <c r="D754" s="23">
        <f>(C754-$O$4)/$O$8</f>
        <v>-0.43461485200687061</v>
      </c>
    </row>
    <row r="755" spans="1:4" ht="15" customHeight="1">
      <c r="A755">
        <v>5</v>
      </c>
      <c r="B755" s="84">
        <v>0.12</v>
      </c>
      <c r="C755" s="102">
        <f t="shared" si="13"/>
        <v>2.4E-2</v>
      </c>
      <c r="D755" s="23">
        <f>(C755-$O$4)/$O$8</f>
        <v>-0.43461485200687061</v>
      </c>
    </row>
    <row r="756" spans="1:4" ht="15" customHeight="1">
      <c r="A756">
        <v>5</v>
      </c>
      <c r="B756" s="84">
        <v>0.12</v>
      </c>
      <c r="C756" s="102">
        <f t="shared" si="13"/>
        <v>2.4E-2</v>
      </c>
      <c r="D756" s="23">
        <f>(C756-$O$4)/$O$8</f>
        <v>-0.43461485200687061</v>
      </c>
    </row>
    <row r="757" spans="1:4" ht="15" customHeight="1">
      <c r="A757">
        <v>5</v>
      </c>
      <c r="B757" s="84">
        <v>0.12</v>
      </c>
      <c r="C757" s="102">
        <f t="shared" si="13"/>
        <v>2.4E-2</v>
      </c>
      <c r="D757" s="23">
        <f>(C757-$O$4)/$O$8</f>
        <v>-0.43461485200687061</v>
      </c>
    </row>
    <row r="758" spans="1:4" ht="15" customHeight="1">
      <c r="A758">
        <v>5</v>
      </c>
      <c r="B758" s="84">
        <v>0.12</v>
      </c>
      <c r="C758" s="102">
        <f t="shared" si="13"/>
        <v>2.4E-2</v>
      </c>
      <c r="D758" s="23">
        <f>(C758-$O$4)/$O$8</f>
        <v>-0.43461485200687061</v>
      </c>
    </row>
    <row r="759" spans="1:4" ht="15" customHeight="1">
      <c r="A759">
        <v>5</v>
      </c>
      <c r="B759" s="84">
        <v>0.12</v>
      </c>
      <c r="C759" s="102">
        <f t="shared" si="13"/>
        <v>2.4E-2</v>
      </c>
      <c r="D759" s="23">
        <f>(C759-$O$4)/$O$8</f>
        <v>-0.43461485200687061</v>
      </c>
    </row>
    <row r="760" spans="1:4" ht="15" customHeight="1">
      <c r="A760">
        <v>5</v>
      </c>
      <c r="B760" s="84">
        <v>0.12</v>
      </c>
      <c r="C760" s="102">
        <f t="shared" si="13"/>
        <v>2.4E-2</v>
      </c>
      <c r="D760" s="23">
        <f>(C760-$O$4)/$O$8</f>
        <v>-0.43461485200687061</v>
      </c>
    </row>
    <row r="761" spans="1:4" ht="15" customHeight="1">
      <c r="A761">
        <v>5</v>
      </c>
      <c r="B761" s="84">
        <v>0.12</v>
      </c>
      <c r="C761" s="102">
        <f t="shared" si="13"/>
        <v>2.4E-2</v>
      </c>
      <c r="D761" s="23">
        <f>(C761-$O$4)/$O$8</f>
        <v>-0.43461485200687061</v>
      </c>
    </row>
    <row r="762" spans="1:4" ht="15" customHeight="1">
      <c r="A762">
        <v>5</v>
      </c>
      <c r="B762" s="84">
        <v>0.12</v>
      </c>
      <c r="C762" s="102">
        <f t="shared" si="13"/>
        <v>2.4E-2</v>
      </c>
      <c r="D762" s="23">
        <f>(C762-$O$4)/$O$8</f>
        <v>-0.43461485200687061</v>
      </c>
    </row>
    <row r="763" spans="1:4" ht="15" customHeight="1">
      <c r="A763">
        <v>5</v>
      </c>
      <c r="B763" s="84">
        <v>0.12</v>
      </c>
      <c r="C763" s="102">
        <f t="shared" si="13"/>
        <v>2.4E-2</v>
      </c>
      <c r="D763" s="23">
        <f>(C763-$O$4)/$O$8</f>
        <v>-0.43461485200687061</v>
      </c>
    </row>
    <row r="764" spans="1:4" ht="15" customHeight="1">
      <c r="A764">
        <v>5</v>
      </c>
      <c r="B764" s="84">
        <v>0.12</v>
      </c>
      <c r="C764" s="102">
        <f t="shared" si="13"/>
        <v>2.4E-2</v>
      </c>
      <c r="D764" s="23">
        <f>(C764-$O$4)/$O$8</f>
        <v>-0.43461485200687061</v>
      </c>
    </row>
    <row r="765" spans="1:4" ht="15" customHeight="1">
      <c r="A765">
        <v>5</v>
      </c>
      <c r="B765" s="84">
        <v>0.12</v>
      </c>
      <c r="C765" s="102">
        <f t="shared" si="13"/>
        <v>2.4E-2</v>
      </c>
      <c r="D765" s="23">
        <f>(C765-$O$4)/$O$8</f>
        <v>-0.43461485200687061</v>
      </c>
    </row>
    <row r="766" spans="1:4" ht="15" customHeight="1">
      <c r="A766">
        <v>5</v>
      </c>
      <c r="B766" s="84">
        <v>0.12</v>
      </c>
      <c r="C766" s="102">
        <f t="shared" si="13"/>
        <v>2.4E-2</v>
      </c>
      <c r="D766" s="23">
        <f>(C766-$O$4)/$O$8</f>
        <v>-0.43461485200687061</v>
      </c>
    </row>
    <row r="767" spans="1:4" ht="15" customHeight="1">
      <c r="A767">
        <v>5</v>
      </c>
      <c r="B767" s="84">
        <v>0.12</v>
      </c>
      <c r="C767" s="102">
        <f t="shared" si="13"/>
        <v>2.4E-2</v>
      </c>
      <c r="D767" s="23">
        <f>(C767-$O$4)/$O$8</f>
        <v>-0.43461485200687061</v>
      </c>
    </row>
    <row r="768" spans="1:4" ht="15" customHeight="1">
      <c r="A768">
        <v>5</v>
      </c>
      <c r="B768" s="84">
        <v>0.12</v>
      </c>
      <c r="C768" s="102">
        <f t="shared" si="13"/>
        <v>2.4E-2</v>
      </c>
      <c r="D768" s="23">
        <f>(C768-$O$4)/$O$8</f>
        <v>-0.43461485200687061</v>
      </c>
    </row>
    <row r="769" spans="1:4" ht="15" customHeight="1">
      <c r="A769">
        <v>5</v>
      </c>
      <c r="B769" s="84">
        <v>0.12</v>
      </c>
      <c r="C769" s="102">
        <f t="shared" si="13"/>
        <v>2.4E-2</v>
      </c>
      <c r="D769" s="23">
        <f>(C769-$O$4)/$O$8</f>
        <v>-0.43461485200687061</v>
      </c>
    </row>
    <row r="770" spans="1:4" ht="15" customHeight="1">
      <c r="A770">
        <v>5</v>
      </c>
      <c r="B770" s="84">
        <v>0.12</v>
      </c>
      <c r="C770" s="102">
        <f t="shared" ref="C770:C833" si="14">B770/A770</f>
        <v>2.4E-2</v>
      </c>
      <c r="D770" s="23">
        <f>(C770-$O$4)/$O$8</f>
        <v>-0.43461485200687061</v>
      </c>
    </row>
    <row r="771" spans="1:4" ht="15" customHeight="1">
      <c r="A771">
        <v>5</v>
      </c>
      <c r="B771" s="84">
        <v>0.12</v>
      </c>
      <c r="C771" s="102">
        <f t="shared" si="14"/>
        <v>2.4E-2</v>
      </c>
      <c r="D771" s="23">
        <f>(C771-$O$4)/$O$8</f>
        <v>-0.43461485200687061</v>
      </c>
    </row>
    <row r="772" spans="1:4" ht="15" customHeight="1">
      <c r="A772">
        <v>5</v>
      </c>
      <c r="B772" s="84">
        <v>0.12</v>
      </c>
      <c r="C772" s="102">
        <f t="shared" si="14"/>
        <v>2.4E-2</v>
      </c>
      <c r="D772" s="23">
        <f>(C772-$O$4)/$O$8</f>
        <v>-0.43461485200687061</v>
      </c>
    </row>
    <row r="773" spans="1:4" ht="15" customHeight="1">
      <c r="A773">
        <v>5</v>
      </c>
      <c r="B773" s="84">
        <v>0.12</v>
      </c>
      <c r="C773" s="102">
        <f t="shared" si="14"/>
        <v>2.4E-2</v>
      </c>
      <c r="D773" s="23">
        <f>(C773-$O$4)/$O$8</f>
        <v>-0.43461485200687061</v>
      </c>
    </row>
    <row r="774" spans="1:4" ht="15" customHeight="1">
      <c r="A774">
        <v>5</v>
      </c>
      <c r="B774" s="84">
        <v>0.12</v>
      </c>
      <c r="C774" s="102">
        <f t="shared" si="14"/>
        <v>2.4E-2</v>
      </c>
      <c r="D774" s="23">
        <f>(C774-$O$4)/$O$8</f>
        <v>-0.43461485200687061</v>
      </c>
    </row>
    <row r="775" spans="1:4" ht="15" customHeight="1">
      <c r="A775">
        <v>5</v>
      </c>
      <c r="B775" s="84">
        <v>0.12</v>
      </c>
      <c r="C775" s="102">
        <f t="shared" si="14"/>
        <v>2.4E-2</v>
      </c>
      <c r="D775" s="23">
        <f>(C775-$O$4)/$O$8</f>
        <v>-0.43461485200687061</v>
      </c>
    </row>
    <row r="776" spans="1:4" ht="15" customHeight="1">
      <c r="A776">
        <v>5</v>
      </c>
      <c r="B776" s="84">
        <v>0.12</v>
      </c>
      <c r="C776" s="102">
        <f t="shared" si="14"/>
        <v>2.4E-2</v>
      </c>
      <c r="D776" s="23">
        <f>(C776-$O$4)/$O$8</f>
        <v>-0.43461485200687061</v>
      </c>
    </row>
    <row r="777" spans="1:4" ht="15" customHeight="1">
      <c r="A777">
        <v>10</v>
      </c>
      <c r="B777" s="84">
        <v>0.24</v>
      </c>
      <c r="C777" s="102">
        <f t="shared" si="14"/>
        <v>2.4E-2</v>
      </c>
      <c r="D777" s="23">
        <f>(C777-$O$4)/$O$8</f>
        <v>-0.43461485200687061</v>
      </c>
    </row>
    <row r="778" spans="1:4" ht="15" customHeight="1">
      <c r="A778">
        <v>10</v>
      </c>
      <c r="B778" s="84">
        <v>0.24</v>
      </c>
      <c r="C778" s="102">
        <f t="shared" si="14"/>
        <v>2.4E-2</v>
      </c>
      <c r="D778" s="23">
        <f>(C778-$O$4)/$O$8</f>
        <v>-0.43461485200687061</v>
      </c>
    </row>
    <row r="779" spans="1:4" ht="15" customHeight="1">
      <c r="A779">
        <v>8</v>
      </c>
      <c r="B779" s="84">
        <v>0.19</v>
      </c>
      <c r="C779" s="102">
        <f t="shared" si="14"/>
        <v>2.375E-2</v>
      </c>
      <c r="D779" s="23">
        <f>(C779-$O$4)/$O$8</f>
        <v>-0.43982659870966784</v>
      </c>
    </row>
    <row r="780" spans="1:4" ht="15" customHeight="1">
      <c r="A780">
        <v>8</v>
      </c>
      <c r="B780" s="84">
        <v>0.19</v>
      </c>
      <c r="C780" s="102">
        <f t="shared" si="14"/>
        <v>2.375E-2</v>
      </c>
      <c r="D780" s="23">
        <f>(C780-$O$4)/$O$8</f>
        <v>-0.43982659870966784</v>
      </c>
    </row>
    <row r="781" spans="1:4" ht="15" customHeight="1">
      <c r="A781">
        <v>8</v>
      </c>
      <c r="B781" s="84">
        <v>0.19</v>
      </c>
      <c r="C781" s="102">
        <f t="shared" si="14"/>
        <v>2.375E-2</v>
      </c>
      <c r="D781" s="23">
        <f>(C781-$O$4)/$O$8</f>
        <v>-0.43982659870966784</v>
      </c>
    </row>
    <row r="782" spans="1:4" ht="15" customHeight="1">
      <c r="A782">
        <v>8</v>
      </c>
      <c r="B782" s="84">
        <v>0.19</v>
      </c>
      <c r="C782" s="102">
        <f t="shared" si="14"/>
        <v>2.375E-2</v>
      </c>
      <c r="D782" s="23">
        <f>(C782-$O$4)/$O$8</f>
        <v>-0.43982659870966784</v>
      </c>
    </row>
    <row r="783" spans="1:4" ht="15" customHeight="1">
      <c r="A783">
        <v>8</v>
      </c>
      <c r="B783" s="84">
        <v>0.19</v>
      </c>
      <c r="C783" s="102">
        <f t="shared" si="14"/>
        <v>2.375E-2</v>
      </c>
      <c r="D783" s="23">
        <f>(C783-$O$4)/$O$8</f>
        <v>-0.43982659870966784</v>
      </c>
    </row>
    <row r="784" spans="1:4" ht="15" customHeight="1">
      <c r="A784">
        <v>8</v>
      </c>
      <c r="B784" s="84">
        <v>0.19</v>
      </c>
      <c r="C784" s="102">
        <f t="shared" si="14"/>
        <v>2.375E-2</v>
      </c>
      <c r="D784" s="23">
        <f>(C784-$O$4)/$O$8</f>
        <v>-0.43982659870966784</v>
      </c>
    </row>
    <row r="785" spans="1:4" ht="15" customHeight="1">
      <c r="A785">
        <v>8</v>
      </c>
      <c r="B785" s="84">
        <v>0.19</v>
      </c>
      <c r="C785" s="102">
        <f t="shared" si="14"/>
        <v>2.375E-2</v>
      </c>
      <c r="D785" s="23">
        <f>(C785-$O$4)/$O$8</f>
        <v>-0.43982659870966784</v>
      </c>
    </row>
    <row r="786" spans="1:4" ht="15" customHeight="1">
      <c r="A786">
        <v>6</v>
      </c>
      <c r="B786" s="84">
        <v>0.14000000000000001</v>
      </c>
      <c r="C786" s="102">
        <f t="shared" si="14"/>
        <v>2.3333333333333334E-2</v>
      </c>
      <c r="D786" s="23">
        <f>(C786-$O$4)/$O$8</f>
        <v>-0.44851284321432983</v>
      </c>
    </row>
    <row r="787" spans="1:4" ht="15" customHeight="1">
      <c r="A787">
        <v>6</v>
      </c>
      <c r="B787" s="84">
        <v>0.14000000000000001</v>
      </c>
      <c r="C787" s="102">
        <f t="shared" si="14"/>
        <v>2.3333333333333334E-2</v>
      </c>
      <c r="D787" s="23">
        <f>(C787-$O$4)/$O$8</f>
        <v>-0.44851284321432983</v>
      </c>
    </row>
    <row r="788" spans="1:4" ht="15" customHeight="1">
      <c r="A788">
        <v>6</v>
      </c>
      <c r="B788" s="84">
        <v>0.14000000000000001</v>
      </c>
      <c r="C788" s="102">
        <f t="shared" si="14"/>
        <v>2.3333333333333334E-2</v>
      </c>
      <c r="D788" s="23">
        <f>(C788-$O$4)/$O$8</f>
        <v>-0.44851284321432983</v>
      </c>
    </row>
    <row r="789" spans="1:4" ht="15" customHeight="1">
      <c r="A789">
        <v>6</v>
      </c>
      <c r="B789" s="84">
        <v>0.14000000000000001</v>
      </c>
      <c r="C789" s="102">
        <f t="shared" si="14"/>
        <v>2.3333333333333334E-2</v>
      </c>
      <c r="D789" s="23">
        <f>(C789-$O$4)/$O$8</f>
        <v>-0.44851284321432983</v>
      </c>
    </row>
    <row r="790" spans="1:4" ht="15" customHeight="1">
      <c r="A790">
        <v>6</v>
      </c>
      <c r="B790" s="84">
        <v>0.14000000000000001</v>
      </c>
      <c r="C790" s="102">
        <f t="shared" si="14"/>
        <v>2.3333333333333334E-2</v>
      </c>
      <c r="D790" s="23">
        <f>(C790-$O$4)/$O$8</f>
        <v>-0.44851284321432983</v>
      </c>
    </row>
    <row r="791" spans="1:4" ht="15" customHeight="1">
      <c r="A791">
        <v>6</v>
      </c>
      <c r="B791" s="84">
        <v>0.14000000000000001</v>
      </c>
      <c r="C791" s="102">
        <f t="shared" si="14"/>
        <v>2.3333333333333334E-2</v>
      </c>
      <c r="D791" s="23">
        <f>(C791-$O$4)/$O$8</f>
        <v>-0.44851284321432983</v>
      </c>
    </row>
    <row r="792" spans="1:4" ht="15" customHeight="1">
      <c r="A792">
        <v>6</v>
      </c>
      <c r="B792" s="84">
        <v>0.14000000000000001</v>
      </c>
      <c r="C792" s="102">
        <f t="shared" si="14"/>
        <v>2.3333333333333334E-2</v>
      </c>
      <c r="D792" s="23">
        <f>(C792-$O$4)/$O$8</f>
        <v>-0.44851284321432983</v>
      </c>
    </row>
    <row r="793" spans="1:4" ht="15" customHeight="1">
      <c r="A793">
        <v>6</v>
      </c>
      <c r="B793" s="84">
        <v>0.14000000000000001</v>
      </c>
      <c r="C793" s="102">
        <f t="shared" si="14"/>
        <v>2.3333333333333334E-2</v>
      </c>
      <c r="D793" s="23">
        <f>(C793-$O$4)/$O$8</f>
        <v>-0.44851284321432983</v>
      </c>
    </row>
    <row r="794" spans="1:4" ht="15" customHeight="1">
      <c r="A794">
        <v>6</v>
      </c>
      <c r="B794" s="84">
        <v>0.14000000000000001</v>
      </c>
      <c r="C794" s="102">
        <f t="shared" si="14"/>
        <v>2.3333333333333334E-2</v>
      </c>
      <c r="D794" s="23">
        <f>(C794-$O$4)/$O$8</f>
        <v>-0.44851284321432983</v>
      </c>
    </row>
    <row r="795" spans="1:4" ht="15" customHeight="1">
      <c r="A795">
        <v>6</v>
      </c>
      <c r="B795" s="84">
        <v>0.14000000000000001</v>
      </c>
      <c r="C795" s="102">
        <f t="shared" si="14"/>
        <v>2.3333333333333334E-2</v>
      </c>
      <c r="D795" s="23">
        <f>(C795-$O$4)/$O$8</f>
        <v>-0.44851284321432983</v>
      </c>
    </row>
    <row r="796" spans="1:4" ht="15" customHeight="1">
      <c r="A796">
        <v>9</v>
      </c>
      <c r="B796" s="84">
        <v>0.21</v>
      </c>
      <c r="C796" s="102">
        <f t="shared" si="14"/>
        <v>2.3333333333333331E-2</v>
      </c>
      <c r="D796" s="23">
        <f>(C796-$O$4)/$O$8</f>
        <v>-0.44851284321432994</v>
      </c>
    </row>
    <row r="797" spans="1:4" ht="15" customHeight="1">
      <c r="A797">
        <v>9</v>
      </c>
      <c r="B797" s="84">
        <v>0.21</v>
      </c>
      <c r="C797" s="102">
        <f t="shared" si="14"/>
        <v>2.3333333333333331E-2</v>
      </c>
      <c r="D797" s="23">
        <f>(C797-$O$4)/$O$8</f>
        <v>-0.44851284321432994</v>
      </c>
    </row>
    <row r="798" spans="1:4" ht="15" customHeight="1">
      <c r="A798">
        <v>9</v>
      </c>
      <c r="B798" s="84">
        <v>0.21</v>
      </c>
      <c r="C798" s="102">
        <f t="shared" si="14"/>
        <v>2.3333333333333331E-2</v>
      </c>
      <c r="D798" s="23">
        <f>(C798-$O$4)/$O$8</f>
        <v>-0.44851284321432994</v>
      </c>
    </row>
    <row r="799" spans="1:4" ht="15" customHeight="1">
      <c r="A799">
        <v>9</v>
      </c>
      <c r="B799" s="84">
        <v>0.21</v>
      </c>
      <c r="C799" s="102">
        <f t="shared" si="14"/>
        <v>2.3333333333333331E-2</v>
      </c>
      <c r="D799" s="23">
        <f>(C799-$O$4)/$O$8</f>
        <v>-0.44851284321432994</v>
      </c>
    </row>
    <row r="800" spans="1:4" ht="15" customHeight="1">
      <c r="A800">
        <v>9</v>
      </c>
      <c r="B800" s="84">
        <v>0.21</v>
      </c>
      <c r="C800" s="102">
        <f t="shared" si="14"/>
        <v>2.3333333333333331E-2</v>
      </c>
      <c r="D800" s="23">
        <f>(C800-$O$4)/$O$8</f>
        <v>-0.44851284321432994</v>
      </c>
    </row>
    <row r="801" spans="1:4" ht="15" customHeight="1">
      <c r="A801">
        <v>9</v>
      </c>
      <c r="B801" s="84">
        <v>0.21</v>
      </c>
      <c r="C801" s="102">
        <f t="shared" si="14"/>
        <v>2.3333333333333331E-2</v>
      </c>
      <c r="D801" s="23">
        <f>(C801-$O$4)/$O$8</f>
        <v>-0.44851284321432994</v>
      </c>
    </row>
    <row r="802" spans="1:4" ht="15" customHeight="1">
      <c r="A802">
        <v>10</v>
      </c>
      <c r="B802" s="84">
        <v>0.23</v>
      </c>
      <c r="C802" s="102">
        <f t="shared" si="14"/>
        <v>2.3E-2</v>
      </c>
      <c r="D802" s="23">
        <f>(C802-$O$4)/$O$8</f>
        <v>-0.45546183881805952</v>
      </c>
    </row>
    <row r="803" spans="1:4" ht="15" customHeight="1">
      <c r="A803">
        <v>10</v>
      </c>
      <c r="B803" s="84">
        <v>0.23</v>
      </c>
      <c r="C803" s="102">
        <f t="shared" si="14"/>
        <v>2.3E-2</v>
      </c>
      <c r="D803" s="23">
        <f>(C803-$O$4)/$O$8</f>
        <v>-0.45546183881805952</v>
      </c>
    </row>
    <row r="804" spans="1:4" ht="15" customHeight="1">
      <c r="A804">
        <v>7</v>
      </c>
      <c r="B804" s="84">
        <v>0.16</v>
      </c>
      <c r="C804" s="102">
        <f t="shared" si="14"/>
        <v>2.2857142857142857E-2</v>
      </c>
      <c r="D804" s="23">
        <f>(C804-$O$4)/$O$8</f>
        <v>-0.45843997979108647</v>
      </c>
    </row>
    <row r="805" spans="1:4" ht="15" customHeight="1">
      <c r="A805">
        <v>7</v>
      </c>
      <c r="B805" s="84">
        <v>0.16</v>
      </c>
      <c r="C805" s="102">
        <f t="shared" si="14"/>
        <v>2.2857142857142857E-2</v>
      </c>
      <c r="D805" s="23">
        <f>(C805-$O$4)/$O$8</f>
        <v>-0.45843997979108647</v>
      </c>
    </row>
    <row r="806" spans="1:4" ht="15" customHeight="1">
      <c r="A806">
        <v>7</v>
      </c>
      <c r="B806" s="84">
        <v>0.16</v>
      </c>
      <c r="C806" s="102">
        <f t="shared" si="14"/>
        <v>2.2857142857142857E-2</v>
      </c>
      <c r="D806" s="23">
        <f>(C806-$O$4)/$O$8</f>
        <v>-0.45843997979108647</v>
      </c>
    </row>
    <row r="807" spans="1:4" ht="15" customHeight="1">
      <c r="A807">
        <v>7</v>
      </c>
      <c r="B807" s="84">
        <v>0.16</v>
      </c>
      <c r="C807" s="102">
        <f t="shared" si="14"/>
        <v>2.2857142857142857E-2</v>
      </c>
      <c r="D807" s="23">
        <f>(C807-$O$4)/$O$8</f>
        <v>-0.45843997979108647</v>
      </c>
    </row>
    <row r="808" spans="1:4" ht="15" customHeight="1">
      <c r="A808">
        <v>7</v>
      </c>
      <c r="B808" s="84">
        <v>0.16</v>
      </c>
      <c r="C808" s="102">
        <f t="shared" si="14"/>
        <v>2.2857142857142857E-2</v>
      </c>
      <c r="D808" s="23">
        <f>(C808-$O$4)/$O$8</f>
        <v>-0.45843997979108647</v>
      </c>
    </row>
    <row r="809" spans="1:4" ht="15" customHeight="1">
      <c r="A809">
        <v>11</v>
      </c>
      <c r="B809" s="84">
        <v>0.25</v>
      </c>
      <c r="C809" s="102">
        <f t="shared" si="14"/>
        <v>2.2727272727272728E-2</v>
      </c>
      <c r="D809" s="23">
        <f>(C809-$O$4)/$O$8</f>
        <v>-0.46114738067565647</v>
      </c>
    </row>
    <row r="810" spans="1:4" ht="15" customHeight="1">
      <c r="A810">
        <v>8</v>
      </c>
      <c r="B810" s="84">
        <v>0.18</v>
      </c>
      <c r="C810" s="102">
        <f t="shared" si="14"/>
        <v>2.2499999999999999E-2</v>
      </c>
      <c r="D810" s="23">
        <f>(C810-$O$4)/$O$8</f>
        <v>-0.46588533222365397</v>
      </c>
    </row>
    <row r="811" spans="1:4" ht="15" customHeight="1">
      <c r="A811">
        <v>8</v>
      </c>
      <c r="B811" s="84">
        <v>0.18</v>
      </c>
      <c r="C811" s="102">
        <f t="shared" si="14"/>
        <v>2.2499999999999999E-2</v>
      </c>
      <c r="D811" s="23">
        <f>(C811-$O$4)/$O$8</f>
        <v>-0.46588533222365397</v>
      </c>
    </row>
    <row r="812" spans="1:4" ht="15" customHeight="1">
      <c r="A812">
        <v>8</v>
      </c>
      <c r="B812" s="84">
        <v>0.18</v>
      </c>
      <c r="C812" s="102">
        <f t="shared" si="14"/>
        <v>2.2499999999999999E-2</v>
      </c>
      <c r="D812" s="23">
        <f>(C812-$O$4)/$O$8</f>
        <v>-0.46588533222365397</v>
      </c>
    </row>
    <row r="813" spans="1:4" ht="15" customHeight="1">
      <c r="A813">
        <v>8</v>
      </c>
      <c r="B813" s="84">
        <v>0.18</v>
      </c>
      <c r="C813" s="102">
        <f t="shared" si="14"/>
        <v>2.2499999999999999E-2</v>
      </c>
      <c r="D813" s="23">
        <f>(C813-$O$4)/$O$8</f>
        <v>-0.46588533222365397</v>
      </c>
    </row>
    <row r="814" spans="1:4" ht="15" customHeight="1">
      <c r="A814">
        <v>8</v>
      </c>
      <c r="B814" s="84">
        <v>0.18</v>
      </c>
      <c r="C814" s="102">
        <f t="shared" si="14"/>
        <v>2.2499999999999999E-2</v>
      </c>
      <c r="D814" s="23">
        <f>(C814-$O$4)/$O$8</f>
        <v>-0.46588533222365397</v>
      </c>
    </row>
    <row r="815" spans="1:4" ht="15" customHeight="1">
      <c r="A815">
        <v>8</v>
      </c>
      <c r="B815" s="84">
        <v>0.18</v>
      </c>
      <c r="C815" s="102">
        <f t="shared" si="14"/>
        <v>2.2499999999999999E-2</v>
      </c>
      <c r="D815" s="23">
        <f>(C815-$O$4)/$O$8</f>
        <v>-0.46588533222365397</v>
      </c>
    </row>
    <row r="816" spans="1:4" ht="15" customHeight="1">
      <c r="A816">
        <v>8</v>
      </c>
      <c r="B816" s="84">
        <v>0.18</v>
      </c>
      <c r="C816" s="102">
        <f t="shared" si="14"/>
        <v>2.2499999999999999E-2</v>
      </c>
      <c r="D816" s="23">
        <f>(C816-$O$4)/$O$8</f>
        <v>-0.46588533222365397</v>
      </c>
    </row>
    <row r="817" spans="1:4" ht="15" customHeight="1">
      <c r="A817">
        <v>8</v>
      </c>
      <c r="B817" s="84">
        <v>0.18</v>
      </c>
      <c r="C817" s="102">
        <f t="shared" si="14"/>
        <v>2.2499999999999999E-2</v>
      </c>
      <c r="D817" s="23">
        <f>(C817-$O$4)/$O$8</f>
        <v>-0.46588533222365397</v>
      </c>
    </row>
    <row r="818" spans="1:4" ht="15" customHeight="1">
      <c r="A818">
        <v>9</v>
      </c>
      <c r="B818" s="84">
        <v>0.2</v>
      </c>
      <c r="C818" s="102">
        <f t="shared" si="14"/>
        <v>2.2222222222222223E-2</v>
      </c>
      <c r="D818" s="23">
        <f>(C818-$O$4)/$O$8</f>
        <v>-0.47167616189342859</v>
      </c>
    </row>
    <row r="819" spans="1:4" ht="15" customHeight="1">
      <c r="A819">
        <v>9</v>
      </c>
      <c r="B819" s="84">
        <v>0.2</v>
      </c>
      <c r="C819" s="102">
        <f t="shared" si="14"/>
        <v>2.2222222222222223E-2</v>
      </c>
      <c r="D819" s="23">
        <f>(C819-$O$4)/$O$8</f>
        <v>-0.47167616189342859</v>
      </c>
    </row>
    <row r="820" spans="1:4" ht="15" customHeight="1">
      <c r="A820">
        <v>9</v>
      </c>
      <c r="B820" s="84">
        <v>0.2</v>
      </c>
      <c r="C820" s="102">
        <f t="shared" si="14"/>
        <v>2.2222222222222223E-2</v>
      </c>
      <c r="D820" s="23">
        <f>(C820-$O$4)/$O$8</f>
        <v>-0.47167616189342859</v>
      </c>
    </row>
    <row r="821" spans="1:4" ht="15" customHeight="1">
      <c r="A821">
        <v>5</v>
      </c>
      <c r="B821" s="84">
        <v>0.11</v>
      </c>
      <c r="C821" s="102">
        <f t="shared" si="14"/>
        <v>2.1999999999999999E-2</v>
      </c>
      <c r="D821" s="23">
        <f>(C821-$O$4)/$O$8</f>
        <v>-0.47630882562924842</v>
      </c>
    </row>
    <row r="822" spans="1:4" ht="15" customHeight="1">
      <c r="A822">
        <v>5</v>
      </c>
      <c r="B822" s="84">
        <v>0.11</v>
      </c>
      <c r="C822" s="102">
        <f t="shared" si="14"/>
        <v>2.1999999999999999E-2</v>
      </c>
      <c r="D822" s="23">
        <f>(C822-$O$4)/$O$8</f>
        <v>-0.47630882562924842</v>
      </c>
    </row>
    <row r="823" spans="1:4" ht="15" customHeight="1">
      <c r="A823">
        <v>5</v>
      </c>
      <c r="B823" s="84">
        <v>0.11</v>
      </c>
      <c r="C823" s="102">
        <f t="shared" si="14"/>
        <v>2.1999999999999999E-2</v>
      </c>
      <c r="D823" s="23">
        <f>(C823-$O$4)/$O$8</f>
        <v>-0.47630882562924842</v>
      </c>
    </row>
    <row r="824" spans="1:4" ht="15" customHeight="1">
      <c r="A824">
        <v>5</v>
      </c>
      <c r="B824" s="84">
        <v>0.11</v>
      </c>
      <c r="C824" s="102">
        <f t="shared" si="14"/>
        <v>2.1999999999999999E-2</v>
      </c>
      <c r="D824" s="23">
        <f>(C824-$O$4)/$O$8</f>
        <v>-0.47630882562924842</v>
      </c>
    </row>
    <row r="825" spans="1:4" ht="15" customHeight="1">
      <c r="A825">
        <v>5</v>
      </c>
      <c r="B825" s="84">
        <v>0.11</v>
      </c>
      <c r="C825" s="102">
        <f t="shared" si="14"/>
        <v>2.1999999999999999E-2</v>
      </c>
      <c r="D825" s="23">
        <f>(C825-$O$4)/$O$8</f>
        <v>-0.47630882562924842</v>
      </c>
    </row>
    <row r="826" spans="1:4" ht="15" customHeight="1">
      <c r="A826">
        <v>5</v>
      </c>
      <c r="B826" s="84">
        <v>0.11</v>
      </c>
      <c r="C826" s="102">
        <f t="shared" si="14"/>
        <v>2.1999999999999999E-2</v>
      </c>
      <c r="D826" s="23">
        <f>(C826-$O$4)/$O$8</f>
        <v>-0.47630882562924842</v>
      </c>
    </row>
    <row r="827" spans="1:4" ht="15" customHeight="1">
      <c r="A827">
        <v>5</v>
      </c>
      <c r="B827" s="84">
        <v>0.11</v>
      </c>
      <c r="C827" s="102">
        <f t="shared" si="14"/>
        <v>2.1999999999999999E-2</v>
      </c>
      <c r="D827" s="23">
        <f>(C827-$O$4)/$O$8</f>
        <v>-0.47630882562924842</v>
      </c>
    </row>
    <row r="828" spans="1:4" ht="15" customHeight="1">
      <c r="A828">
        <v>5</v>
      </c>
      <c r="B828" s="84">
        <v>0.11</v>
      </c>
      <c r="C828" s="102">
        <f t="shared" si="14"/>
        <v>2.1999999999999999E-2</v>
      </c>
      <c r="D828" s="23">
        <f>(C828-$O$4)/$O$8</f>
        <v>-0.47630882562924842</v>
      </c>
    </row>
    <row r="829" spans="1:4" ht="15" customHeight="1">
      <c r="A829">
        <v>5</v>
      </c>
      <c r="B829" s="84">
        <v>0.11</v>
      </c>
      <c r="C829" s="102">
        <f t="shared" si="14"/>
        <v>2.1999999999999999E-2</v>
      </c>
      <c r="D829" s="23">
        <f>(C829-$O$4)/$O$8</f>
        <v>-0.47630882562924842</v>
      </c>
    </row>
    <row r="830" spans="1:4" ht="15" customHeight="1">
      <c r="A830">
        <v>5</v>
      </c>
      <c r="B830" s="84">
        <v>0.11</v>
      </c>
      <c r="C830" s="102">
        <f t="shared" si="14"/>
        <v>2.1999999999999999E-2</v>
      </c>
      <c r="D830" s="23">
        <f>(C830-$O$4)/$O$8</f>
        <v>-0.47630882562924842</v>
      </c>
    </row>
    <row r="831" spans="1:4" ht="15" customHeight="1">
      <c r="A831">
        <v>5</v>
      </c>
      <c r="B831" s="84">
        <v>0.11</v>
      </c>
      <c r="C831" s="102">
        <f t="shared" si="14"/>
        <v>2.1999999999999999E-2</v>
      </c>
      <c r="D831" s="23">
        <f>(C831-$O$4)/$O$8</f>
        <v>-0.47630882562924842</v>
      </c>
    </row>
    <row r="832" spans="1:4" ht="15" customHeight="1">
      <c r="A832">
        <v>5</v>
      </c>
      <c r="B832" s="84">
        <v>0.11</v>
      </c>
      <c r="C832" s="102">
        <f t="shared" si="14"/>
        <v>2.1999999999999999E-2</v>
      </c>
      <c r="D832" s="23">
        <f>(C832-$O$4)/$O$8</f>
        <v>-0.47630882562924842</v>
      </c>
    </row>
    <row r="833" spans="1:4" ht="15" customHeight="1">
      <c r="A833">
        <v>5</v>
      </c>
      <c r="B833" s="84">
        <v>0.11</v>
      </c>
      <c r="C833" s="102">
        <f t="shared" si="14"/>
        <v>2.1999999999999999E-2</v>
      </c>
      <c r="D833" s="23">
        <f>(C833-$O$4)/$O$8</f>
        <v>-0.47630882562924842</v>
      </c>
    </row>
    <row r="834" spans="1:4" ht="15" customHeight="1">
      <c r="A834">
        <v>5</v>
      </c>
      <c r="B834" s="84">
        <v>0.11</v>
      </c>
      <c r="C834" s="102">
        <f t="shared" ref="C834:C897" si="15">B834/A834</f>
        <v>2.1999999999999999E-2</v>
      </c>
      <c r="D834" s="23">
        <f>(C834-$O$4)/$O$8</f>
        <v>-0.47630882562924842</v>
      </c>
    </row>
    <row r="835" spans="1:4" ht="15" customHeight="1">
      <c r="A835">
        <v>5</v>
      </c>
      <c r="B835" s="84">
        <v>0.11</v>
      </c>
      <c r="C835" s="102">
        <f t="shared" si="15"/>
        <v>2.1999999999999999E-2</v>
      </c>
      <c r="D835" s="23">
        <f>(C835-$O$4)/$O$8</f>
        <v>-0.47630882562924842</v>
      </c>
    </row>
    <row r="836" spans="1:4" ht="15" customHeight="1">
      <c r="A836">
        <v>5</v>
      </c>
      <c r="B836" s="84">
        <v>0.11</v>
      </c>
      <c r="C836" s="102">
        <f t="shared" si="15"/>
        <v>2.1999999999999999E-2</v>
      </c>
      <c r="D836" s="23">
        <f>(C836-$O$4)/$O$8</f>
        <v>-0.47630882562924842</v>
      </c>
    </row>
    <row r="837" spans="1:4" ht="15" customHeight="1">
      <c r="A837">
        <v>5</v>
      </c>
      <c r="B837" s="84">
        <v>0.11</v>
      </c>
      <c r="C837" s="102">
        <f t="shared" si="15"/>
        <v>2.1999999999999999E-2</v>
      </c>
      <c r="D837" s="23">
        <f>(C837-$O$4)/$O$8</f>
        <v>-0.47630882562924842</v>
      </c>
    </row>
    <row r="838" spans="1:4" ht="15" customHeight="1">
      <c r="A838">
        <v>5</v>
      </c>
      <c r="B838" s="84">
        <v>0.11</v>
      </c>
      <c r="C838" s="102">
        <f t="shared" si="15"/>
        <v>2.1999999999999999E-2</v>
      </c>
      <c r="D838" s="23">
        <f>(C838-$O$4)/$O$8</f>
        <v>-0.47630882562924842</v>
      </c>
    </row>
    <row r="839" spans="1:4" ht="15" customHeight="1">
      <c r="A839">
        <v>5</v>
      </c>
      <c r="B839" s="84">
        <v>0.11</v>
      </c>
      <c r="C839" s="102">
        <f t="shared" si="15"/>
        <v>2.1999999999999999E-2</v>
      </c>
      <c r="D839" s="23">
        <f>(C839-$O$4)/$O$8</f>
        <v>-0.47630882562924842</v>
      </c>
    </row>
    <row r="840" spans="1:4" ht="15" customHeight="1">
      <c r="A840">
        <v>5</v>
      </c>
      <c r="B840" s="84">
        <v>0.11</v>
      </c>
      <c r="C840" s="102">
        <f t="shared" si="15"/>
        <v>2.1999999999999999E-2</v>
      </c>
      <c r="D840" s="23">
        <f>(C840-$O$4)/$O$8</f>
        <v>-0.47630882562924842</v>
      </c>
    </row>
    <row r="841" spans="1:4" ht="15" customHeight="1">
      <c r="A841">
        <v>5</v>
      </c>
      <c r="B841" s="84">
        <v>0.11</v>
      </c>
      <c r="C841" s="102">
        <f t="shared" si="15"/>
        <v>2.1999999999999999E-2</v>
      </c>
      <c r="D841" s="23">
        <f>(C841-$O$4)/$O$8</f>
        <v>-0.47630882562924842</v>
      </c>
    </row>
    <row r="842" spans="1:4" ht="15" customHeight="1">
      <c r="A842">
        <v>5</v>
      </c>
      <c r="B842" s="84">
        <v>0.11</v>
      </c>
      <c r="C842" s="102">
        <f t="shared" si="15"/>
        <v>2.1999999999999999E-2</v>
      </c>
      <c r="D842" s="23">
        <f>(C842-$O$4)/$O$8</f>
        <v>-0.47630882562924842</v>
      </c>
    </row>
    <row r="843" spans="1:4" ht="15" customHeight="1">
      <c r="A843">
        <v>5</v>
      </c>
      <c r="B843" s="84">
        <v>0.11</v>
      </c>
      <c r="C843" s="102">
        <f t="shared" si="15"/>
        <v>2.1999999999999999E-2</v>
      </c>
      <c r="D843" s="23">
        <f>(C843-$O$4)/$O$8</f>
        <v>-0.47630882562924842</v>
      </c>
    </row>
    <row r="844" spans="1:4" ht="15" customHeight="1">
      <c r="A844">
        <v>5</v>
      </c>
      <c r="B844" s="84">
        <v>0.11</v>
      </c>
      <c r="C844" s="102">
        <f t="shared" si="15"/>
        <v>2.1999999999999999E-2</v>
      </c>
      <c r="D844" s="23">
        <f>(C844-$O$4)/$O$8</f>
        <v>-0.47630882562924842</v>
      </c>
    </row>
    <row r="845" spans="1:4" ht="15" customHeight="1">
      <c r="A845">
        <v>5</v>
      </c>
      <c r="B845" s="84">
        <v>0.11</v>
      </c>
      <c r="C845" s="102">
        <f t="shared" si="15"/>
        <v>2.1999999999999999E-2</v>
      </c>
      <c r="D845" s="23">
        <f>(C845-$O$4)/$O$8</f>
        <v>-0.47630882562924842</v>
      </c>
    </row>
    <row r="846" spans="1:4" ht="15" customHeight="1">
      <c r="A846">
        <v>5</v>
      </c>
      <c r="B846" s="84">
        <v>0.11</v>
      </c>
      <c r="C846" s="102">
        <f t="shared" si="15"/>
        <v>2.1999999999999999E-2</v>
      </c>
      <c r="D846" s="23">
        <f>(C846-$O$4)/$O$8</f>
        <v>-0.47630882562924842</v>
      </c>
    </row>
    <row r="847" spans="1:4" ht="15" customHeight="1">
      <c r="A847">
        <v>5</v>
      </c>
      <c r="B847" s="84">
        <v>0.11</v>
      </c>
      <c r="C847" s="102">
        <f t="shared" si="15"/>
        <v>2.1999999999999999E-2</v>
      </c>
      <c r="D847" s="23">
        <f>(C847-$O$4)/$O$8</f>
        <v>-0.47630882562924842</v>
      </c>
    </row>
    <row r="848" spans="1:4" ht="15" customHeight="1">
      <c r="A848">
        <v>5</v>
      </c>
      <c r="B848" s="84">
        <v>0.11</v>
      </c>
      <c r="C848" s="102">
        <f t="shared" si="15"/>
        <v>2.1999999999999999E-2</v>
      </c>
      <c r="D848" s="23">
        <f>(C848-$O$4)/$O$8</f>
        <v>-0.47630882562924842</v>
      </c>
    </row>
    <row r="849" spans="1:4" ht="15" customHeight="1">
      <c r="A849">
        <v>5</v>
      </c>
      <c r="B849" s="84">
        <v>0.11</v>
      </c>
      <c r="C849" s="102">
        <f t="shared" si="15"/>
        <v>2.1999999999999999E-2</v>
      </c>
      <c r="D849" s="23">
        <f>(C849-$O$4)/$O$8</f>
        <v>-0.47630882562924842</v>
      </c>
    </row>
    <row r="850" spans="1:4" ht="15" customHeight="1">
      <c r="A850">
        <v>5</v>
      </c>
      <c r="B850" s="84">
        <v>0.11</v>
      </c>
      <c r="C850" s="102">
        <f t="shared" si="15"/>
        <v>2.1999999999999999E-2</v>
      </c>
      <c r="D850" s="23">
        <f>(C850-$O$4)/$O$8</f>
        <v>-0.47630882562924842</v>
      </c>
    </row>
    <row r="851" spans="1:4" ht="15" customHeight="1">
      <c r="A851">
        <v>10</v>
      </c>
      <c r="B851" s="84">
        <v>0.22</v>
      </c>
      <c r="C851" s="102">
        <f t="shared" si="15"/>
        <v>2.1999999999999999E-2</v>
      </c>
      <c r="D851" s="23">
        <f>(C851-$O$4)/$O$8</f>
        <v>-0.47630882562924842</v>
      </c>
    </row>
    <row r="852" spans="1:4" ht="15" customHeight="1">
      <c r="A852">
        <v>10</v>
      </c>
      <c r="B852" s="84">
        <v>0.22</v>
      </c>
      <c r="C852" s="102">
        <f t="shared" si="15"/>
        <v>2.1999999999999999E-2</v>
      </c>
      <c r="D852" s="23">
        <f>(C852-$O$4)/$O$8</f>
        <v>-0.47630882562924842</v>
      </c>
    </row>
    <row r="853" spans="1:4" ht="15" customHeight="1">
      <c r="A853">
        <v>10</v>
      </c>
      <c r="B853" s="84">
        <v>0.22</v>
      </c>
      <c r="C853" s="102">
        <f t="shared" si="15"/>
        <v>2.1999999999999999E-2</v>
      </c>
      <c r="D853" s="23">
        <f>(C853-$O$4)/$O$8</f>
        <v>-0.47630882562924842</v>
      </c>
    </row>
    <row r="854" spans="1:4" ht="15" customHeight="1">
      <c r="A854">
        <v>11</v>
      </c>
      <c r="B854" s="84">
        <v>0.24</v>
      </c>
      <c r="C854" s="102">
        <f t="shared" si="15"/>
        <v>2.1818181818181816E-2</v>
      </c>
      <c r="D854" s="23">
        <f>(C854-$O$4)/$O$8</f>
        <v>-0.48009918686764641</v>
      </c>
    </row>
    <row r="855" spans="1:4" ht="15" customHeight="1">
      <c r="A855">
        <v>6</v>
      </c>
      <c r="B855" s="84">
        <v>0.13</v>
      </c>
      <c r="C855" s="102">
        <f t="shared" si="15"/>
        <v>2.1666666666666667E-2</v>
      </c>
      <c r="D855" s="23">
        <f>(C855-$O$4)/$O$8</f>
        <v>-0.483257821232978</v>
      </c>
    </row>
    <row r="856" spans="1:4" ht="15" customHeight="1">
      <c r="A856">
        <v>6</v>
      </c>
      <c r="B856" s="84">
        <v>0.13</v>
      </c>
      <c r="C856" s="102">
        <f t="shared" si="15"/>
        <v>2.1666666666666667E-2</v>
      </c>
      <c r="D856" s="23">
        <f>(C856-$O$4)/$O$8</f>
        <v>-0.483257821232978</v>
      </c>
    </row>
    <row r="857" spans="1:4" ht="15" customHeight="1">
      <c r="A857">
        <v>6</v>
      </c>
      <c r="B857" s="84">
        <v>0.13</v>
      </c>
      <c r="C857" s="102">
        <f t="shared" si="15"/>
        <v>2.1666666666666667E-2</v>
      </c>
      <c r="D857" s="23">
        <f>(C857-$O$4)/$O$8</f>
        <v>-0.483257821232978</v>
      </c>
    </row>
    <row r="858" spans="1:4" ht="15" customHeight="1">
      <c r="A858">
        <v>6</v>
      </c>
      <c r="B858" s="84">
        <v>0.13</v>
      </c>
      <c r="C858" s="102">
        <f t="shared" si="15"/>
        <v>2.1666666666666667E-2</v>
      </c>
      <c r="D858" s="23">
        <f>(C858-$O$4)/$O$8</f>
        <v>-0.483257821232978</v>
      </c>
    </row>
    <row r="859" spans="1:4" ht="15" customHeight="1">
      <c r="A859">
        <v>6</v>
      </c>
      <c r="B859" s="84">
        <v>0.13</v>
      </c>
      <c r="C859" s="102">
        <f t="shared" si="15"/>
        <v>2.1666666666666667E-2</v>
      </c>
      <c r="D859" s="23">
        <f>(C859-$O$4)/$O$8</f>
        <v>-0.483257821232978</v>
      </c>
    </row>
    <row r="860" spans="1:4" ht="15" customHeight="1">
      <c r="A860">
        <v>6</v>
      </c>
      <c r="B860" s="84">
        <v>0.13</v>
      </c>
      <c r="C860" s="102">
        <f t="shared" si="15"/>
        <v>2.1666666666666667E-2</v>
      </c>
      <c r="D860" s="23">
        <f>(C860-$O$4)/$O$8</f>
        <v>-0.483257821232978</v>
      </c>
    </row>
    <row r="861" spans="1:4" ht="15" customHeight="1">
      <c r="A861">
        <v>6</v>
      </c>
      <c r="B861" s="84">
        <v>0.13</v>
      </c>
      <c r="C861" s="102">
        <f t="shared" si="15"/>
        <v>2.1666666666666667E-2</v>
      </c>
      <c r="D861" s="23">
        <f>(C861-$O$4)/$O$8</f>
        <v>-0.483257821232978</v>
      </c>
    </row>
    <row r="862" spans="1:4" ht="15" customHeight="1">
      <c r="A862">
        <v>6</v>
      </c>
      <c r="B862" s="84">
        <v>0.13</v>
      </c>
      <c r="C862" s="102">
        <f t="shared" si="15"/>
        <v>2.1666666666666667E-2</v>
      </c>
      <c r="D862" s="23">
        <f>(C862-$O$4)/$O$8</f>
        <v>-0.483257821232978</v>
      </c>
    </row>
    <row r="863" spans="1:4" ht="15" customHeight="1">
      <c r="A863">
        <v>6</v>
      </c>
      <c r="B863" s="84">
        <v>0.13</v>
      </c>
      <c r="C863" s="102">
        <f t="shared" si="15"/>
        <v>2.1666666666666667E-2</v>
      </c>
      <c r="D863" s="23">
        <f>(C863-$O$4)/$O$8</f>
        <v>-0.483257821232978</v>
      </c>
    </row>
    <row r="864" spans="1:4" ht="15" customHeight="1">
      <c r="A864">
        <v>6</v>
      </c>
      <c r="B864" s="84">
        <v>0.13</v>
      </c>
      <c r="C864" s="102">
        <f t="shared" si="15"/>
        <v>2.1666666666666667E-2</v>
      </c>
      <c r="D864" s="23">
        <f>(C864-$O$4)/$O$8</f>
        <v>-0.483257821232978</v>
      </c>
    </row>
    <row r="865" spans="1:4" ht="15" customHeight="1">
      <c r="A865">
        <v>6</v>
      </c>
      <c r="B865" s="84">
        <v>0.13</v>
      </c>
      <c r="C865" s="102">
        <f t="shared" si="15"/>
        <v>2.1666666666666667E-2</v>
      </c>
      <c r="D865" s="23">
        <f>(C865-$O$4)/$O$8</f>
        <v>-0.483257821232978</v>
      </c>
    </row>
    <row r="866" spans="1:4" ht="15" customHeight="1">
      <c r="A866">
        <v>6</v>
      </c>
      <c r="B866" s="84">
        <v>0.13</v>
      </c>
      <c r="C866" s="102">
        <f t="shared" si="15"/>
        <v>2.1666666666666667E-2</v>
      </c>
      <c r="D866" s="23">
        <f>(C866-$O$4)/$O$8</f>
        <v>-0.483257821232978</v>
      </c>
    </row>
    <row r="867" spans="1:4" ht="15" customHeight="1">
      <c r="A867">
        <v>6</v>
      </c>
      <c r="B867" s="84">
        <v>0.13</v>
      </c>
      <c r="C867" s="102">
        <f t="shared" si="15"/>
        <v>2.1666666666666667E-2</v>
      </c>
      <c r="D867" s="23">
        <f>(C867-$O$4)/$O$8</f>
        <v>-0.483257821232978</v>
      </c>
    </row>
    <row r="868" spans="1:4" ht="15" customHeight="1">
      <c r="A868">
        <v>6</v>
      </c>
      <c r="B868" s="84">
        <v>0.13</v>
      </c>
      <c r="C868" s="102">
        <f t="shared" si="15"/>
        <v>2.1666666666666667E-2</v>
      </c>
      <c r="D868" s="23">
        <f>(C868-$O$4)/$O$8</f>
        <v>-0.483257821232978</v>
      </c>
    </row>
    <row r="869" spans="1:4" ht="15" customHeight="1">
      <c r="A869">
        <v>7</v>
      </c>
      <c r="B869" s="84">
        <v>0.15</v>
      </c>
      <c r="C869" s="102">
        <f t="shared" si="15"/>
        <v>2.1428571428571429E-2</v>
      </c>
      <c r="D869" s="23">
        <f>(C869-$O$4)/$O$8</f>
        <v>-0.4882213895213563</v>
      </c>
    </row>
    <row r="870" spans="1:4" ht="15" customHeight="1">
      <c r="A870">
        <v>7</v>
      </c>
      <c r="B870" s="84">
        <v>0.15</v>
      </c>
      <c r="C870" s="102">
        <f t="shared" si="15"/>
        <v>2.1428571428571429E-2</v>
      </c>
      <c r="D870" s="23">
        <f>(C870-$O$4)/$O$8</f>
        <v>-0.4882213895213563</v>
      </c>
    </row>
    <row r="871" spans="1:4" ht="15" customHeight="1">
      <c r="A871">
        <v>7</v>
      </c>
      <c r="B871" s="84">
        <v>0.15</v>
      </c>
      <c r="C871" s="102">
        <f t="shared" si="15"/>
        <v>2.1428571428571429E-2</v>
      </c>
      <c r="D871" s="23">
        <f>(C871-$O$4)/$O$8</f>
        <v>-0.4882213895213563</v>
      </c>
    </row>
    <row r="872" spans="1:4" ht="15" customHeight="1">
      <c r="A872">
        <v>7</v>
      </c>
      <c r="B872" s="84">
        <v>0.15</v>
      </c>
      <c r="C872" s="102">
        <f t="shared" si="15"/>
        <v>2.1428571428571429E-2</v>
      </c>
      <c r="D872" s="23">
        <f>(C872-$O$4)/$O$8</f>
        <v>-0.4882213895213563</v>
      </c>
    </row>
    <row r="873" spans="1:4" ht="15" customHeight="1">
      <c r="A873">
        <v>7</v>
      </c>
      <c r="B873" s="84">
        <v>0.15</v>
      </c>
      <c r="C873" s="102">
        <f t="shared" si="15"/>
        <v>2.1428571428571429E-2</v>
      </c>
      <c r="D873" s="23">
        <f>(C873-$O$4)/$O$8</f>
        <v>-0.4882213895213563</v>
      </c>
    </row>
    <row r="874" spans="1:4" ht="15" customHeight="1">
      <c r="A874">
        <v>7</v>
      </c>
      <c r="B874" s="84">
        <v>0.15</v>
      </c>
      <c r="C874" s="102">
        <f t="shared" si="15"/>
        <v>2.1428571428571429E-2</v>
      </c>
      <c r="D874" s="23">
        <f>(C874-$O$4)/$O$8</f>
        <v>-0.4882213895213563</v>
      </c>
    </row>
    <row r="875" spans="1:4" ht="15" customHeight="1">
      <c r="A875">
        <v>7</v>
      </c>
      <c r="B875" s="84">
        <v>0.15</v>
      </c>
      <c r="C875" s="102">
        <f t="shared" si="15"/>
        <v>2.1428571428571429E-2</v>
      </c>
      <c r="D875" s="23">
        <f>(C875-$O$4)/$O$8</f>
        <v>-0.4882213895213563</v>
      </c>
    </row>
    <row r="876" spans="1:4" ht="15" customHeight="1">
      <c r="A876">
        <v>7</v>
      </c>
      <c r="B876" s="84">
        <v>0.15</v>
      </c>
      <c r="C876" s="102">
        <f t="shared" si="15"/>
        <v>2.1428571428571429E-2</v>
      </c>
      <c r="D876" s="23">
        <f>(C876-$O$4)/$O$8</f>
        <v>-0.4882213895213563</v>
      </c>
    </row>
    <row r="877" spans="1:4" ht="15" customHeight="1">
      <c r="A877">
        <v>7</v>
      </c>
      <c r="B877" s="84">
        <v>0.15</v>
      </c>
      <c r="C877" s="102">
        <f t="shared" si="15"/>
        <v>2.1428571428571429E-2</v>
      </c>
      <c r="D877" s="23">
        <f>(C877-$O$4)/$O$8</f>
        <v>-0.4882213895213563</v>
      </c>
    </row>
    <row r="878" spans="1:4" ht="15" customHeight="1">
      <c r="A878">
        <v>8</v>
      </c>
      <c r="B878" s="84">
        <v>0.17</v>
      </c>
      <c r="C878" s="102">
        <f t="shared" si="15"/>
        <v>2.1250000000000002E-2</v>
      </c>
      <c r="D878" s="23">
        <f>(C878-$O$4)/$O$8</f>
        <v>-0.49194406573763999</v>
      </c>
    </row>
    <row r="879" spans="1:4" ht="15" customHeight="1">
      <c r="A879">
        <v>8</v>
      </c>
      <c r="B879" s="84">
        <v>0.17</v>
      </c>
      <c r="C879" s="102">
        <f t="shared" si="15"/>
        <v>2.1250000000000002E-2</v>
      </c>
      <c r="D879" s="23">
        <f>(C879-$O$4)/$O$8</f>
        <v>-0.49194406573763999</v>
      </c>
    </row>
    <row r="880" spans="1:4" ht="15" customHeight="1">
      <c r="A880">
        <v>8</v>
      </c>
      <c r="B880" s="84">
        <v>0.17</v>
      </c>
      <c r="C880" s="102">
        <f t="shared" si="15"/>
        <v>2.1250000000000002E-2</v>
      </c>
      <c r="D880" s="23">
        <f>(C880-$O$4)/$O$8</f>
        <v>-0.49194406573763999</v>
      </c>
    </row>
    <row r="881" spans="1:4" ht="15" customHeight="1">
      <c r="A881">
        <v>9</v>
      </c>
      <c r="B881" s="84">
        <v>0.19</v>
      </c>
      <c r="C881" s="102">
        <f t="shared" si="15"/>
        <v>2.1111111111111112E-2</v>
      </c>
      <c r="D881" s="23">
        <f>(C881-$O$4)/$O$8</f>
        <v>-0.49483948057252736</v>
      </c>
    </row>
    <row r="882" spans="1:4" ht="15" customHeight="1">
      <c r="A882">
        <v>9</v>
      </c>
      <c r="B882" s="84">
        <v>0.19</v>
      </c>
      <c r="C882" s="102">
        <f t="shared" si="15"/>
        <v>2.1111111111111112E-2</v>
      </c>
      <c r="D882" s="23">
        <f>(C882-$O$4)/$O$8</f>
        <v>-0.49483948057252736</v>
      </c>
    </row>
    <row r="883" spans="1:4" ht="15" customHeight="1">
      <c r="A883">
        <v>10</v>
      </c>
      <c r="B883" s="84">
        <v>0.21</v>
      </c>
      <c r="C883" s="102">
        <f t="shared" si="15"/>
        <v>2.0999999999999998E-2</v>
      </c>
      <c r="D883" s="23">
        <f>(C883-$O$4)/$O$8</f>
        <v>-0.49715581244043733</v>
      </c>
    </row>
    <row r="884" spans="1:4" ht="15" customHeight="1">
      <c r="A884">
        <v>10</v>
      </c>
      <c r="B884" s="84">
        <v>0.21</v>
      </c>
      <c r="C884" s="102">
        <f t="shared" si="15"/>
        <v>2.0999999999999998E-2</v>
      </c>
      <c r="D884" s="23">
        <f>(C884-$O$4)/$O$8</f>
        <v>-0.49715581244043733</v>
      </c>
    </row>
    <row r="885" spans="1:4" ht="15" customHeight="1">
      <c r="A885">
        <v>10</v>
      </c>
      <c r="B885" s="84">
        <v>0.21</v>
      </c>
      <c r="C885" s="102">
        <f t="shared" si="15"/>
        <v>2.0999999999999998E-2</v>
      </c>
      <c r="D885" s="23">
        <f>(C885-$O$4)/$O$8</f>
        <v>-0.49715581244043733</v>
      </c>
    </row>
    <row r="886" spans="1:4" ht="15" customHeight="1">
      <c r="A886">
        <v>10</v>
      </c>
      <c r="B886" s="84">
        <v>0.21</v>
      </c>
      <c r="C886" s="102">
        <f t="shared" si="15"/>
        <v>2.0999999999999998E-2</v>
      </c>
      <c r="D886" s="23">
        <f>(C886-$O$4)/$O$8</f>
        <v>-0.49715581244043733</v>
      </c>
    </row>
    <row r="887" spans="1:4" ht="15" customHeight="1">
      <c r="A887">
        <v>11</v>
      </c>
      <c r="B887" s="84">
        <v>0.23</v>
      </c>
      <c r="C887" s="102">
        <f t="shared" si="15"/>
        <v>2.0909090909090908E-2</v>
      </c>
      <c r="D887" s="23">
        <f>(C887-$O$4)/$O$8</f>
        <v>-0.49905099305963629</v>
      </c>
    </row>
    <row r="888" spans="1:4" ht="15" customHeight="1">
      <c r="A888">
        <v>6</v>
      </c>
      <c r="B888" s="84">
        <v>0.12</v>
      </c>
      <c r="C888" s="102">
        <f t="shared" si="15"/>
        <v>0.02</v>
      </c>
      <c r="D888" s="23">
        <f>(C888-$O$4)/$O$8</f>
        <v>-0.51800279925162618</v>
      </c>
    </row>
    <row r="889" spans="1:4" ht="15" customHeight="1">
      <c r="A889">
        <v>6</v>
      </c>
      <c r="B889" s="84">
        <v>0.12</v>
      </c>
      <c r="C889" s="102">
        <f t="shared" si="15"/>
        <v>0.02</v>
      </c>
      <c r="D889" s="23">
        <f>(C889-$O$4)/$O$8</f>
        <v>-0.51800279925162618</v>
      </c>
    </row>
    <row r="890" spans="1:4" ht="15" customHeight="1">
      <c r="A890">
        <v>6</v>
      </c>
      <c r="B890" s="84">
        <v>0.12</v>
      </c>
      <c r="C890" s="102">
        <f t="shared" si="15"/>
        <v>0.02</v>
      </c>
      <c r="D890" s="23">
        <f>(C890-$O$4)/$O$8</f>
        <v>-0.51800279925162618</v>
      </c>
    </row>
    <row r="891" spans="1:4" ht="15" customHeight="1">
      <c r="A891">
        <v>6</v>
      </c>
      <c r="B891" s="84">
        <v>0.12</v>
      </c>
      <c r="C891" s="102">
        <f t="shared" si="15"/>
        <v>0.02</v>
      </c>
      <c r="D891" s="23">
        <f>(C891-$O$4)/$O$8</f>
        <v>-0.51800279925162618</v>
      </c>
    </row>
    <row r="892" spans="1:4" ht="15" customHeight="1">
      <c r="A892">
        <v>6</v>
      </c>
      <c r="B892" s="84">
        <v>0.12</v>
      </c>
      <c r="C892" s="102">
        <f t="shared" si="15"/>
        <v>0.02</v>
      </c>
      <c r="D892" s="23">
        <f>(C892-$O$4)/$O$8</f>
        <v>-0.51800279925162618</v>
      </c>
    </row>
    <row r="893" spans="1:4" ht="15" customHeight="1">
      <c r="A893">
        <v>6</v>
      </c>
      <c r="B893" s="84">
        <v>0.12</v>
      </c>
      <c r="C893" s="102">
        <f t="shared" si="15"/>
        <v>0.02</v>
      </c>
      <c r="D893" s="23">
        <f>(C893-$O$4)/$O$8</f>
        <v>-0.51800279925162618</v>
      </c>
    </row>
    <row r="894" spans="1:4" ht="15" customHeight="1">
      <c r="A894">
        <v>6</v>
      </c>
      <c r="B894" s="84">
        <v>0.12</v>
      </c>
      <c r="C894" s="102">
        <f t="shared" si="15"/>
        <v>0.02</v>
      </c>
      <c r="D894" s="23">
        <f>(C894-$O$4)/$O$8</f>
        <v>-0.51800279925162618</v>
      </c>
    </row>
    <row r="895" spans="1:4" ht="15" customHeight="1">
      <c r="A895">
        <v>6</v>
      </c>
      <c r="B895" s="84">
        <v>0.12</v>
      </c>
      <c r="C895" s="102">
        <f t="shared" si="15"/>
        <v>0.02</v>
      </c>
      <c r="D895" s="23">
        <f>(C895-$O$4)/$O$8</f>
        <v>-0.51800279925162618</v>
      </c>
    </row>
    <row r="896" spans="1:4" ht="15" customHeight="1">
      <c r="A896">
        <v>6</v>
      </c>
      <c r="B896" s="84">
        <v>0.12</v>
      </c>
      <c r="C896" s="102">
        <f t="shared" si="15"/>
        <v>0.02</v>
      </c>
      <c r="D896" s="23">
        <f>(C896-$O$4)/$O$8</f>
        <v>-0.51800279925162618</v>
      </c>
    </row>
    <row r="897" spans="1:4" ht="15" customHeight="1">
      <c r="A897">
        <v>6</v>
      </c>
      <c r="B897" s="84">
        <v>0.12</v>
      </c>
      <c r="C897" s="102">
        <f t="shared" si="15"/>
        <v>0.02</v>
      </c>
      <c r="D897" s="23">
        <f>(C897-$O$4)/$O$8</f>
        <v>-0.51800279925162618</v>
      </c>
    </row>
    <row r="898" spans="1:4" ht="15" customHeight="1">
      <c r="A898">
        <v>6</v>
      </c>
      <c r="B898" s="84">
        <v>0.12</v>
      </c>
      <c r="C898" s="102">
        <f t="shared" ref="C898:C961" si="16">B898/A898</f>
        <v>0.02</v>
      </c>
      <c r="D898" s="23">
        <f>(C898-$O$4)/$O$8</f>
        <v>-0.51800279925162618</v>
      </c>
    </row>
    <row r="899" spans="1:4" ht="15" customHeight="1">
      <c r="A899">
        <v>7</v>
      </c>
      <c r="B899" s="84">
        <v>0.14000000000000001</v>
      </c>
      <c r="C899" s="102">
        <f t="shared" si="16"/>
        <v>0.02</v>
      </c>
      <c r="D899" s="23">
        <f>(C899-$O$4)/$O$8</f>
        <v>-0.51800279925162618</v>
      </c>
    </row>
    <row r="900" spans="1:4" ht="15" customHeight="1">
      <c r="A900">
        <v>7</v>
      </c>
      <c r="B900" s="84">
        <v>0.14000000000000001</v>
      </c>
      <c r="C900" s="102">
        <f t="shared" si="16"/>
        <v>0.02</v>
      </c>
      <c r="D900" s="23">
        <f>(C900-$O$4)/$O$8</f>
        <v>-0.51800279925162618</v>
      </c>
    </row>
    <row r="901" spans="1:4" ht="15" customHeight="1">
      <c r="A901">
        <v>7</v>
      </c>
      <c r="B901" s="84">
        <v>0.14000000000000001</v>
      </c>
      <c r="C901" s="102">
        <f t="shared" si="16"/>
        <v>0.02</v>
      </c>
      <c r="D901" s="23">
        <f>(C901-$O$4)/$O$8</f>
        <v>-0.51800279925162618</v>
      </c>
    </row>
    <row r="902" spans="1:4" ht="15" customHeight="1">
      <c r="A902">
        <v>7</v>
      </c>
      <c r="B902" s="84">
        <v>0.14000000000000001</v>
      </c>
      <c r="C902" s="102">
        <f t="shared" si="16"/>
        <v>0.02</v>
      </c>
      <c r="D902" s="23">
        <f>(C902-$O$4)/$O$8</f>
        <v>-0.51800279925162618</v>
      </c>
    </row>
    <row r="903" spans="1:4" ht="15" customHeight="1">
      <c r="A903">
        <v>7</v>
      </c>
      <c r="B903" s="84">
        <v>0.14000000000000001</v>
      </c>
      <c r="C903" s="102">
        <f t="shared" si="16"/>
        <v>0.02</v>
      </c>
      <c r="D903" s="23">
        <f>(C903-$O$4)/$O$8</f>
        <v>-0.51800279925162618</v>
      </c>
    </row>
    <row r="904" spans="1:4" ht="15" customHeight="1">
      <c r="A904">
        <v>7</v>
      </c>
      <c r="B904" s="84">
        <v>0.14000000000000001</v>
      </c>
      <c r="C904" s="102">
        <f t="shared" si="16"/>
        <v>0.02</v>
      </c>
      <c r="D904" s="23">
        <f>(C904-$O$4)/$O$8</f>
        <v>-0.51800279925162618</v>
      </c>
    </row>
    <row r="905" spans="1:4" ht="15" customHeight="1">
      <c r="A905">
        <v>7</v>
      </c>
      <c r="B905" s="84">
        <v>0.14000000000000001</v>
      </c>
      <c r="C905" s="102">
        <f t="shared" si="16"/>
        <v>0.02</v>
      </c>
      <c r="D905" s="23">
        <f>(C905-$O$4)/$O$8</f>
        <v>-0.51800279925162618</v>
      </c>
    </row>
    <row r="906" spans="1:4" ht="15" customHeight="1">
      <c r="A906">
        <v>7</v>
      </c>
      <c r="B906" s="84">
        <v>0.14000000000000001</v>
      </c>
      <c r="C906" s="102">
        <f t="shared" si="16"/>
        <v>0.02</v>
      </c>
      <c r="D906" s="23">
        <f>(C906-$O$4)/$O$8</f>
        <v>-0.51800279925162618</v>
      </c>
    </row>
    <row r="907" spans="1:4" ht="15" customHeight="1">
      <c r="A907">
        <v>7</v>
      </c>
      <c r="B907" s="84">
        <v>0.14000000000000001</v>
      </c>
      <c r="C907" s="102">
        <f t="shared" si="16"/>
        <v>0.02</v>
      </c>
      <c r="D907" s="23">
        <f>(C907-$O$4)/$O$8</f>
        <v>-0.51800279925162618</v>
      </c>
    </row>
    <row r="908" spans="1:4" ht="15" customHeight="1">
      <c r="A908">
        <v>7</v>
      </c>
      <c r="B908" s="84">
        <v>0.14000000000000001</v>
      </c>
      <c r="C908" s="102">
        <f t="shared" si="16"/>
        <v>0.02</v>
      </c>
      <c r="D908" s="23">
        <f>(C908-$O$4)/$O$8</f>
        <v>-0.51800279925162618</v>
      </c>
    </row>
    <row r="909" spans="1:4" ht="15" customHeight="1">
      <c r="A909">
        <v>7</v>
      </c>
      <c r="B909" s="84">
        <v>0.14000000000000001</v>
      </c>
      <c r="C909" s="102">
        <f t="shared" si="16"/>
        <v>0.02</v>
      </c>
      <c r="D909" s="23">
        <f>(C909-$O$4)/$O$8</f>
        <v>-0.51800279925162618</v>
      </c>
    </row>
    <row r="910" spans="1:4" ht="15" customHeight="1">
      <c r="A910">
        <v>7</v>
      </c>
      <c r="B910" s="84">
        <v>0.14000000000000001</v>
      </c>
      <c r="C910" s="102">
        <f t="shared" si="16"/>
        <v>0.02</v>
      </c>
      <c r="D910" s="23">
        <f>(C910-$O$4)/$O$8</f>
        <v>-0.51800279925162618</v>
      </c>
    </row>
    <row r="911" spans="1:4" ht="15" customHeight="1">
      <c r="A911">
        <v>7</v>
      </c>
      <c r="B911" s="84">
        <v>0.14000000000000001</v>
      </c>
      <c r="C911" s="102">
        <f t="shared" si="16"/>
        <v>0.02</v>
      </c>
      <c r="D911" s="23">
        <f>(C911-$O$4)/$O$8</f>
        <v>-0.51800279925162618</v>
      </c>
    </row>
    <row r="912" spans="1:4" ht="15" customHeight="1">
      <c r="A912">
        <v>9</v>
      </c>
      <c r="B912" s="84">
        <v>0.18</v>
      </c>
      <c r="C912" s="102">
        <f t="shared" si="16"/>
        <v>0.02</v>
      </c>
      <c r="D912" s="23">
        <f>(C912-$O$4)/$O$8</f>
        <v>-0.51800279925162618</v>
      </c>
    </row>
    <row r="913" spans="1:4" ht="15" customHeight="1">
      <c r="A913">
        <v>11</v>
      </c>
      <c r="B913" s="84">
        <v>0.22</v>
      </c>
      <c r="C913" s="102">
        <f t="shared" si="16"/>
        <v>0.02</v>
      </c>
      <c r="D913" s="23">
        <f>(C913-$O$4)/$O$8</f>
        <v>-0.51800279925162618</v>
      </c>
    </row>
    <row r="914" spans="1:4" ht="15" customHeight="1">
      <c r="A914">
        <v>12</v>
      </c>
      <c r="B914" s="84">
        <v>0.24</v>
      </c>
      <c r="C914" s="102">
        <f t="shared" si="16"/>
        <v>0.02</v>
      </c>
      <c r="D914" s="23">
        <f>(C914-$O$4)/$O$8</f>
        <v>-0.51800279925162618</v>
      </c>
    </row>
    <row r="915" spans="1:4" ht="15" customHeight="1">
      <c r="A915">
        <v>13</v>
      </c>
      <c r="B915" s="84">
        <v>0.25</v>
      </c>
      <c r="C915" s="102">
        <f t="shared" si="16"/>
        <v>1.9230769230769232E-2</v>
      </c>
      <c r="D915" s="23">
        <f>(C915-$O$4)/$O$8</f>
        <v>-0.53403894295254062</v>
      </c>
    </row>
    <row r="916" spans="1:4" ht="15" customHeight="1">
      <c r="A916">
        <v>12</v>
      </c>
      <c r="B916" s="84">
        <v>0.23</v>
      </c>
      <c r="C916" s="102">
        <f t="shared" si="16"/>
        <v>1.9166666666666669E-2</v>
      </c>
      <c r="D916" s="23">
        <f>(C916-$O$4)/$O$8</f>
        <v>-0.53537528826095016</v>
      </c>
    </row>
    <row r="917" spans="1:4" ht="15" customHeight="1">
      <c r="A917">
        <v>11</v>
      </c>
      <c r="B917" s="84">
        <v>0.21</v>
      </c>
      <c r="C917" s="102">
        <f t="shared" si="16"/>
        <v>1.9090909090909089E-2</v>
      </c>
      <c r="D917" s="23">
        <f>(C917-$O$4)/$O$8</f>
        <v>-0.53695460544361606</v>
      </c>
    </row>
    <row r="918" spans="1:4" ht="15" customHeight="1">
      <c r="A918">
        <v>11</v>
      </c>
      <c r="B918" s="84">
        <v>0.21</v>
      </c>
      <c r="C918" s="102">
        <f t="shared" si="16"/>
        <v>1.9090909090909089E-2</v>
      </c>
      <c r="D918" s="23">
        <f>(C918-$O$4)/$O$8</f>
        <v>-0.53695460544361606</v>
      </c>
    </row>
    <row r="919" spans="1:4" ht="15" customHeight="1">
      <c r="A919">
        <v>10</v>
      </c>
      <c r="B919" s="84">
        <v>0.19</v>
      </c>
      <c r="C919" s="102">
        <f t="shared" si="16"/>
        <v>1.9E-2</v>
      </c>
      <c r="D919" s="23">
        <f>(C919-$O$4)/$O$8</f>
        <v>-0.53884978606281508</v>
      </c>
    </row>
    <row r="920" spans="1:4" ht="15" customHeight="1">
      <c r="A920">
        <v>10</v>
      </c>
      <c r="B920" s="84">
        <v>0.19</v>
      </c>
      <c r="C920" s="102">
        <f t="shared" si="16"/>
        <v>1.9E-2</v>
      </c>
      <c r="D920" s="23">
        <f>(C920-$O$4)/$O$8</f>
        <v>-0.53884978606281508</v>
      </c>
    </row>
    <row r="921" spans="1:4" ht="15" customHeight="1">
      <c r="A921">
        <v>10</v>
      </c>
      <c r="B921" s="84">
        <v>0.19</v>
      </c>
      <c r="C921" s="102">
        <f t="shared" si="16"/>
        <v>1.9E-2</v>
      </c>
      <c r="D921" s="23">
        <f>(C921-$O$4)/$O$8</f>
        <v>-0.53884978606281508</v>
      </c>
    </row>
    <row r="922" spans="1:4" ht="15" customHeight="1">
      <c r="A922">
        <v>10</v>
      </c>
      <c r="B922" s="84">
        <v>0.19</v>
      </c>
      <c r="C922" s="102">
        <f t="shared" si="16"/>
        <v>1.9E-2</v>
      </c>
      <c r="D922" s="23">
        <f>(C922-$O$4)/$O$8</f>
        <v>-0.53884978606281508</v>
      </c>
    </row>
    <row r="923" spans="1:4" ht="15" customHeight="1">
      <c r="A923">
        <v>10</v>
      </c>
      <c r="B923" s="84">
        <v>0.19</v>
      </c>
      <c r="C923" s="102">
        <f t="shared" si="16"/>
        <v>1.9E-2</v>
      </c>
      <c r="D923" s="23">
        <f>(C923-$O$4)/$O$8</f>
        <v>-0.53884978606281508</v>
      </c>
    </row>
    <row r="924" spans="1:4" ht="15" customHeight="1">
      <c r="A924">
        <v>10</v>
      </c>
      <c r="B924" s="84">
        <v>0.19</v>
      </c>
      <c r="C924" s="102">
        <f t="shared" si="16"/>
        <v>1.9E-2</v>
      </c>
      <c r="D924" s="23">
        <f>(C924-$O$4)/$O$8</f>
        <v>-0.53884978606281508</v>
      </c>
    </row>
    <row r="925" spans="1:4" ht="15" customHeight="1">
      <c r="A925">
        <v>10</v>
      </c>
      <c r="B925" s="84">
        <v>0.19</v>
      </c>
      <c r="C925" s="102">
        <f t="shared" si="16"/>
        <v>1.9E-2</v>
      </c>
      <c r="D925" s="23">
        <f>(C925-$O$4)/$O$8</f>
        <v>-0.53884978606281508</v>
      </c>
    </row>
    <row r="926" spans="1:4" ht="15" customHeight="1">
      <c r="A926">
        <v>9</v>
      </c>
      <c r="B926" s="84">
        <v>0.17</v>
      </c>
      <c r="C926" s="102">
        <f t="shared" si="16"/>
        <v>1.8888888888888889E-2</v>
      </c>
      <c r="D926" s="23">
        <f>(C926-$O$4)/$O$8</f>
        <v>-0.54116611793072489</v>
      </c>
    </row>
    <row r="927" spans="1:4" ht="15" customHeight="1">
      <c r="A927">
        <v>9</v>
      </c>
      <c r="B927" s="84">
        <v>0.17</v>
      </c>
      <c r="C927" s="102">
        <f t="shared" si="16"/>
        <v>1.8888888888888889E-2</v>
      </c>
      <c r="D927" s="23">
        <f>(C927-$O$4)/$O$8</f>
        <v>-0.54116611793072489</v>
      </c>
    </row>
    <row r="928" spans="1:4" ht="15" customHeight="1">
      <c r="A928">
        <v>9</v>
      </c>
      <c r="B928" s="84">
        <v>0.17</v>
      </c>
      <c r="C928" s="102">
        <f t="shared" si="16"/>
        <v>1.8888888888888889E-2</v>
      </c>
      <c r="D928" s="23">
        <f>(C928-$O$4)/$O$8</f>
        <v>-0.54116611793072489</v>
      </c>
    </row>
    <row r="929" spans="1:4" ht="15" customHeight="1">
      <c r="A929">
        <v>9</v>
      </c>
      <c r="B929" s="84">
        <v>0.17</v>
      </c>
      <c r="C929" s="102">
        <f t="shared" si="16"/>
        <v>1.8888888888888889E-2</v>
      </c>
      <c r="D929" s="23">
        <f>(C929-$O$4)/$O$8</f>
        <v>-0.54116611793072489</v>
      </c>
    </row>
    <row r="930" spans="1:4" ht="15" customHeight="1">
      <c r="A930">
        <v>9</v>
      </c>
      <c r="B930" s="84">
        <v>0.17</v>
      </c>
      <c r="C930" s="102">
        <f t="shared" si="16"/>
        <v>1.8888888888888889E-2</v>
      </c>
      <c r="D930" s="23">
        <f>(C930-$O$4)/$O$8</f>
        <v>-0.54116611793072489</v>
      </c>
    </row>
    <row r="931" spans="1:4" ht="15" customHeight="1">
      <c r="A931">
        <v>9</v>
      </c>
      <c r="B931" s="84">
        <v>0.17</v>
      </c>
      <c r="C931" s="102">
        <f t="shared" si="16"/>
        <v>1.8888888888888889E-2</v>
      </c>
      <c r="D931" s="23">
        <f>(C931-$O$4)/$O$8</f>
        <v>-0.54116611793072489</v>
      </c>
    </row>
    <row r="932" spans="1:4" ht="15" customHeight="1">
      <c r="A932">
        <v>8</v>
      </c>
      <c r="B932" s="84">
        <v>0.15</v>
      </c>
      <c r="C932" s="102">
        <f t="shared" si="16"/>
        <v>1.8749999999999999E-2</v>
      </c>
      <c r="D932" s="23">
        <f>(C932-$O$4)/$O$8</f>
        <v>-0.54406153276561231</v>
      </c>
    </row>
    <row r="933" spans="1:4" ht="15" customHeight="1">
      <c r="A933">
        <v>8</v>
      </c>
      <c r="B933" s="84">
        <v>0.15</v>
      </c>
      <c r="C933" s="102">
        <f t="shared" si="16"/>
        <v>1.8749999999999999E-2</v>
      </c>
      <c r="D933" s="23">
        <f>(C933-$O$4)/$O$8</f>
        <v>-0.54406153276561231</v>
      </c>
    </row>
    <row r="934" spans="1:4" ht="15" customHeight="1">
      <c r="A934">
        <v>7</v>
      </c>
      <c r="B934" s="84">
        <v>0.13</v>
      </c>
      <c r="C934" s="102">
        <f t="shared" si="16"/>
        <v>1.8571428571428572E-2</v>
      </c>
      <c r="D934" s="23">
        <f>(C934-$O$4)/$O$8</f>
        <v>-0.54778420898189595</v>
      </c>
    </row>
    <row r="935" spans="1:4" ht="15" customHeight="1">
      <c r="A935">
        <v>7</v>
      </c>
      <c r="B935" s="84">
        <v>0.13</v>
      </c>
      <c r="C935" s="102">
        <f t="shared" si="16"/>
        <v>1.8571428571428572E-2</v>
      </c>
      <c r="D935" s="23">
        <f>(C935-$O$4)/$O$8</f>
        <v>-0.54778420898189595</v>
      </c>
    </row>
    <row r="936" spans="1:4" ht="15" customHeight="1">
      <c r="A936">
        <v>7</v>
      </c>
      <c r="B936" s="84">
        <v>0.13</v>
      </c>
      <c r="C936" s="102">
        <f t="shared" si="16"/>
        <v>1.8571428571428572E-2</v>
      </c>
      <c r="D936" s="23">
        <f>(C936-$O$4)/$O$8</f>
        <v>-0.54778420898189595</v>
      </c>
    </row>
    <row r="937" spans="1:4" ht="15" customHeight="1">
      <c r="A937">
        <v>7</v>
      </c>
      <c r="B937" s="84">
        <v>0.13</v>
      </c>
      <c r="C937" s="102">
        <f t="shared" si="16"/>
        <v>1.8571428571428572E-2</v>
      </c>
      <c r="D937" s="23">
        <f>(C937-$O$4)/$O$8</f>
        <v>-0.54778420898189595</v>
      </c>
    </row>
    <row r="938" spans="1:4" ht="15" customHeight="1">
      <c r="A938">
        <v>7</v>
      </c>
      <c r="B938" s="84">
        <v>0.13</v>
      </c>
      <c r="C938" s="102">
        <f t="shared" si="16"/>
        <v>1.8571428571428572E-2</v>
      </c>
      <c r="D938" s="23">
        <f>(C938-$O$4)/$O$8</f>
        <v>-0.54778420898189595</v>
      </c>
    </row>
    <row r="939" spans="1:4" ht="15" customHeight="1">
      <c r="A939">
        <v>7</v>
      </c>
      <c r="B939" s="84">
        <v>0.13</v>
      </c>
      <c r="C939" s="102">
        <f t="shared" si="16"/>
        <v>1.8571428571428572E-2</v>
      </c>
      <c r="D939" s="23">
        <f>(C939-$O$4)/$O$8</f>
        <v>-0.54778420898189595</v>
      </c>
    </row>
    <row r="940" spans="1:4" ht="15" customHeight="1">
      <c r="A940">
        <v>7</v>
      </c>
      <c r="B940" s="84">
        <v>0.13</v>
      </c>
      <c r="C940" s="102">
        <f t="shared" si="16"/>
        <v>1.8571428571428572E-2</v>
      </c>
      <c r="D940" s="23">
        <f>(C940-$O$4)/$O$8</f>
        <v>-0.54778420898189595</v>
      </c>
    </row>
    <row r="941" spans="1:4" ht="15" customHeight="1">
      <c r="A941">
        <v>7</v>
      </c>
      <c r="B941" s="84">
        <v>0.13</v>
      </c>
      <c r="C941" s="102">
        <f t="shared" si="16"/>
        <v>1.8571428571428572E-2</v>
      </c>
      <c r="D941" s="23">
        <f>(C941-$O$4)/$O$8</f>
        <v>-0.54778420898189595</v>
      </c>
    </row>
    <row r="942" spans="1:4" ht="15" customHeight="1">
      <c r="A942">
        <v>7</v>
      </c>
      <c r="B942" s="84">
        <v>0.13</v>
      </c>
      <c r="C942" s="102">
        <f t="shared" si="16"/>
        <v>1.8571428571428572E-2</v>
      </c>
      <c r="D942" s="23">
        <f>(C942-$O$4)/$O$8</f>
        <v>-0.54778420898189595</v>
      </c>
    </row>
    <row r="943" spans="1:4" ht="15" customHeight="1">
      <c r="A943">
        <v>7</v>
      </c>
      <c r="B943" s="84">
        <v>0.13</v>
      </c>
      <c r="C943" s="102">
        <f t="shared" si="16"/>
        <v>1.8571428571428572E-2</v>
      </c>
      <c r="D943" s="23">
        <f>(C943-$O$4)/$O$8</f>
        <v>-0.54778420898189595</v>
      </c>
    </row>
    <row r="944" spans="1:4" ht="15" customHeight="1">
      <c r="A944">
        <v>7</v>
      </c>
      <c r="B944" s="84">
        <v>0.13</v>
      </c>
      <c r="C944" s="102">
        <f t="shared" si="16"/>
        <v>1.8571428571428572E-2</v>
      </c>
      <c r="D944" s="23">
        <f>(C944-$O$4)/$O$8</f>
        <v>-0.54778420898189595</v>
      </c>
    </row>
    <row r="945" spans="1:4" ht="15" customHeight="1">
      <c r="A945">
        <v>7</v>
      </c>
      <c r="B945" s="84">
        <v>0.13</v>
      </c>
      <c r="C945" s="102">
        <f t="shared" si="16"/>
        <v>1.8571428571428572E-2</v>
      </c>
      <c r="D945" s="23">
        <f>(C945-$O$4)/$O$8</f>
        <v>-0.54778420898189595</v>
      </c>
    </row>
    <row r="946" spans="1:4" ht="15" customHeight="1">
      <c r="A946">
        <v>7</v>
      </c>
      <c r="B946" s="84">
        <v>0.13</v>
      </c>
      <c r="C946" s="102">
        <f t="shared" si="16"/>
        <v>1.8571428571428572E-2</v>
      </c>
      <c r="D946" s="23">
        <f>(C946-$O$4)/$O$8</f>
        <v>-0.54778420898189595</v>
      </c>
    </row>
    <row r="947" spans="1:4" ht="15" customHeight="1">
      <c r="A947">
        <v>7</v>
      </c>
      <c r="B947" s="84">
        <v>0.13</v>
      </c>
      <c r="C947" s="102">
        <f t="shared" si="16"/>
        <v>1.8571428571428572E-2</v>
      </c>
      <c r="D947" s="23">
        <f>(C947-$O$4)/$O$8</f>
        <v>-0.54778420898189595</v>
      </c>
    </row>
    <row r="948" spans="1:4" ht="15" customHeight="1">
      <c r="A948">
        <v>7</v>
      </c>
      <c r="B948" s="84">
        <v>0.13</v>
      </c>
      <c r="C948" s="102">
        <f t="shared" si="16"/>
        <v>1.8571428571428572E-2</v>
      </c>
      <c r="D948" s="23">
        <f>(C948-$O$4)/$O$8</f>
        <v>-0.54778420898189595</v>
      </c>
    </row>
    <row r="949" spans="1:4" ht="15" customHeight="1">
      <c r="A949">
        <v>7</v>
      </c>
      <c r="B949" s="84">
        <v>0.13</v>
      </c>
      <c r="C949" s="102">
        <f t="shared" si="16"/>
        <v>1.8571428571428572E-2</v>
      </c>
      <c r="D949" s="23">
        <f>(C949-$O$4)/$O$8</f>
        <v>-0.54778420898189595</v>
      </c>
    </row>
    <row r="950" spans="1:4" ht="15" customHeight="1">
      <c r="A950">
        <v>6</v>
      </c>
      <c r="B950" s="84">
        <v>0.11</v>
      </c>
      <c r="C950" s="102">
        <f t="shared" si="16"/>
        <v>1.8333333333333333E-2</v>
      </c>
      <c r="D950" s="23">
        <f>(C950-$O$4)/$O$8</f>
        <v>-0.55274777727027424</v>
      </c>
    </row>
    <row r="951" spans="1:4" ht="15" customHeight="1">
      <c r="A951">
        <v>6</v>
      </c>
      <c r="B951" s="84">
        <v>0.11</v>
      </c>
      <c r="C951" s="102">
        <f t="shared" si="16"/>
        <v>1.8333333333333333E-2</v>
      </c>
      <c r="D951" s="23">
        <f>(C951-$O$4)/$O$8</f>
        <v>-0.55274777727027424</v>
      </c>
    </row>
    <row r="952" spans="1:4" ht="15" customHeight="1">
      <c r="A952">
        <v>6</v>
      </c>
      <c r="B952" s="84">
        <v>0.11</v>
      </c>
      <c r="C952" s="102">
        <f t="shared" si="16"/>
        <v>1.8333333333333333E-2</v>
      </c>
      <c r="D952" s="23">
        <f>(C952-$O$4)/$O$8</f>
        <v>-0.55274777727027424</v>
      </c>
    </row>
    <row r="953" spans="1:4" ht="15" customHeight="1">
      <c r="A953">
        <v>6</v>
      </c>
      <c r="B953" s="84">
        <v>0.11</v>
      </c>
      <c r="C953" s="102">
        <f t="shared" si="16"/>
        <v>1.8333333333333333E-2</v>
      </c>
      <c r="D953" s="23">
        <f>(C953-$O$4)/$O$8</f>
        <v>-0.55274777727027424</v>
      </c>
    </row>
    <row r="954" spans="1:4" ht="15" customHeight="1">
      <c r="A954">
        <v>6</v>
      </c>
      <c r="B954" s="84">
        <v>0.11</v>
      </c>
      <c r="C954" s="102">
        <f t="shared" si="16"/>
        <v>1.8333333333333333E-2</v>
      </c>
      <c r="D954" s="23">
        <f>(C954-$O$4)/$O$8</f>
        <v>-0.55274777727027424</v>
      </c>
    </row>
    <row r="955" spans="1:4" ht="15" customHeight="1">
      <c r="A955">
        <v>6</v>
      </c>
      <c r="B955" s="84">
        <v>0.11</v>
      </c>
      <c r="C955" s="102">
        <f t="shared" si="16"/>
        <v>1.8333333333333333E-2</v>
      </c>
      <c r="D955" s="23">
        <f>(C955-$O$4)/$O$8</f>
        <v>-0.55274777727027424</v>
      </c>
    </row>
    <row r="956" spans="1:4" ht="15" customHeight="1">
      <c r="A956">
        <v>6</v>
      </c>
      <c r="B956" s="84">
        <v>0.11</v>
      </c>
      <c r="C956" s="102">
        <f t="shared" si="16"/>
        <v>1.8333333333333333E-2</v>
      </c>
      <c r="D956" s="23">
        <f>(C956-$O$4)/$O$8</f>
        <v>-0.55274777727027424</v>
      </c>
    </row>
    <row r="957" spans="1:4" ht="15" customHeight="1">
      <c r="A957">
        <v>6</v>
      </c>
      <c r="B957" s="84">
        <v>0.11</v>
      </c>
      <c r="C957" s="102">
        <f t="shared" si="16"/>
        <v>1.8333333333333333E-2</v>
      </c>
      <c r="D957" s="23">
        <f>(C957-$O$4)/$O$8</f>
        <v>-0.55274777727027424</v>
      </c>
    </row>
    <row r="958" spans="1:4" ht="15" customHeight="1">
      <c r="A958">
        <v>6</v>
      </c>
      <c r="B958" s="84">
        <v>0.11</v>
      </c>
      <c r="C958" s="102">
        <f t="shared" si="16"/>
        <v>1.8333333333333333E-2</v>
      </c>
      <c r="D958" s="23">
        <f>(C958-$O$4)/$O$8</f>
        <v>-0.55274777727027424</v>
      </c>
    </row>
    <row r="959" spans="1:4" ht="15" customHeight="1">
      <c r="A959">
        <v>6</v>
      </c>
      <c r="B959" s="84">
        <v>0.11</v>
      </c>
      <c r="C959" s="102">
        <f t="shared" si="16"/>
        <v>1.8333333333333333E-2</v>
      </c>
      <c r="D959" s="23">
        <f>(C959-$O$4)/$O$8</f>
        <v>-0.55274777727027424</v>
      </c>
    </row>
    <row r="960" spans="1:4" ht="15" customHeight="1">
      <c r="A960">
        <v>6</v>
      </c>
      <c r="B960" s="84">
        <v>0.11</v>
      </c>
      <c r="C960" s="102">
        <f t="shared" si="16"/>
        <v>1.8333333333333333E-2</v>
      </c>
      <c r="D960" s="23">
        <f>(C960-$O$4)/$O$8</f>
        <v>-0.55274777727027424</v>
      </c>
    </row>
    <row r="961" spans="1:4" ht="15" customHeight="1">
      <c r="A961">
        <v>6</v>
      </c>
      <c r="B961" s="84">
        <v>0.11</v>
      </c>
      <c r="C961" s="102">
        <f t="shared" si="16"/>
        <v>1.8333333333333333E-2</v>
      </c>
      <c r="D961" s="23">
        <f>(C961-$O$4)/$O$8</f>
        <v>-0.55274777727027424</v>
      </c>
    </row>
    <row r="962" spans="1:4" ht="15" customHeight="1">
      <c r="A962">
        <v>6</v>
      </c>
      <c r="B962" s="84">
        <v>0.11</v>
      </c>
      <c r="C962" s="102">
        <f t="shared" ref="C962:C1025" si="17">B962/A962</f>
        <v>1.8333333333333333E-2</v>
      </c>
      <c r="D962" s="23">
        <f>(C962-$O$4)/$O$8</f>
        <v>-0.55274777727027424</v>
      </c>
    </row>
    <row r="963" spans="1:4" ht="15" customHeight="1">
      <c r="A963">
        <v>6</v>
      </c>
      <c r="B963" s="84">
        <v>0.11</v>
      </c>
      <c r="C963" s="102">
        <f t="shared" si="17"/>
        <v>1.8333333333333333E-2</v>
      </c>
      <c r="D963" s="23">
        <f>(C963-$O$4)/$O$8</f>
        <v>-0.55274777727027424</v>
      </c>
    </row>
    <row r="964" spans="1:4" ht="15" customHeight="1">
      <c r="A964">
        <v>6</v>
      </c>
      <c r="B964" s="84">
        <v>0.11</v>
      </c>
      <c r="C964" s="102">
        <f t="shared" si="17"/>
        <v>1.8333333333333333E-2</v>
      </c>
      <c r="D964" s="23">
        <f>(C964-$O$4)/$O$8</f>
        <v>-0.55274777727027424</v>
      </c>
    </row>
    <row r="965" spans="1:4" ht="15" customHeight="1">
      <c r="A965">
        <v>11</v>
      </c>
      <c r="B965" s="84">
        <v>0.2</v>
      </c>
      <c r="C965" s="102">
        <f t="shared" si="17"/>
        <v>1.8181818181818184E-2</v>
      </c>
      <c r="D965" s="23">
        <f>(C965-$O$4)/$O$8</f>
        <v>-0.55590641163560583</v>
      </c>
    </row>
    <row r="966" spans="1:4" ht="15" customHeight="1">
      <c r="A966">
        <v>11</v>
      </c>
      <c r="B966" s="84">
        <v>0.2</v>
      </c>
      <c r="C966" s="102">
        <f t="shared" si="17"/>
        <v>1.8181818181818184E-2</v>
      </c>
      <c r="D966" s="23">
        <f>(C966-$O$4)/$O$8</f>
        <v>-0.55590641163560583</v>
      </c>
    </row>
    <row r="967" spans="1:4" ht="15" customHeight="1">
      <c r="A967">
        <v>11</v>
      </c>
      <c r="B967" s="84">
        <v>0.2</v>
      </c>
      <c r="C967" s="102">
        <f t="shared" si="17"/>
        <v>1.8181818181818184E-2</v>
      </c>
      <c r="D967" s="23">
        <f>(C967-$O$4)/$O$8</f>
        <v>-0.55590641163560583</v>
      </c>
    </row>
    <row r="968" spans="1:4" ht="15" customHeight="1">
      <c r="A968">
        <v>10</v>
      </c>
      <c r="B968" s="84">
        <v>0.18</v>
      </c>
      <c r="C968" s="102">
        <f t="shared" si="17"/>
        <v>1.7999999999999999E-2</v>
      </c>
      <c r="D968" s="23">
        <f>(C968-$O$4)/$O$8</f>
        <v>-0.55969677287400399</v>
      </c>
    </row>
    <row r="969" spans="1:4" ht="15" customHeight="1">
      <c r="A969">
        <v>10</v>
      </c>
      <c r="B969" s="84">
        <v>0.18</v>
      </c>
      <c r="C969" s="102">
        <f t="shared" si="17"/>
        <v>1.7999999999999999E-2</v>
      </c>
      <c r="D969" s="23">
        <f>(C969-$O$4)/$O$8</f>
        <v>-0.55969677287400399</v>
      </c>
    </row>
    <row r="970" spans="1:4" ht="15" customHeight="1">
      <c r="A970">
        <v>10</v>
      </c>
      <c r="B970" s="84">
        <v>0.18</v>
      </c>
      <c r="C970" s="102">
        <f t="shared" si="17"/>
        <v>1.7999999999999999E-2</v>
      </c>
      <c r="D970" s="23">
        <f>(C970-$O$4)/$O$8</f>
        <v>-0.55969677287400399</v>
      </c>
    </row>
    <row r="971" spans="1:4" ht="15" customHeight="1">
      <c r="A971">
        <v>10</v>
      </c>
      <c r="B971" s="84">
        <v>0.18</v>
      </c>
      <c r="C971" s="102">
        <f t="shared" si="17"/>
        <v>1.7999999999999999E-2</v>
      </c>
      <c r="D971" s="23">
        <f>(C971-$O$4)/$O$8</f>
        <v>-0.55969677287400399</v>
      </c>
    </row>
    <row r="972" spans="1:4" ht="15" customHeight="1">
      <c r="A972">
        <v>10</v>
      </c>
      <c r="B972" s="84">
        <v>0.18</v>
      </c>
      <c r="C972" s="102">
        <f t="shared" si="17"/>
        <v>1.7999999999999999E-2</v>
      </c>
      <c r="D972" s="23">
        <f>(C972-$O$4)/$O$8</f>
        <v>-0.55969677287400399</v>
      </c>
    </row>
    <row r="973" spans="1:4" ht="15" customHeight="1">
      <c r="A973">
        <v>10</v>
      </c>
      <c r="B973" s="84">
        <v>0.18</v>
      </c>
      <c r="C973" s="102">
        <f t="shared" si="17"/>
        <v>1.7999999999999999E-2</v>
      </c>
      <c r="D973" s="23">
        <f>(C973-$O$4)/$O$8</f>
        <v>-0.55969677287400399</v>
      </c>
    </row>
    <row r="974" spans="1:4" ht="15" customHeight="1">
      <c r="A974">
        <v>10</v>
      </c>
      <c r="B974" s="84">
        <v>0.18</v>
      </c>
      <c r="C974" s="102">
        <f t="shared" si="17"/>
        <v>1.7999999999999999E-2</v>
      </c>
      <c r="D974" s="23">
        <f>(C974-$O$4)/$O$8</f>
        <v>-0.55969677287400399</v>
      </c>
    </row>
    <row r="975" spans="1:4" ht="15" customHeight="1">
      <c r="A975">
        <v>10</v>
      </c>
      <c r="B975" s="84">
        <v>0.18</v>
      </c>
      <c r="C975" s="102">
        <f t="shared" si="17"/>
        <v>1.7999999999999999E-2</v>
      </c>
      <c r="D975" s="23">
        <f>(C975-$O$4)/$O$8</f>
        <v>-0.55969677287400399</v>
      </c>
    </row>
    <row r="976" spans="1:4" ht="15" customHeight="1">
      <c r="A976">
        <v>9</v>
      </c>
      <c r="B976" s="84">
        <v>0.16</v>
      </c>
      <c r="C976" s="102">
        <f t="shared" si="17"/>
        <v>1.7777777777777778E-2</v>
      </c>
      <c r="D976" s="23">
        <f>(C976-$O$4)/$O$8</f>
        <v>-0.56432943660982371</v>
      </c>
    </row>
    <row r="977" spans="1:4" ht="15" customHeight="1">
      <c r="A977">
        <v>9</v>
      </c>
      <c r="B977" s="84">
        <v>0.16</v>
      </c>
      <c r="C977" s="102">
        <f t="shared" si="17"/>
        <v>1.7777777777777778E-2</v>
      </c>
      <c r="D977" s="23">
        <f>(C977-$O$4)/$O$8</f>
        <v>-0.56432943660982371</v>
      </c>
    </row>
    <row r="978" spans="1:4" ht="15" customHeight="1">
      <c r="A978">
        <v>9</v>
      </c>
      <c r="B978" s="84">
        <v>0.16</v>
      </c>
      <c r="C978" s="102">
        <f t="shared" si="17"/>
        <v>1.7777777777777778E-2</v>
      </c>
      <c r="D978" s="23">
        <f>(C978-$O$4)/$O$8</f>
        <v>-0.56432943660982371</v>
      </c>
    </row>
    <row r="979" spans="1:4" ht="15" customHeight="1">
      <c r="A979">
        <v>9</v>
      </c>
      <c r="B979" s="84">
        <v>0.16</v>
      </c>
      <c r="C979" s="102">
        <f t="shared" si="17"/>
        <v>1.7777777777777778E-2</v>
      </c>
      <c r="D979" s="23">
        <f>(C979-$O$4)/$O$8</f>
        <v>-0.56432943660982371</v>
      </c>
    </row>
    <row r="980" spans="1:4" ht="15" customHeight="1">
      <c r="A980">
        <v>9</v>
      </c>
      <c r="B980" s="84">
        <v>0.16</v>
      </c>
      <c r="C980" s="102">
        <f t="shared" si="17"/>
        <v>1.7777777777777778E-2</v>
      </c>
      <c r="D980" s="23">
        <f>(C980-$O$4)/$O$8</f>
        <v>-0.56432943660982371</v>
      </c>
    </row>
    <row r="981" spans="1:4" ht="15" customHeight="1">
      <c r="A981">
        <v>13</v>
      </c>
      <c r="B981" s="84">
        <v>0.23</v>
      </c>
      <c r="C981" s="102">
        <f t="shared" si="17"/>
        <v>1.7692307692307695E-2</v>
      </c>
      <c r="D981" s="23">
        <f>(C981-$O$4)/$O$8</f>
        <v>-0.56611123035436972</v>
      </c>
    </row>
    <row r="982" spans="1:4" ht="15" customHeight="1">
      <c r="A982">
        <v>8</v>
      </c>
      <c r="B982" s="84">
        <v>0.14000000000000001</v>
      </c>
      <c r="C982" s="102">
        <f t="shared" si="17"/>
        <v>1.7500000000000002E-2</v>
      </c>
      <c r="D982" s="23">
        <f>(C982-$O$4)/$O$8</f>
        <v>-0.57012026627959833</v>
      </c>
    </row>
    <row r="983" spans="1:4" ht="15" customHeight="1">
      <c r="A983">
        <v>8</v>
      </c>
      <c r="B983" s="84">
        <v>0.14000000000000001</v>
      </c>
      <c r="C983" s="102">
        <f t="shared" si="17"/>
        <v>1.7500000000000002E-2</v>
      </c>
      <c r="D983" s="23">
        <f>(C983-$O$4)/$O$8</f>
        <v>-0.57012026627959833</v>
      </c>
    </row>
    <row r="984" spans="1:4" ht="15" customHeight="1">
      <c r="A984">
        <v>8</v>
      </c>
      <c r="B984" s="84">
        <v>0.14000000000000001</v>
      </c>
      <c r="C984" s="102">
        <f t="shared" si="17"/>
        <v>1.7500000000000002E-2</v>
      </c>
      <c r="D984" s="23">
        <f>(C984-$O$4)/$O$8</f>
        <v>-0.57012026627959833</v>
      </c>
    </row>
    <row r="985" spans="1:4" ht="15" customHeight="1">
      <c r="A985">
        <v>8</v>
      </c>
      <c r="B985" s="84">
        <v>0.14000000000000001</v>
      </c>
      <c r="C985" s="102">
        <f t="shared" si="17"/>
        <v>1.7500000000000002E-2</v>
      </c>
      <c r="D985" s="23">
        <f>(C985-$O$4)/$O$8</f>
        <v>-0.57012026627959833</v>
      </c>
    </row>
    <row r="986" spans="1:4" ht="15" customHeight="1">
      <c r="A986">
        <v>8</v>
      </c>
      <c r="B986" s="84">
        <v>0.14000000000000001</v>
      </c>
      <c r="C986" s="102">
        <f t="shared" si="17"/>
        <v>1.7500000000000002E-2</v>
      </c>
      <c r="D986" s="23">
        <f>(C986-$O$4)/$O$8</f>
        <v>-0.57012026627959833</v>
      </c>
    </row>
    <row r="987" spans="1:4" ht="15" customHeight="1">
      <c r="A987">
        <v>8</v>
      </c>
      <c r="B987" s="84">
        <v>0.14000000000000001</v>
      </c>
      <c r="C987" s="102">
        <f t="shared" si="17"/>
        <v>1.7500000000000002E-2</v>
      </c>
      <c r="D987" s="23">
        <f>(C987-$O$4)/$O$8</f>
        <v>-0.57012026627959833</v>
      </c>
    </row>
    <row r="988" spans="1:4" ht="15" customHeight="1">
      <c r="A988">
        <v>8</v>
      </c>
      <c r="B988" s="84">
        <v>0.14000000000000001</v>
      </c>
      <c r="C988" s="102">
        <f t="shared" si="17"/>
        <v>1.7500000000000002E-2</v>
      </c>
      <c r="D988" s="23">
        <f>(C988-$O$4)/$O$8</f>
        <v>-0.57012026627959833</v>
      </c>
    </row>
    <row r="989" spans="1:4" ht="15" customHeight="1">
      <c r="A989">
        <v>8</v>
      </c>
      <c r="B989" s="84">
        <v>0.14000000000000001</v>
      </c>
      <c r="C989" s="102">
        <f t="shared" si="17"/>
        <v>1.7500000000000002E-2</v>
      </c>
      <c r="D989" s="23">
        <f>(C989-$O$4)/$O$8</f>
        <v>-0.57012026627959833</v>
      </c>
    </row>
    <row r="990" spans="1:4" ht="15" customHeight="1">
      <c r="A990">
        <v>8</v>
      </c>
      <c r="B990" s="84">
        <v>0.14000000000000001</v>
      </c>
      <c r="C990" s="102">
        <f t="shared" si="17"/>
        <v>1.7500000000000002E-2</v>
      </c>
      <c r="D990" s="23">
        <f>(C990-$O$4)/$O$8</f>
        <v>-0.57012026627959833</v>
      </c>
    </row>
    <row r="991" spans="1:4" ht="15" customHeight="1">
      <c r="A991">
        <v>8</v>
      </c>
      <c r="B991" s="84">
        <v>0.14000000000000001</v>
      </c>
      <c r="C991" s="102">
        <f t="shared" si="17"/>
        <v>1.7500000000000002E-2</v>
      </c>
      <c r="D991" s="23">
        <f>(C991-$O$4)/$O$8</f>
        <v>-0.57012026627959833</v>
      </c>
    </row>
    <row r="992" spans="1:4" ht="15" customHeight="1">
      <c r="A992">
        <v>8</v>
      </c>
      <c r="B992" s="84">
        <v>0.14000000000000001</v>
      </c>
      <c r="C992" s="102">
        <f t="shared" si="17"/>
        <v>1.7500000000000002E-2</v>
      </c>
      <c r="D992" s="23">
        <f>(C992-$O$4)/$O$8</f>
        <v>-0.57012026627959833</v>
      </c>
    </row>
    <row r="993" spans="1:4" ht="15" customHeight="1">
      <c r="A993">
        <v>8</v>
      </c>
      <c r="B993" s="84">
        <v>0.14000000000000001</v>
      </c>
      <c r="C993" s="102">
        <f t="shared" si="17"/>
        <v>1.7500000000000002E-2</v>
      </c>
      <c r="D993" s="23">
        <f>(C993-$O$4)/$O$8</f>
        <v>-0.57012026627959833</v>
      </c>
    </row>
    <row r="994" spans="1:4" ht="15" customHeight="1">
      <c r="A994">
        <v>8</v>
      </c>
      <c r="B994" s="84">
        <v>0.14000000000000001</v>
      </c>
      <c r="C994" s="102">
        <f t="shared" si="17"/>
        <v>1.7500000000000002E-2</v>
      </c>
      <c r="D994" s="23">
        <f>(C994-$O$4)/$O$8</f>
        <v>-0.57012026627959833</v>
      </c>
    </row>
    <row r="995" spans="1:4" ht="15" customHeight="1">
      <c r="A995">
        <v>11</v>
      </c>
      <c r="B995" s="84">
        <v>0.19</v>
      </c>
      <c r="C995" s="102">
        <f t="shared" si="17"/>
        <v>1.7272727272727273E-2</v>
      </c>
      <c r="D995" s="23">
        <f>(C995-$O$4)/$O$8</f>
        <v>-0.57485821782759583</v>
      </c>
    </row>
    <row r="996" spans="1:4" ht="15" customHeight="1">
      <c r="A996">
        <v>11</v>
      </c>
      <c r="B996" s="84">
        <v>0.19</v>
      </c>
      <c r="C996" s="102">
        <f t="shared" si="17"/>
        <v>1.7272727272727273E-2</v>
      </c>
      <c r="D996" s="23">
        <f>(C996-$O$4)/$O$8</f>
        <v>-0.57485821782759583</v>
      </c>
    </row>
    <row r="997" spans="1:4" ht="15" customHeight="1">
      <c r="A997">
        <v>11</v>
      </c>
      <c r="B997" s="84">
        <v>0.19</v>
      </c>
      <c r="C997" s="102">
        <f t="shared" si="17"/>
        <v>1.7272727272727273E-2</v>
      </c>
      <c r="D997" s="23">
        <f>(C997-$O$4)/$O$8</f>
        <v>-0.57485821782759583</v>
      </c>
    </row>
    <row r="998" spans="1:4" ht="15" customHeight="1">
      <c r="A998">
        <v>7</v>
      </c>
      <c r="B998" s="84">
        <v>0.12</v>
      </c>
      <c r="C998" s="102">
        <f t="shared" si="17"/>
        <v>1.7142857142857144E-2</v>
      </c>
      <c r="D998" s="23">
        <f>(C998-$O$4)/$O$8</f>
        <v>-0.57756561871216583</v>
      </c>
    </row>
    <row r="999" spans="1:4" ht="15" customHeight="1">
      <c r="A999">
        <v>7</v>
      </c>
      <c r="B999" s="84">
        <v>0.12</v>
      </c>
      <c r="C999" s="102">
        <f t="shared" si="17"/>
        <v>1.7142857142857144E-2</v>
      </c>
      <c r="D999" s="23">
        <f>(C999-$O$4)/$O$8</f>
        <v>-0.57756561871216583</v>
      </c>
    </row>
    <row r="1000" spans="1:4" ht="15" customHeight="1">
      <c r="A1000">
        <v>7</v>
      </c>
      <c r="B1000" s="84">
        <v>0.12</v>
      </c>
      <c r="C1000" s="102">
        <f t="shared" si="17"/>
        <v>1.7142857142857144E-2</v>
      </c>
      <c r="D1000" s="23">
        <f>(C1000-$O$4)/$O$8</f>
        <v>-0.57756561871216583</v>
      </c>
    </row>
    <row r="1001" spans="1:4" ht="15" customHeight="1">
      <c r="A1001">
        <v>7</v>
      </c>
      <c r="B1001" s="84">
        <v>0.12</v>
      </c>
      <c r="C1001" s="102">
        <f t="shared" si="17"/>
        <v>1.7142857142857144E-2</v>
      </c>
      <c r="D1001" s="23">
        <f>(C1001-$O$4)/$O$8</f>
        <v>-0.57756561871216583</v>
      </c>
    </row>
    <row r="1002" spans="1:4" ht="15" customHeight="1">
      <c r="A1002">
        <v>7</v>
      </c>
      <c r="B1002" s="84">
        <v>0.12</v>
      </c>
      <c r="C1002" s="102">
        <f t="shared" si="17"/>
        <v>1.7142857142857144E-2</v>
      </c>
      <c r="D1002" s="23">
        <f>(C1002-$O$4)/$O$8</f>
        <v>-0.57756561871216583</v>
      </c>
    </row>
    <row r="1003" spans="1:4" ht="15" customHeight="1">
      <c r="A1003">
        <v>7</v>
      </c>
      <c r="B1003" s="84">
        <v>0.12</v>
      </c>
      <c r="C1003" s="102">
        <f t="shared" si="17"/>
        <v>1.7142857142857144E-2</v>
      </c>
      <c r="D1003" s="23">
        <f>(C1003-$O$4)/$O$8</f>
        <v>-0.57756561871216583</v>
      </c>
    </row>
    <row r="1004" spans="1:4" ht="15" customHeight="1">
      <c r="A1004">
        <v>7</v>
      </c>
      <c r="B1004" s="84">
        <v>0.12</v>
      </c>
      <c r="C1004" s="102">
        <f t="shared" si="17"/>
        <v>1.7142857142857144E-2</v>
      </c>
      <c r="D1004" s="23">
        <f>(C1004-$O$4)/$O$8</f>
        <v>-0.57756561871216583</v>
      </c>
    </row>
    <row r="1005" spans="1:4" ht="15" customHeight="1">
      <c r="A1005">
        <v>7</v>
      </c>
      <c r="B1005" s="84">
        <v>0.12</v>
      </c>
      <c r="C1005" s="102">
        <f t="shared" si="17"/>
        <v>1.7142857142857144E-2</v>
      </c>
      <c r="D1005" s="23">
        <f>(C1005-$O$4)/$O$8</f>
        <v>-0.57756561871216583</v>
      </c>
    </row>
    <row r="1006" spans="1:4" ht="15" customHeight="1">
      <c r="A1006">
        <v>7</v>
      </c>
      <c r="B1006" s="84">
        <v>0.12</v>
      </c>
      <c r="C1006" s="102">
        <f t="shared" si="17"/>
        <v>1.7142857142857144E-2</v>
      </c>
      <c r="D1006" s="23">
        <f>(C1006-$O$4)/$O$8</f>
        <v>-0.57756561871216583</v>
      </c>
    </row>
    <row r="1007" spans="1:4" ht="15" customHeight="1">
      <c r="A1007">
        <v>7</v>
      </c>
      <c r="B1007" s="84">
        <v>0.12</v>
      </c>
      <c r="C1007" s="102">
        <f t="shared" si="17"/>
        <v>1.7142857142857144E-2</v>
      </c>
      <c r="D1007" s="23">
        <f>(C1007-$O$4)/$O$8</f>
        <v>-0.57756561871216583</v>
      </c>
    </row>
    <row r="1008" spans="1:4" ht="15" customHeight="1">
      <c r="A1008">
        <v>7</v>
      </c>
      <c r="B1008" s="84">
        <v>0.12</v>
      </c>
      <c r="C1008" s="102">
        <f t="shared" si="17"/>
        <v>1.7142857142857144E-2</v>
      </c>
      <c r="D1008" s="23">
        <f>(C1008-$O$4)/$O$8</f>
        <v>-0.57756561871216583</v>
      </c>
    </row>
    <row r="1009" spans="1:4" ht="15" customHeight="1">
      <c r="A1009">
        <v>7</v>
      </c>
      <c r="B1009" s="84">
        <v>0.12</v>
      </c>
      <c r="C1009" s="102">
        <f t="shared" si="17"/>
        <v>1.7142857142857144E-2</v>
      </c>
      <c r="D1009" s="23">
        <f>(C1009-$O$4)/$O$8</f>
        <v>-0.57756561871216583</v>
      </c>
    </row>
    <row r="1010" spans="1:4" ht="15" customHeight="1">
      <c r="A1010">
        <v>7</v>
      </c>
      <c r="B1010" s="84">
        <v>0.12</v>
      </c>
      <c r="C1010" s="102">
        <f t="shared" si="17"/>
        <v>1.7142857142857144E-2</v>
      </c>
      <c r="D1010" s="23">
        <f>(C1010-$O$4)/$O$8</f>
        <v>-0.57756561871216583</v>
      </c>
    </row>
    <row r="1011" spans="1:4" ht="15" customHeight="1">
      <c r="A1011">
        <v>7</v>
      </c>
      <c r="B1011" s="84">
        <v>0.12</v>
      </c>
      <c r="C1011" s="102">
        <f t="shared" si="17"/>
        <v>1.7142857142857144E-2</v>
      </c>
      <c r="D1011" s="23">
        <f>(C1011-$O$4)/$O$8</f>
        <v>-0.57756561871216583</v>
      </c>
    </row>
    <row r="1012" spans="1:4" ht="15" customHeight="1">
      <c r="A1012">
        <v>14</v>
      </c>
      <c r="B1012" s="84">
        <v>0.24</v>
      </c>
      <c r="C1012" s="102">
        <f t="shared" si="17"/>
        <v>1.7142857142857144E-2</v>
      </c>
      <c r="D1012" s="23">
        <f>(C1012-$O$4)/$O$8</f>
        <v>-0.57756561871216583</v>
      </c>
    </row>
    <row r="1013" spans="1:4" ht="15" customHeight="1">
      <c r="A1013">
        <v>10</v>
      </c>
      <c r="B1013" s="84">
        <v>0.17</v>
      </c>
      <c r="C1013" s="102">
        <f t="shared" si="17"/>
        <v>1.7000000000000001E-2</v>
      </c>
      <c r="D1013" s="23">
        <f>(C1013-$O$4)/$O$8</f>
        <v>-0.58054375968519278</v>
      </c>
    </row>
    <row r="1014" spans="1:4" ht="15" customHeight="1">
      <c r="A1014">
        <v>10</v>
      </c>
      <c r="B1014" s="84">
        <v>0.17</v>
      </c>
      <c r="C1014" s="102">
        <f t="shared" si="17"/>
        <v>1.7000000000000001E-2</v>
      </c>
      <c r="D1014" s="23">
        <f>(C1014-$O$4)/$O$8</f>
        <v>-0.58054375968519278</v>
      </c>
    </row>
    <row r="1015" spans="1:4" ht="15" customHeight="1">
      <c r="A1015">
        <v>10</v>
      </c>
      <c r="B1015" s="84">
        <v>0.17</v>
      </c>
      <c r="C1015" s="102">
        <f t="shared" si="17"/>
        <v>1.7000000000000001E-2</v>
      </c>
      <c r="D1015" s="23">
        <f>(C1015-$O$4)/$O$8</f>
        <v>-0.58054375968519278</v>
      </c>
    </row>
    <row r="1016" spans="1:4" ht="15" customHeight="1">
      <c r="A1016">
        <v>10</v>
      </c>
      <c r="B1016" s="84">
        <v>0.17</v>
      </c>
      <c r="C1016" s="102">
        <f t="shared" si="17"/>
        <v>1.7000000000000001E-2</v>
      </c>
      <c r="D1016" s="23">
        <f>(C1016-$O$4)/$O$8</f>
        <v>-0.58054375968519278</v>
      </c>
    </row>
    <row r="1017" spans="1:4" ht="15" customHeight="1">
      <c r="A1017">
        <v>10</v>
      </c>
      <c r="B1017" s="84">
        <v>0.17</v>
      </c>
      <c r="C1017" s="102">
        <f t="shared" si="17"/>
        <v>1.7000000000000001E-2</v>
      </c>
      <c r="D1017" s="23">
        <f>(C1017-$O$4)/$O$8</f>
        <v>-0.58054375968519278</v>
      </c>
    </row>
    <row r="1018" spans="1:4" ht="15" customHeight="1">
      <c r="A1018">
        <v>10</v>
      </c>
      <c r="B1018" s="84">
        <v>0.17</v>
      </c>
      <c r="C1018" s="102">
        <f t="shared" si="17"/>
        <v>1.7000000000000001E-2</v>
      </c>
      <c r="D1018" s="23">
        <f>(C1018-$O$4)/$O$8</f>
        <v>-0.58054375968519278</v>
      </c>
    </row>
    <row r="1019" spans="1:4" ht="15" customHeight="1">
      <c r="A1019">
        <v>10</v>
      </c>
      <c r="B1019" s="84">
        <v>0.17</v>
      </c>
      <c r="C1019" s="102">
        <f t="shared" si="17"/>
        <v>1.7000000000000001E-2</v>
      </c>
      <c r="D1019" s="23">
        <f>(C1019-$O$4)/$O$8</f>
        <v>-0.58054375968519278</v>
      </c>
    </row>
    <row r="1020" spans="1:4" ht="15" customHeight="1">
      <c r="A1020">
        <v>13</v>
      </c>
      <c r="B1020" s="84">
        <v>0.22</v>
      </c>
      <c r="C1020" s="102">
        <f t="shared" si="17"/>
        <v>1.6923076923076923E-2</v>
      </c>
      <c r="D1020" s="23">
        <f>(C1020-$O$4)/$O$8</f>
        <v>-0.58214737405528427</v>
      </c>
    </row>
    <row r="1021" spans="1:4" ht="15" customHeight="1">
      <c r="A1021">
        <v>9</v>
      </c>
      <c r="B1021" s="84">
        <v>0.15</v>
      </c>
      <c r="C1021" s="102">
        <f t="shared" si="17"/>
        <v>1.6666666666666666E-2</v>
      </c>
      <c r="D1021" s="23">
        <f>(C1021-$O$4)/$O$8</f>
        <v>-0.58749275528892242</v>
      </c>
    </row>
    <row r="1022" spans="1:4" ht="15" customHeight="1">
      <c r="A1022">
        <v>9</v>
      </c>
      <c r="B1022" s="84">
        <v>0.15</v>
      </c>
      <c r="C1022" s="102">
        <f t="shared" si="17"/>
        <v>1.6666666666666666E-2</v>
      </c>
      <c r="D1022" s="23">
        <f>(C1022-$O$4)/$O$8</f>
        <v>-0.58749275528892242</v>
      </c>
    </row>
    <row r="1023" spans="1:4" ht="15" customHeight="1">
      <c r="A1023">
        <v>9</v>
      </c>
      <c r="B1023" s="84">
        <v>0.15</v>
      </c>
      <c r="C1023" s="102">
        <f t="shared" si="17"/>
        <v>1.6666666666666666E-2</v>
      </c>
      <c r="D1023" s="23">
        <f>(C1023-$O$4)/$O$8</f>
        <v>-0.58749275528892242</v>
      </c>
    </row>
    <row r="1024" spans="1:4" ht="15" customHeight="1">
      <c r="A1024">
        <v>9</v>
      </c>
      <c r="B1024" s="84">
        <v>0.15</v>
      </c>
      <c r="C1024" s="102">
        <f t="shared" si="17"/>
        <v>1.6666666666666666E-2</v>
      </c>
      <c r="D1024" s="23">
        <f>(C1024-$O$4)/$O$8</f>
        <v>-0.58749275528892242</v>
      </c>
    </row>
    <row r="1025" spans="1:4" ht="15" customHeight="1">
      <c r="A1025">
        <v>9</v>
      </c>
      <c r="B1025" s="84">
        <v>0.15</v>
      </c>
      <c r="C1025" s="102">
        <f t="shared" si="17"/>
        <v>1.6666666666666666E-2</v>
      </c>
      <c r="D1025" s="23">
        <f>(C1025-$O$4)/$O$8</f>
        <v>-0.58749275528892242</v>
      </c>
    </row>
    <row r="1026" spans="1:4" ht="15" customHeight="1">
      <c r="A1026">
        <v>9</v>
      </c>
      <c r="B1026" s="84">
        <v>0.15</v>
      </c>
      <c r="C1026" s="102">
        <f t="shared" ref="C1026:C1089" si="18">B1026/A1026</f>
        <v>1.6666666666666666E-2</v>
      </c>
      <c r="D1026" s="23">
        <f>(C1026-$O$4)/$O$8</f>
        <v>-0.58749275528892242</v>
      </c>
    </row>
    <row r="1027" spans="1:4" ht="15" customHeight="1">
      <c r="A1027">
        <v>9</v>
      </c>
      <c r="B1027" s="84">
        <v>0.15</v>
      </c>
      <c r="C1027" s="102">
        <f t="shared" si="18"/>
        <v>1.6666666666666666E-2</v>
      </c>
      <c r="D1027" s="23">
        <f>(C1027-$O$4)/$O$8</f>
        <v>-0.58749275528892242</v>
      </c>
    </row>
    <row r="1028" spans="1:4" ht="15" customHeight="1">
      <c r="A1028">
        <v>9</v>
      </c>
      <c r="B1028" s="84">
        <v>0.15</v>
      </c>
      <c r="C1028" s="102">
        <f t="shared" si="18"/>
        <v>1.6666666666666666E-2</v>
      </c>
      <c r="D1028" s="23">
        <f>(C1028-$O$4)/$O$8</f>
        <v>-0.58749275528892242</v>
      </c>
    </row>
    <row r="1029" spans="1:4" ht="15" customHeight="1">
      <c r="A1029">
        <v>9</v>
      </c>
      <c r="B1029" s="84">
        <v>0.15</v>
      </c>
      <c r="C1029" s="102">
        <f t="shared" si="18"/>
        <v>1.6666666666666666E-2</v>
      </c>
      <c r="D1029" s="23">
        <f>(C1029-$O$4)/$O$8</f>
        <v>-0.58749275528892242</v>
      </c>
    </row>
    <row r="1030" spans="1:4" ht="15" customHeight="1">
      <c r="A1030">
        <v>9</v>
      </c>
      <c r="B1030" s="84">
        <v>0.15</v>
      </c>
      <c r="C1030" s="102">
        <f t="shared" si="18"/>
        <v>1.6666666666666666E-2</v>
      </c>
      <c r="D1030" s="23">
        <f>(C1030-$O$4)/$O$8</f>
        <v>-0.58749275528892242</v>
      </c>
    </row>
    <row r="1031" spans="1:4" ht="15" customHeight="1">
      <c r="A1031">
        <v>12</v>
      </c>
      <c r="B1031" s="84">
        <v>0.2</v>
      </c>
      <c r="C1031" s="102">
        <f t="shared" si="18"/>
        <v>1.6666666666666666E-2</v>
      </c>
      <c r="D1031" s="23">
        <f>(C1031-$O$4)/$O$8</f>
        <v>-0.58749275528892242</v>
      </c>
    </row>
    <row r="1032" spans="1:4" ht="15" customHeight="1">
      <c r="A1032">
        <v>11</v>
      </c>
      <c r="B1032" s="84">
        <v>0.18</v>
      </c>
      <c r="C1032" s="102">
        <f t="shared" si="18"/>
        <v>1.6363636363636361E-2</v>
      </c>
      <c r="D1032" s="23">
        <f>(C1032-$O$4)/$O$8</f>
        <v>-0.59381002401958582</v>
      </c>
    </row>
    <row r="1033" spans="1:4" ht="15" customHeight="1">
      <c r="A1033">
        <v>8</v>
      </c>
      <c r="B1033" s="84">
        <v>0.13</v>
      </c>
      <c r="C1033" s="102">
        <f t="shared" si="18"/>
        <v>1.6250000000000001E-2</v>
      </c>
      <c r="D1033" s="23">
        <f>(C1033-$O$4)/$O$8</f>
        <v>-0.59617899979358446</v>
      </c>
    </row>
    <row r="1034" spans="1:4" ht="15" customHeight="1">
      <c r="A1034">
        <v>8</v>
      </c>
      <c r="B1034" s="84">
        <v>0.13</v>
      </c>
      <c r="C1034" s="102">
        <f t="shared" si="18"/>
        <v>1.6250000000000001E-2</v>
      </c>
      <c r="D1034" s="23">
        <f>(C1034-$O$4)/$O$8</f>
        <v>-0.59617899979358446</v>
      </c>
    </row>
    <row r="1035" spans="1:4" ht="15" customHeight="1">
      <c r="A1035">
        <v>8</v>
      </c>
      <c r="B1035" s="84">
        <v>0.13</v>
      </c>
      <c r="C1035" s="102">
        <f t="shared" si="18"/>
        <v>1.6250000000000001E-2</v>
      </c>
      <c r="D1035" s="23">
        <f>(C1035-$O$4)/$O$8</f>
        <v>-0.59617899979358446</v>
      </c>
    </row>
    <row r="1036" spans="1:4" ht="15" customHeight="1">
      <c r="A1036">
        <v>8</v>
      </c>
      <c r="B1036" s="84">
        <v>0.13</v>
      </c>
      <c r="C1036" s="102">
        <f t="shared" si="18"/>
        <v>1.6250000000000001E-2</v>
      </c>
      <c r="D1036" s="23">
        <f>(C1036-$O$4)/$O$8</f>
        <v>-0.59617899979358446</v>
      </c>
    </row>
    <row r="1037" spans="1:4" ht="15" customHeight="1">
      <c r="A1037">
        <v>8</v>
      </c>
      <c r="B1037" s="84">
        <v>0.13</v>
      </c>
      <c r="C1037" s="102">
        <f t="shared" si="18"/>
        <v>1.6250000000000001E-2</v>
      </c>
      <c r="D1037" s="23">
        <f>(C1037-$O$4)/$O$8</f>
        <v>-0.59617899979358446</v>
      </c>
    </row>
    <row r="1038" spans="1:4" ht="15" customHeight="1">
      <c r="A1038">
        <v>8</v>
      </c>
      <c r="B1038" s="84">
        <v>0.13</v>
      </c>
      <c r="C1038" s="102">
        <f t="shared" si="18"/>
        <v>1.6250000000000001E-2</v>
      </c>
      <c r="D1038" s="23">
        <f>(C1038-$O$4)/$O$8</f>
        <v>-0.59617899979358446</v>
      </c>
    </row>
    <row r="1039" spans="1:4" ht="15" customHeight="1">
      <c r="A1039">
        <v>8</v>
      </c>
      <c r="B1039" s="84">
        <v>0.13</v>
      </c>
      <c r="C1039" s="102">
        <f t="shared" si="18"/>
        <v>1.6250000000000001E-2</v>
      </c>
      <c r="D1039" s="23">
        <f>(C1039-$O$4)/$O$8</f>
        <v>-0.59617899979358446</v>
      </c>
    </row>
    <row r="1040" spans="1:4" ht="15" customHeight="1">
      <c r="A1040">
        <v>8</v>
      </c>
      <c r="B1040" s="84">
        <v>0.13</v>
      </c>
      <c r="C1040" s="102">
        <f t="shared" si="18"/>
        <v>1.6250000000000001E-2</v>
      </c>
      <c r="D1040" s="23">
        <f>(C1040-$O$4)/$O$8</f>
        <v>-0.59617899979358446</v>
      </c>
    </row>
    <row r="1041" spans="1:4" ht="15" customHeight="1">
      <c r="A1041">
        <v>8</v>
      </c>
      <c r="B1041" s="84">
        <v>0.13</v>
      </c>
      <c r="C1041" s="102">
        <f t="shared" si="18"/>
        <v>1.6250000000000001E-2</v>
      </c>
      <c r="D1041" s="23">
        <f>(C1041-$O$4)/$O$8</f>
        <v>-0.59617899979358446</v>
      </c>
    </row>
    <row r="1042" spans="1:4" ht="15" customHeight="1">
      <c r="A1042">
        <v>8</v>
      </c>
      <c r="B1042" s="84">
        <v>0.13</v>
      </c>
      <c r="C1042" s="102">
        <f t="shared" si="18"/>
        <v>1.6250000000000001E-2</v>
      </c>
      <c r="D1042" s="23">
        <f>(C1042-$O$4)/$O$8</f>
        <v>-0.59617899979358446</v>
      </c>
    </row>
    <row r="1043" spans="1:4" ht="15" customHeight="1">
      <c r="A1043">
        <v>13</v>
      </c>
      <c r="B1043" s="84">
        <v>0.21</v>
      </c>
      <c r="C1043" s="102">
        <f t="shared" si="18"/>
        <v>1.6153846153846154E-2</v>
      </c>
      <c r="D1043" s="23">
        <f>(C1043-$O$4)/$O$8</f>
        <v>-0.59818351775619882</v>
      </c>
    </row>
    <row r="1044" spans="1:4" ht="15" customHeight="1">
      <c r="A1044">
        <v>10</v>
      </c>
      <c r="B1044" s="84">
        <v>0.16</v>
      </c>
      <c r="C1044" s="102">
        <f t="shared" si="18"/>
        <v>1.6E-2</v>
      </c>
      <c r="D1044" s="23">
        <f>(C1044-$O$4)/$O$8</f>
        <v>-0.60139074649638169</v>
      </c>
    </row>
    <row r="1045" spans="1:4" ht="15" customHeight="1">
      <c r="A1045">
        <v>10</v>
      </c>
      <c r="B1045" s="84">
        <v>0.16</v>
      </c>
      <c r="C1045" s="102">
        <f t="shared" si="18"/>
        <v>1.6E-2</v>
      </c>
      <c r="D1045" s="23">
        <f>(C1045-$O$4)/$O$8</f>
        <v>-0.60139074649638169</v>
      </c>
    </row>
    <row r="1046" spans="1:4" ht="15" customHeight="1">
      <c r="A1046">
        <v>10</v>
      </c>
      <c r="B1046" s="84">
        <v>0.16</v>
      </c>
      <c r="C1046" s="102">
        <f t="shared" si="18"/>
        <v>1.6E-2</v>
      </c>
      <c r="D1046" s="23">
        <f>(C1046-$O$4)/$O$8</f>
        <v>-0.60139074649638169</v>
      </c>
    </row>
    <row r="1047" spans="1:4" ht="15" customHeight="1">
      <c r="A1047">
        <v>15</v>
      </c>
      <c r="B1047" s="84">
        <v>0.24</v>
      </c>
      <c r="C1047" s="102">
        <f t="shared" si="18"/>
        <v>1.6E-2</v>
      </c>
      <c r="D1047" s="23">
        <f>(C1047-$O$4)/$O$8</f>
        <v>-0.60139074649638169</v>
      </c>
    </row>
    <row r="1048" spans="1:4" ht="15" customHeight="1">
      <c r="A1048">
        <v>7</v>
      </c>
      <c r="B1048" s="84">
        <v>0.11</v>
      </c>
      <c r="C1048" s="102">
        <f t="shared" si="18"/>
        <v>1.5714285714285715E-2</v>
      </c>
      <c r="D1048" s="23">
        <f>(C1048-$O$4)/$O$8</f>
        <v>-0.6073470284424356</v>
      </c>
    </row>
    <row r="1049" spans="1:4" ht="15" customHeight="1">
      <c r="A1049">
        <v>7</v>
      </c>
      <c r="B1049" s="84">
        <v>0.11</v>
      </c>
      <c r="C1049" s="102">
        <f t="shared" si="18"/>
        <v>1.5714285714285715E-2</v>
      </c>
      <c r="D1049" s="23">
        <f>(C1049-$O$4)/$O$8</f>
        <v>-0.6073470284424356</v>
      </c>
    </row>
    <row r="1050" spans="1:4" ht="15" customHeight="1">
      <c r="A1050">
        <v>7</v>
      </c>
      <c r="B1050" s="84">
        <v>0.11</v>
      </c>
      <c r="C1050" s="102">
        <f t="shared" si="18"/>
        <v>1.5714285714285715E-2</v>
      </c>
      <c r="D1050" s="23">
        <f>(C1050-$O$4)/$O$8</f>
        <v>-0.6073470284424356</v>
      </c>
    </row>
    <row r="1051" spans="1:4" ht="15" customHeight="1">
      <c r="A1051">
        <v>7</v>
      </c>
      <c r="B1051" s="84">
        <v>0.11</v>
      </c>
      <c r="C1051" s="102">
        <f t="shared" si="18"/>
        <v>1.5714285714285715E-2</v>
      </c>
      <c r="D1051" s="23">
        <f>(C1051-$O$4)/$O$8</f>
        <v>-0.6073470284424356</v>
      </c>
    </row>
    <row r="1052" spans="1:4" ht="15" customHeight="1">
      <c r="A1052">
        <v>7</v>
      </c>
      <c r="B1052" s="84">
        <v>0.11</v>
      </c>
      <c r="C1052" s="102">
        <f t="shared" si="18"/>
        <v>1.5714285714285715E-2</v>
      </c>
      <c r="D1052" s="23">
        <f>(C1052-$O$4)/$O$8</f>
        <v>-0.6073470284424356</v>
      </c>
    </row>
    <row r="1053" spans="1:4" ht="15" customHeight="1">
      <c r="A1053">
        <v>7</v>
      </c>
      <c r="B1053" s="84">
        <v>0.11</v>
      </c>
      <c r="C1053" s="102">
        <f t="shared" si="18"/>
        <v>1.5714285714285715E-2</v>
      </c>
      <c r="D1053" s="23">
        <f>(C1053-$O$4)/$O$8</f>
        <v>-0.6073470284424356</v>
      </c>
    </row>
    <row r="1054" spans="1:4" ht="15" customHeight="1">
      <c r="A1054">
        <v>7</v>
      </c>
      <c r="B1054" s="84">
        <v>0.11</v>
      </c>
      <c r="C1054" s="102">
        <f t="shared" si="18"/>
        <v>1.5714285714285715E-2</v>
      </c>
      <c r="D1054" s="23">
        <f>(C1054-$O$4)/$O$8</f>
        <v>-0.6073470284424356</v>
      </c>
    </row>
    <row r="1055" spans="1:4" ht="15" customHeight="1">
      <c r="A1055">
        <v>7</v>
      </c>
      <c r="B1055" s="84">
        <v>0.11</v>
      </c>
      <c r="C1055" s="102">
        <f t="shared" si="18"/>
        <v>1.5714285714285715E-2</v>
      </c>
      <c r="D1055" s="23">
        <f>(C1055-$O$4)/$O$8</f>
        <v>-0.6073470284424356</v>
      </c>
    </row>
    <row r="1056" spans="1:4" ht="15" customHeight="1">
      <c r="A1056">
        <v>7</v>
      </c>
      <c r="B1056" s="84">
        <v>0.11</v>
      </c>
      <c r="C1056" s="102">
        <f t="shared" si="18"/>
        <v>1.5714285714285715E-2</v>
      </c>
      <c r="D1056" s="23">
        <f>(C1056-$O$4)/$O$8</f>
        <v>-0.6073470284424356</v>
      </c>
    </row>
    <row r="1057" spans="1:4" ht="15" customHeight="1">
      <c r="A1057">
        <v>7</v>
      </c>
      <c r="B1057" s="84">
        <v>0.11</v>
      </c>
      <c r="C1057" s="102">
        <f t="shared" si="18"/>
        <v>1.5714285714285715E-2</v>
      </c>
      <c r="D1057" s="23">
        <f>(C1057-$O$4)/$O$8</f>
        <v>-0.6073470284424356</v>
      </c>
    </row>
    <row r="1058" spans="1:4" ht="15" customHeight="1">
      <c r="A1058">
        <v>16</v>
      </c>
      <c r="B1058" s="84">
        <v>0.25</v>
      </c>
      <c r="C1058" s="102">
        <f t="shared" si="18"/>
        <v>1.5625E-2</v>
      </c>
      <c r="D1058" s="23">
        <f>(C1058-$O$4)/$O$8</f>
        <v>-0.60920836655057753</v>
      </c>
    </row>
    <row r="1059" spans="1:4" ht="15" customHeight="1">
      <c r="A1059">
        <v>9</v>
      </c>
      <c r="B1059" s="84">
        <v>0.14000000000000001</v>
      </c>
      <c r="C1059" s="102">
        <f t="shared" si="18"/>
        <v>1.5555555555555557E-2</v>
      </c>
      <c r="D1059" s="23">
        <f>(C1059-$O$4)/$O$8</f>
        <v>-0.61065607396802113</v>
      </c>
    </row>
    <row r="1060" spans="1:4" ht="15" customHeight="1">
      <c r="A1060">
        <v>9</v>
      </c>
      <c r="B1060" s="84">
        <v>0.14000000000000001</v>
      </c>
      <c r="C1060" s="102">
        <f t="shared" si="18"/>
        <v>1.5555555555555557E-2</v>
      </c>
      <c r="D1060" s="23">
        <f>(C1060-$O$4)/$O$8</f>
        <v>-0.61065607396802113</v>
      </c>
    </row>
    <row r="1061" spans="1:4" ht="15" customHeight="1">
      <c r="A1061">
        <v>9</v>
      </c>
      <c r="B1061" s="84">
        <v>0.14000000000000001</v>
      </c>
      <c r="C1061" s="102">
        <f t="shared" si="18"/>
        <v>1.5555555555555557E-2</v>
      </c>
      <c r="D1061" s="23">
        <f>(C1061-$O$4)/$O$8</f>
        <v>-0.61065607396802113</v>
      </c>
    </row>
    <row r="1062" spans="1:4" ht="15" customHeight="1">
      <c r="A1062">
        <v>9</v>
      </c>
      <c r="B1062" s="84">
        <v>0.14000000000000001</v>
      </c>
      <c r="C1062" s="102">
        <f t="shared" si="18"/>
        <v>1.5555555555555557E-2</v>
      </c>
      <c r="D1062" s="23">
        <f>(C1062-$O$4)/$O$8</f>
        <v>-0.61065607396802113</v>
      </c>
    </row>
    <row r="1063" spans="1:4" ht="15" customHeight="1">
      <c r="A1063">
        <v>9</v>
      </c>
      <c r="B1063" s="84">
        <v>0.14000000000000001</v>
      </c>
      <c r="C1063" s="102">
        <f t="shared" si="18"/>
        <v>1.5555555555555557E-2</v>
      </c>
      <c r="D1063" s="23">
        <f>(C1063-$O$4)/$O$8</f>
        <v>-0.61065607396802113</v>
      </c>
    </row>
    <row r="1064" spans="1:4" ht="15" customHeight="1">
      <c r="A1064">
        <v>9</v>
      </c>
      <c r="B1064" s="84">
        <v>0.14000000000000001</v>
      </c>
      <c r="C1064" s="102">
        <f t="shared" si="18"/>
        <v>1.5555555555555557E-2</v>
      </c>
      <c r="D1064" s="23">
        <f>(C1064-$O$4)/$O$8</f>
        <v>-0.61065607396802113</v>
      </c>
    </row>
    <row r="1065" spans="1:4" ht="15" customHeight="1">
      <c r="A1065">
        <v>9</v>
      </c>
      <c r="B1065" s="84">
        <v>0.14000000000000001</v>
      </c>
      <c r="C1065" s="102">
        <f t="shared" si="18"/>
        <v>1.5555555555555557E-2</v>
      </c>
      <c r="D1065" s="23">
        <f>(C1065-$O$4)/$O$8</f>
        <v>-0.61065607396802113</v>
      </c>
    </row>
    <row r="1066" spans="1:4" ht="15" customHeight="1">
      <c r="A1066">
        <v>9</v>
      </c>
      <c r="B1066" s="84">
        <v>0.14000000000000001</v>
      </c>
      <c r="C1066" s="102">
        <f t="shared" si="18"/>
        <v>1.5555555555555557E-2</v>
      </c>
      <c r="D1066" s="23">
        <f>(C1066-$O$4)/$O$8</f>
        <v>-0.61065607396802113</v>
      </c>
    </row>
    <row r="1067" spans="1:4" ht="15" customHeight="1">
      <c r="A1067">
        <v>13</v>
      </c>
      <c r="B1067" s="84">
        <v>0.2</v>
      </c>
      <c r="C1067" s="102">
        <f t="shared" si="18"/>
        <v>1.5384615384615385E-2</v>
      </c>
      <c r="D1067" s="23">
        <f>(C1067-$O$4)/$O$8</f>
        <v>-0.61421966145711326</v>
      </c>
    </row>
    <row r="1068" spans="1:4" ht="15" customHeight="1">
      <c r="A1068">
        <v>13</v>
      </c>
      <c r="B1068" s="84">
        <v>0.2</v>
      </c>
      <c r="C1068" s="102">
        <f t="shared" si="18"/>
        <v>1.5384615384615385E-2</v>
      </c>
      <c r="D1068" s="23">
        <f>(C1068-$O$4)/$O$8</f>
        <v>-0.61421966145711326</v>
      </c>
    </row>
    <row r="1069" spans="1:4" ht="15" customHeight="1">
      <c r="A1069">
        <v>15</v>
      </c>
      <c r="B1069" s="84">
        <v>0.23</v>
      </c>
      <c r="C1069" s="102">
        <f t="shared" si="18"/>
        <v>1.5333333333333334E-2</v>
      </c>
      <c r="D1069" s="23">
        <f>(C1069-$O$4)/$O$8</f>
        <v>-0.61528873770384096</v>
      </c>
    </row>
    <row r="1070" spans="1:4" ht="15" customHeight="1">
      <c r="A1070">
        <v>8</v>
      </c>
      <c r="B1070" s="84">
        <v>0.12</v>
      </c>
      <c r="C1070" s="102">
        <f t="shared" si="18"/>
        <v>1.4999999999999999E-2</v>
      </c>
      <c r="D1070" s="23">
        <f>(C1070-$O$4)/$O$8</f>
        <v>-0.6222377333075706</v>
      </c>
    </row>
    <row r="1071" spans="1:4" ht="15" customHeight="1">
      <c r="A1071">
        <v>8</v>
      </c>
      <c r="B1071" s="84">
        <v>0.12</v>
      </c>
      <c r="C1071" s="102">
        <f t="shared" si="18"/>
        <v>1.4999999999999999E-2</v>
      </c>
      <c r="D1071" s="23">
        <f>(C1071-$O$4)/$O$8</f>
        <v>-0.6222377333075706</v>
      </c>
    </row>
    <row r="1072" spans="1:4" ht="15" customHeight="1">
      <c r="A1072">
        <v>8</v>
      </c>
      <c r="B1072" s="84">
        <v>0.12</v>
      </c>
      <c r="C1072" s="102">
        <f t="shared" si="18"/>
        <v>1.4999999999999999E-2</v>
      </c>
      <c r="D1072" s="23">
        <f>(C1072-$O$4)/$O$8</f>
        <v>-0.6222377333075706</v>
      </c>
    </row>
    <row r="1073" spans="1:4" ht="15" customHeight="1">
      <c r="A1073">
        <v>8</v>
      </c>
      <c r="B1073" s="84">
        <v>0.12</v>
      </c>
      <c r="C1073" s="102">
        <f t="shared" si="18"/>
        <v>1.4999999999999999E-2</v>
      </c>
      <c r="D1073" s="23">
        <f>(C1073-$O$4)/$O$8</f>
        <v>-0.6222377333075706</v>
      </c>
    </row>
    <row r="1074" spans="1:4" ht="15" customHeight="1">
      <c r="A1074">
        <v>8</v>
      </c>
      <c r="B1074" s="84">
        <v>0.12</v>
      </c>
      <c r="C1074" s="102">
        <f t="shared" si="18"/>
        <v>1.4999999999999999E-2</v>
      </c>
      <c r="D1074" s="23">
        <f>(C1074-$O$4)/$O$8</f>
        <v>-0.6222377333075706</v>
      </c>
    </row>
    <row r="1075" spans="1:4" ht="15" customHeight="1">
      <c r="A1075">
        <v>8</v>
      </c>
      <c r="B1075" s="84">
        <v>0.12</v>
      </c>
      <c r="C1075" s="102">
        <f t="shared" si="18"/>
        <v>1.4999999999999999E-2</v>
      </c>
      <c r="D1075" s="23">
        <f>(C1075-$O$4)/$O$8</f>
        <v>-0.6222377333075706</v>
      </c>
    </row>
    <row r="1076" spans="1:4" ht="15" customHeight="1">
      <c r="A1076">
        <v>8</v>
      </c>
      <c r="B1076" s="84">
        <v>0.12</v>
      </c>
      <c r="C1076" s="102">
        <f t="shared" si="18"/>
        <v>1.4999999999999999E-2</v>
      </c>
      <c r="D1076" s="23">
        <f>(C1076-$O$4)/$O$8</f>
        <v>-0.6222377333075706</v>
      </c>
    </row>
    <row r="1077" spans="1:4" ht="15" customHeight="1">
      <c r="A1077">
        <v>8</v>
      </c>
      <c r="B1077" s="84">
        <v>0.12</v>
      </c>
      <c r="C1077" s="102">
        <f t="shared" si="18"/>
        <v>1.4999999999999999E-2</v>
      </c>
      <c r="D1077" s="23">
        <f>(C1077-$O$4)/$O$8</f>
        <v>-0.6222377333075706</v>
      </c>
    </row>
    <row r="1078" spans="1:4" ht="15" customHeight="1">
      <c r="A1078">
        <v>8</v>
      </c>
      <c r="B1078" s="84">
        <v>0.12</v>
      </c>
      <c r="C1078" s="102">
        <f t="shared" si="18"/>
        <v>1.4999999999999999E-2</v>
      </c>
      <c r="D1078" s="23">
        <f>(C1078-$O$4)/$O$8</f>
        <v>-0.6222377333075706</v>
      </c>
    </row>
    <row r="1079" spans="1:4" ht="15" customHeight="1">
      <c r="A1079">
        <v>8</v>
      </c>
      <c r="B1079" s="84">
        <v>0.12</v>
      </c>
      <c r="C1079" s="102">
        <f t="shared" si="18"/>
        <v>1.4999999999999999E-2</v>
      </c>
      <c r="D1079" s="23">
        <f>(C1079-$O$4)/$O$8</f>
        <v>-0.6222377333075706</v>
      </c>
    </row>
    <row r="1080" spans="1:4" ht="15" customHeight="1">
      <c r="A1080">
        <v>8</v>
      </c>
      <c r="B1080" s="84">
        <v>0.12</v>
      </c>
      <c r="C1080" s="102">
        <f t="shared" si="18"/>
        <v>1.4999999999999999E-2</v>
      </c>
      <c r="D1080" s="23">
        <f>(C1080-$O$4)/$O$8</f>
        <v>-0.6222377333075706</v>
      </c>
    </row>
    <row r="1081" spans="1:4" ht="15" customHeight="1">
      <c r="A1081">
        <v>8</v>
      </c>
      <c r="B1081" s="84">
        <v>0.12</v>
      </c>
      <c r="C1081" s="102">
        <f t="shared" si="18"/>
        <v>1.4999999999999999E-2</v>
      </c>
      <c r="D1081" s="23">
        <f>(C1081-$O$4)/$O$8</f>
        <v>-0.6222377333075706</v>
      </c>
    </row>
    <row r="1082" spans="1:4" ht="15" customHeight="1">
      <c r="A1082">
        <v>8</v>
      </c>
      <c r="B1082" s="84">
        <v>0.12</v>
      </c>
      <c r="C1082" s="102">
        <f t="shared" si="18"/>
        <v>1.4999999999999999E-2</v>
      </c>
      <c r="D1082" s="23">
        <f>(C1082-$O$4)/$O$8</f>
        <v>-0.6222377333075706</v>
      </c>
    </row>
    <row r="1083" spans="1:4" ht="15" customHeight="1">
      <c r="A1083">
        <v>8</v>
      </c>
      <c r="B1083" s="84">
        <v>0.12</v>
      </c>
      <c r="C1083" s="102">
        <f t="shared" si="18"/>
        <v>1.4999999999999999E-2</v>
      </c>
      <c r="D1083" s="23">
        <f>(C1083-$O$4)/$O$8</f>
        <v>-0.6222377333075706</v>
      </c>
    </row>
    <row r="1084" spans="1:4" ht="15" customHeight="1">
      <c r="A1084">
        <v>10</v>
      </c>
      <c r="B1084" s="84">
        <v>0.15</v>
      </c>
      <c r="C1084" s="102">
        <f t="shared" si="18"/>
        <v>1.4999999999999999E-2</v>
      </c>
      <c r="D1084" s="23">
        <f>(C1084-$O$4)/$O$8</f>
        <v>-0.6222377333075706</v>
      </c>
    </row>
    <row r="1085" spans="1:4" ht="15" customHeight="1">
      <c r="A1085">
        <v>10</v>
      </c>
      <c r="B1085" s="84">
        <v>0.15</v>
      </c>
      <c r="C1085" s="102">
        <f t="shared" si="18"/>
        <v>1.4999999999999999E-2</v>
      </c>
      <c r="D1085" s="23">
        <f>(C1085-$O$4)/$O$8</f>
        <v>-0.6222377333075706</v>
      </c>
    </row>
    <row r="1086" spans="1:4" ht="15" customHeight="1">
      <c r="A1086">
        <v>10</v>
      </c>
      <c r="B1086" s="84">
        <v>0.15</v>
      </c>
      <c r="C1086" s="102">
        <f t="shared" si="18"/>
        <v>1.4999999999999999E-2</v>
      </c>
      <c r="D1086" s="23">
        <f>(C1086-$O$4)/$O$8</f>
        <v>-0.6222377333075706</v>
      </c>
    </row>
    <row r="1087" spans="1:4" ht="15" customHeight="1">
      <c r="A1087">
        <v>10</v>
      </c>
      <c r="B1087" s="84">
        <v>0.15</v>
      </c>
      <c r="C1087" s="102">
        <f t="shared" si="18"/>
        <v>1.4999999999999999E-2</v>
      </c>
      <c r="D1087" s="23">
        <f>(C1087-$O$4)/$O$8</f>
        <v>-0.6222377333075706</v>
      </c>
    </row>
    <row r="1088" spans="1:4" ht="15" customHeight="1">
      <c r="A1088">
        <v>10</v>
      </c>
      <c r="B1088" s="84">
        <v>0.15</v>
      </c>
      <c r="C1088" s="102">
        <f t="shared" si="18"/>
        <v>1.4999999999999999E-2</v>
      </c>
      <c r="D1088" s="23">
        <f>(C1088-$O$4)/$O$8</f>
        <v>-0.6222377333075706</v>
      </c>
    </row>
    <row r="1089" spans="1:4" ht="15" customHeight="1">
      <c r="A1089">
        <v>10</v>
      </c>
      <c r="B1089" s="84">
        <v>0.15</v>
      </c>
      <c r="C1089" s="102">
        <f t="shared" si="18"/>
        <v>1.4999999999999999E-2</v>
      </c>
      <c r="D1089" s="23">
        <f>(C1089-$O$4)/$O$8</f>
        <v>-0.6222377333075706</v>
      </c>
    </row>
    <row r="1090" spans="1:4" ht="15" customHeight="1">
      <c r="A1090">
        <v>10</v>
      </c>
      <c r="B1090" s="84">
        <v>0.15</v>
      </c>
      <c r="C1090" s="102">
        <f t="shared" ref="C1090:C1153" si="19">B1090/A1090</f>
        <v>1.4999999999999999E-2</v>
      </c>
      <c r="D1090" s="23">
        <f>(C1090-$O$4)/$O$8</f>
        <v>-0.6222377333075706</v>
      </c>
    </row>
    <row r="1091" spans="1:4" ht="15" customHeight="1">
      <c r="A1091">
        <v>10</v>
      </c>
      <c r="B1091" s="84">
        <v>0.15</v>
      </c>
      <c r="C1091" s="102">
        <f t="shared" si="19"/>
        <v>1.4999999999999999E-2</v>
      </c>
      <c r="D1091" s="23">
        <f>(C1091-$O$4)/$O$8</f>
        <v>-0.6222377333075706</v>
      </c>
    </row>
    <row r="1092" spans="1:4" ht="15" customHeight="1">
      <c r="A1092">
        <v>10</v>
      </c>
      <c r="B1092" s="84">
        <v>0.15</v>
      </c>
      <c r="C1092" s="102">
        <f t="shared" si="19"/>
        <v>1.4999999999999999E-2</v>
      </c>
      <c r="D1092" s="23">
        <f>(C1092-$O$4)/$O$8</f>
        <v>-0.6222377333075706</v>
      </c>
    </row>
    <row r="1093" spans="1:4" ht="15" customHeight="1">
      <c r="A1093">
        <v>12</v>
      </c>
      <c r="B1093" s="84">
        <v>0.18</v>
      </c>
      <c r="C1093" s="102">
        <f t="shared" si="19"/>
        <v>1.4999999999999999E-2</v>
      </c>
      <c r="D1093" s="23">
        <f>(C1093-$O$4)/$O$8</f>
        <v>-0.6222377333075706</v>
      </c>
    </row>
    <row r="1094" spans="1:4" ht="15" customHeight="1">
      <c r="A1094">
        <v>12</v>
      </c>
      <c r="B1094" s="84">
        <v>0.18</v>
      </c>
      <c r="C1094" s="102">
        <f t="shared" si="19"/>
        <v>1.4999999999999999E-2</v>
      </c>
      <c r="D1094" s="23">
        <f>(C1094-$O$4)/$O$8</f>
        <v>-0.6222377333075706</v>
      </c>
    </row>
    <row r="1095" spans="1:4" ht="15" customHeight="1">
      <c r="A1095">
        <v>12</v>
      </c>
      <c r="B1095" s="84">
        <v>0.18</v>
      </c>
      <c r="C1095" s="102">
        <f t="shared" si="19"/>
        <v>1.4999999999999999E-2</v>
      </c>
      <c r="D1095" s="23">
        <f>(C1095-$O$4)/$O$8</f>
        <v>-0.6222377333075706</v>
      </c>
    </row>
    <row r="1096" spans="1:4" ht="15" customHeight="1">
      <c r="A1096">
        <v>14</v>
      </c>
      <c r="B1096" s="84">
        <v>0.21</v>
      </c>
      <c r="C1096" s="102">
        <f t="shared" si="19"/>
        <v>1.4999999999999999E-2</v>
      </c>
      <c r="D1096" s="23">
        <f>(C1096-$O$4)/$O$8</f>
        <v>-0.6222377333075706</v>
      </c>
    </row>
    <row r="1097" spans="1:4" ht="15" customHeight="1">
      <c r="A1097">
        <v>11</v>
      </c>
      <c r="B1097" s="84">
        <v>0.16</v>
      </c>
      <c r="C1097" s="102">
        <f t="shared" si="19"/>
        <v>1.4545454545454545E-2</v>
      </c>
      <c r="D1097" s="23">
        <f>(C1097-$O$4)/$O$8</f>
        <v>-0.63171363640356548</v>
      </c>
    </row>
    <row r="1098" spans="1:4" ht="15" customHeight="1">
      <c r="A1098">
        <v>9</v>
      </c>
      <c r="B1098" s="84">
        <v>0.13</v>
      </c>
      <c r="C1098" s="102">
        <f t="shared" si="19"/>
        <v>1.4444444444444446E-2</v>
      </c>
      <c r="D1098" s="23">
        <f>(C1098-$O$4)/$O$8</f>
        <v>-0.63381939264711995</v>
      </c>
    </row>
    <row r="1099" spans="1:4" ht="15" customHeight="1">
      <c r="A1099">
        <v>9</v>
      </c>
      <c r="B1099" s="84">
        <v>0.13</v>
      </c>
      <c r="C1099" s="102">
        <f t="shared" si="19"/>
        <v>1.4444444444444446E-2</v>
      </c>
      <c r="D1099" s="23">
        <f>(C1099-$O$4)/$O$8</f>
        <v>-0.63381939264711995</v>
      </c>
    </row>
    <row r="1100" spans="1:4" ht="15" customHeight="1">
      <c r="A1100">
        <v>9</v>
      </c>
      <c r="B1100" s="84">
        <v>0.13</v>
      </c>
      <c r="C1100" s="102">
        <f t="shared" si="19"/>
        <v>1.4444444444444446E-2</v>
      </c>
      <c r="D1100" s="23">
        <f>(C1100-$O$4)/$O$8</f>
        <v>-0.63381939264711995</v>
      </c>
    </row>
    <row r="1101" spans="1:4" ht="15" customHeight="1">
      <c r="A1101">
        <v>9</v>
      </c>
      <c r="B1101" s="84">
        <v>0.13</v>
      </c>
      <c r="C1101" s="102">
        <f t="shared" si="19"/>
        <v>1.4444444444444446E-2</v>
      </c>
      <c r="D1101" s="23">
        <f>(C1101-$O$4)/$O$8</f>
        <v>-0.63381939264711995</v>
      </c>
    </row>
    <row r="1102" spans="1:4" ht="15" customHeight="1">
      <c r="A1102">
        <v>9</v>
      </c>
      <c r="B1102" s="84">
        <v>0.13</v>
      </c>
      <c r="C1102" s="102">
        <f t="shared" si="19"/>
        <v>1.4444444444444446E-2</v>
      </c>
      <c r="D1102" s="23">
        <f>(C1102-$O$4)/$O$8</f>
        <v>-0.63381939264711995</v>
      </c>
    </row>
    <row r="1103" spans="1:4" ht="15" customHeight="1">
      <c r="A1103">
        <v>9</v>
      </c>
      <c r="B1103" s="84">
        <v>0.13</v>
      </c>
      <c r="C1103" s="102">
        <f t="shared" si="19"/>
        <v>1.4444444444444446E-2</v>
      </c>
      <c r="D1103" s="23">
        <f>(C1103-$O$4)/$O$8</f>
        <v>-0.63381939264711995</v>
      </c>
    </row>
    <row r="1104" spans="1:4" ht="15" customHeight="1">
      <c r="A1104">
        <v>9</v>
      </c>
      <c r="B1104" s="84">
        <v>0.13</v>
      </c>
      <c r="C1104" s="102">
        <f t="shared" si="19"/>
        <v>1.4444444444444446E-2</v>
      </c>
      <c r="D1104" s="23">
        <f>(C1104-$O$4)/$O$8</f>
        <v>-0.63381939264711995</v>
      </c>
    </row>
    <row r="1105" spans="1:4" ht="15" customHeight="1">
      <c r="A1105">
        <v>9</v>
      </c>
      <c r="B1105" s="84">
        <v>0.13</v>
      </c>
      <c r="C1105" s="102">
        <f t="shared" si="19"/>
        <v>1.4444444444444446E-2</v>
      </c>
      <c r="D1105" s="23">
        <f>(C1105-$O$4)/$O$8</f>
        <v>-0.63381939264711995</v>
      </c>
    </row>
    <row r="1106" spans="1:4" ht="15" customHeight="1">
      <c r="A1106">
        <v>9</v>
      </c>
      <c r="B1106" s="84">
        <v>0.13</v>
      </c>
      <c r="C1106" s="102">
        <f t="shared" si="19"/>
        <v>1.4444444444444446E-2</v>
      </c>
      <c r="D1106" s="23">
        <f>(C1106-$O$4)/$O$8</f>
        <v>-0.63381939264711995</v>
      </c>
    </row>
    <row r="1107" spans="1:4" ht="15" customHeight="1">
      <c r="A1107">
        <v>9</v>
      </c>
      <c r="B1107" s="84">
        <v>0.13</v>
      </c>
      <c r="C1107" s="102">
        <f t="shared" si="19"/>
        <v>1.4444444444444446E-2</v>
      </c>
      <c r="D1107" s="23">
        <f>(C1107-$O$4)/$O$8</f>
        <v>-0.63381939264711995</v>
      </c>
    </row>
    <row r="1108" spans="1:4" ht="15" customHeight="1">
      <c r="A1108">
        <v>9</v>
      </c>
      <c r="B1108" s="84">
        <v>0.13</v>
      </c>
      <c r="C1108" s="102">
        <f t="shared" si="19"/>
        <v>1.4444444444444446E-2</v>
      </c>
      <c r="D1108" s="23">
        <f>(C1108-$O$4)/$O$8</f>
        <v>-0.63381939264711995</v>
      </c>
    </row>
    <row r="1109" spans="1:4" ht="15" customHeight="1">
      <c r="A1109">
        <v>9</v>
      </c>
      <c r="B1109" s="84">
        <v>0.13</v>
      </c>
      <c r="C1109" s="102">
        <f t="shared" si="19"/>
        <v>1.4444444444444446E-2</v>
      </c>
      <c r="D1109" s="23">
        <f>(C1109-$O$4)/$O$8</f>
        <v>-0.63381939264711995</v>
      </c>
    </row>
    <row r="1110" spans="1:4" ht="15" customHeight="1">
      <c r="A1110">
        <v>9</v>
      </c>
      <c r="B1110" s="84">
        <v>0.13</v>
      </c>
      <c r="C1110" s="102">
        <f t="shared" si="19"/>
        <v>1.4444444444444446E-2</v>
      </c>
      <c r="D1110" s="23">
        <f>(C1110-$O$4)/$O$8</f>
        <v>-0.63381939264711995</v>
      </c>
    </row>
    <row r="1111" spans="1:4" ht="15" customHeight="1">
      <c r="A1111">
        <v>9</v>
      </c>
      <c r="B1111" s="84">
        <v>0.13</v>
      </c>
      <c r="C1111" s="102">
        <f t="shared" si="19"/>
        <v>1.4444444444444446E-2</v>
      </c>
      <c r="D1111" s="23">
        <f>(C1111-$O$4)/$O$8</f>
        <v>-0.63381939264711995</v>
      </c>
    </row>
    <row r="1112" spans="1:4" ht="15" customHeight="1">
      <c r="A1112">
        <v>16</v>
      </c>
      <c r="B1112" s="84">
        <v>0.23</v>
      </c>
      <c r="C1112" s="102">
        <f t="shared" si="19"/>
        <v>1.4375000000000001E-2</v>
      </c>
      <c r="D1112" s="23">
        <f>(C1112-$O$4)/$O$8</f>
        <v>-0.63526710006456366</v>
      </c>
    </row>
    <row r="1113" spans="1:4" ht="15" customHeight="1">
      <c r="A1113">
        <v>14</v>
      </c>
      <c r="B1113" s="84">
        <v>0.2</v>
      </c>
      <c r="C1113" s="102">
        <f t="shared" si="19"/>
        <v>1.4285714285714287E-2</v>
      </c>
      <c r="D1113" s="23">
        <f>(C1113-$O$4)/$O$8</f>
        <v>-0.63712843817270548</v>
      </c>
    </row>
    <row r="1114" spans="1:4" ht="15" customHeight="1">
      <c r="A1114">
        <v>14</v>
      </c>
      <c r="B1114" s="84">
        <v>0.2</v>
      </c>
      <c r="C1114" s="102">
        <f t="shared" si="19"/>
        <v>1.4285714285714287E-2</v>
      </c>
      <c r="D1114" s="23">
        <f>(C1114-$O$4)/$O$8</f>
        <v>-0.63712843817270548</v>
      </c>
    </row>
    <row r="1115" spans="1:4" ht="15" customHeight="1">
      <c r="A1115">
        <v>10</v>
      </c>
      <c r="B1115" s="84">
        <v>0.14000000000000001</v>
      </c>
      <c r="C1115" s="102">
        <f t="shared" si="19"/>
        <v>1.4000000000000002E-2</v>
      </c>
      <c r="D1115" s="23">
        <f>(C1115-$O$4)/$O$8</f>
        <v>-0.64308472011875939</v>
      </c>
    </row>
    <row r="1116" spans="1:4" ht="15" customHeight="1">
      <c r="A1116">
        <v>10</v>
      </c>
      <c r="B1116" s="84">
        <v>0.14000000000000001</v>
      </c>
      <c r="C1116" s="102">
        <f t="shared" si="19"/>
        <v>1.4000000000000002E-2</v>
      </c>
      <c r="D1116" s="23">
        <f>(C1116-$O$4)/$O$8</f>
        <v>-0.64308472011875939</v>
      </c>
    </row>
    <row r="1117" spans="1:4" ht="15" customHeight="1">
      <c r="A1117">
        <v>10</v>
      </c>
      <c r="B1117" s="84">
        <v>0.14000000000000001</v>
      </c>
      <c r="C1117" s="102">
        <f t="shared" si="19"/>
        <v>1.4000000000000002E-2</v>
      </c>
      <c r="D1117" s="23">
        <f>(C1117-$O$4)/$O$8</f>
        <v>-0.64308472011875939</v>
      </c>
    </row>
    <row r="1118" spans="1:4" ht="15" customHeight="1">
      <c r="A1118">
        <v>10</v>
      </c>
      <c r="B1118" s="84">
        <v>0.14000000000000001</v>
      </c>
      <c r="C1118" s="102">
        <f t="shared" si="19"/>
        <v>1.4000000000000002E-2</v>
      </c>
      <c r="D1118" s="23">
        <f>(C1118-$O$4)/$O$8</f>
        <v>-0.64308472011875939</v>
      </c>
    </row>
    <row r="1119" spans="1:4" ht="15" customHeight="1">
      <c r="A1119">
        <v>10</v>
      </c>
      <c r="B1119" s="84">
        <v>0.14000000000000001</v>
      </c>
      <c r="C1119" s="102">
        <f t="shared" si="19"/>
        <v>1.4000000000000002E-2</v>
      </c>
      <c r="D1119" s="23">
        <f>(C1119-$O$4)/$O$8</f>
        <v>-0.64308472011875939</v>
      </c>
    </row>
    <row r="1120" spans="1:4" ht="15" customHeight="1">
      <c r="A1120">
        <v>10</v>
      </c>
      <c r="B1120" s="84">
        <v>0.14000000000000001</v>
      </c>
      <c r="C1120" s="102">
        <f t="shared" si="19"/>
        <v>1.4000000000000002E-2</v>
      </c>
      <c r="D1120" s="23">
        <f>(C1120-$O$4)/$O$8</f>
        <v>-0.64308472011875939</v>
      </c>
    </row>
    <row r="1121" spans="1:4" ht="15" customHeight="1">
      <c r="A1121">
        <v>10</v>
      </c>
      <c r="B1121" s="84">
        <v>0.14000000000000001</v>
      </c>
      <c r="C1121" s="102">
        <f t="shared" si="19"/>
        <v>1.4000000000000002E-2</v>
      </c>
      <c r="D1121" s="23">
        <f>(C1121-$O$4)/$O$8</f>
        <v>-0.64308472011875939</v>
      </c>
    </row>
    <row r="1122" spans="1:4" ht="15" customHeight="1">
      <c r="A1122">
        <v>10</v>
      </c>
      <c r="B1122" s="84">
        <v>0.14000000000000001</v>
      </c>
      <c r="C1122" s="102">
        <f t="shared" si="19"/>
        <v>1.4000000000000002E-2</v>
      </c>
      <c r="D1122" s="23">
        <f>(C1122-$O$4)/$O$8</f>
        <v>-0.64308472011875939</v>
      </c>
    </row>
    <row r="1123" spans="1:4" ht="15" customHeight="1">
      <c r="A1123">
        <v>10</v>
      </c>
      <c r="B1123" s="84">
        <v>0.14000000000000001</v>
      </c>
      <c r="C1123" s="102">
        <f t="shared" si="19"/>
        <v>1.4000000000000002E-2</v>
      </c>
      <c r="D1123" s="23">
        <f>(C1123-$O$4)/$O$8</f>
        <v>-0.64308472011875939</v>
      </c>
    </row>
    <row r="1124" spans="1:4" ht="15" customHeight="1">
      <c r="A1124">
        <v>10</v>
      </c>
      <c r="B1124" s="84">
        <v>0.14000000000000001</v>
      </c>
      <c r="C1124" s="102">
        <f t="shared" si="19"/>
        <v>1.4000000000000002E-2</v>
      </c>
      <c r="D1124" s="23">
        <f>(C1124-$O$4)/$O$8</f>
        <v>-0.64308472011875939</v>
      </c>
    </row>
    <row r="1125" spans="1:4" ht="15" customHeight="1">
      <c r="A1125">
        <v>10</v>
      </c>
      <c r="B1125" s="84">
        <v>0.14000000000000001</v>
      </c>
      <c r="C1125" s="102">
        <f t="shared" si="19"/>
        <v>1.4000000000000002E-2</v>
      </c>
      <c r="D1125" s="23">
        <f>(C1125-$O$4)/$O$8</f>
        <v>-0.64308472011875939</v>
      </c>
    </row>
    <row r="1126" spans="1:4" ht="15" customHeight="1">
      <c r="A1126">
        <v>10</v>
      </c>
      <c r="B1126" s="84">
        <v>0.14000000000000001</v>
      </c>
      <c r="C1126" s="102">
        <f t="shared" si="19"/>
        <v>1.4000000000000002E-2</v>
      </c>
      <c r="D1126" s="23">
        <f>(C1126-$O$4)/$O$8</f>
        <v>-0.64308472011875939</v>
      </c>
    </row>
    <row r="1127" spans="1:4" ht="15" customHeight="1">
      <c r="A1127">
        <v>10</v>
      </c>
      <c r="B1127" s="84">
        <v>0.14000000000000001</v>
      </c>
      <c r="C1127" s="102">
        <f t="shared" si="19"/>
        <v>1.4000000000000002E-2</v>
      </c>
      <c r="D1127" s="23">
        <f>(C1127-$O$4)/$O$8</f>
        <v>-0.64308472011875939</v>
      </c>
    </row>
    <row r="1128" spans="1:4" ht="15" customHeight="1">
      <c r="A1128">
        <v>10</v>
      </c>
      <c r="B1128" s="84">
        <v>0.14000000000000001</v>
      </c>
      <c r="C1128" s="102">
        <f t="shared" si="19"/>
        <v>1.4000000000000002E-2</v>
      </c>
      <c r="D1128" s="23">
        <f>(C1128-$O$4)/$O$8</f>
        <v>-0.64308472011875939</v>
      </c>
    </row>
    <row r="1129" spans="1:4" ht="15" customHeight="1">
      <c r="A1129">
        <v>10</v>
      </c>
      <c r="B1129" s="84">
        <v>0.14000000000000001</v>
      </c>
      <c r="C1129" s="102">
        <f t="shared" si="19"/>
        <v>1.4000000000000002E-2</v>
      </c>
      <c r="D1129" s="23">
        <f>(C1129-$O$4)/$O$8</f>
        <v>-0.64308472011875939</v>
      </c>
    </row>
    <row r="1130" spans="1:4" ht="15" customHeight="1">
      <c r="A1130">
        <v>13</v>
      </c>
      <c r="B1130" s="84">
        <v>0.18</v>
      </c>
      <c r="C1130" s="102">
        <f t="shared" si="19"/>
        <v>1.3846153846153845E-2</v>
      </c>
      <c r="D1130" s="23">
        <f>(C1130-$O$4)/$O$8</f>
        <v>-0.64629194885894237</v>
      </c>
    </row>
    <row r="1131" spans="1:4" ht="15" customHeight="1">
      <c r="A1131">
        <v>13</v>
      </c>
      <c r="B1131" s="84">
        <v>0.18</v>
      </c>
      <c r="C1131" s="102">
        <f t="shared" si="19"/>
        <v>1.3846153846153845E-2</v>
      </c>
      <c r="D1131" s="23">
        <f>(C1131-$O$4)/$O$8</f>
        <v>-0.64629194885894237</v>
      </c>
    </row>
    <row r="1132" spans="1:4" ht="15" customHeight="1">
      <c r="A1132">
        <v>13</v>
      </c>
      <c r="B1132" s="84">
        <v>0.18</v>
      </c>
      <c r="C1132" s="102">
        <f t="shared" si="19"/>
        <v>1.3846153846153845E-2</v>
      </c>
      <c r="D1132" s="23">
        <f>(C1132-$O$4)/$O$8</f>
        <v>-0.64629194885894237</v>
      </c>
    </row>
    <row r="1133" spans="1:4" ht="15" customHeight="1">
      <c r="A1133">
        <v>8</v>
      </c>
      <c r="B1133" s="84">
        <v>0.11</v>
      </c>
      <c r="C1133" s="102">
        <f t="shared" si="19"/>
        <v>1.375E-2</v>
      </c>
      <c r="D1133" s="23">
        <f>(C1133-$O$4)/$O$8</f>
        <v>-0.64829646682155673</v>
      </c>
    </row>
    <row r="1134" spans="1:4" ht="15" customHeight="1">
      <c r="A1134">
        <v>8</v>
      </c>
      <c r="B1134" s="84">
        <v>0.11</v>
      </c>
      <c r="C1134" s="102">
        <f t="shared" si="19"/>
        <v>1.375E-2</v>
      </c>
      <c r="D1134" s="23">
        <f>(C1134-$O$4)/$O$8</f>
        <v>-0.64829646682155673</v>
      </c>
    </row>
    <row r="1135" spans="1:4" ht="15" customHeight="1">
      <c r="A1135">
        <v>8</v>
      </c>
      <c r="B1135" s="84">
        <v>0.11</v>
      </c>
      <c r="C1135" s="102">
        <f t="shared" si="19"/>
        <v>1.375E-2</v>
      </c>
      <c r="D1135" s="23">
        <f>(C1135-$O$4)/$O$8</f>
        <v>-0.64829646682155673</v>
      </c>
    </row>
    <row r="1136" spans="1:4" ht="15" customHeight="1">
      <c r="A1136">
        <v>8</v>
      </c>
      <c r="B1136" s="84">
        <v>0.11</v>
      </c>
      <c r="C1136" s="102">
        <f t="shared" si="19"/>
        <v>1.375E-2</v>
      </c>
      <c r="D1136" s="23">
        <f>(C1136-$O$4)/$O$8</f>
        <v>-0.64829646682155673</v>
      </c>
    </row>
    <row r="1137" spans="1:4" ht="15" customHeight="1">
      <c r="A1137">
        <v>8</v>
      </c>
      <c r="B1137" s="84">
        <v>0.11</v>
      </c>
      <c r="C1137" s="102">
        <f t="shared" si="19"/>
        <v>1.375E-2</v>
      </c>
      <c r="D1137" s="23">
        <f>(C1137-$O$4)/$O$8</f>
        <v>-0.64829646682155673</v>
      </c>
    </row>
    <row r="1138" spans="1:4" ht="15" customHeight="1">
      <c r="A1138">
        <v>8</v>
      </c>
      <c r="B1138" s="84">
        <v>0.11</v>
      </c>
      <c r="C1138" s="102">
        <f t="shared" si="19"/>
        <v>1.375E-2</v>
      </c>
      <c r="D1138" s="23">
        <f>(C1138-$O$4)/$O$8</f>
        <v>-0.64829646682155673</v>
      </c>
    </row>
    <row r="1139" spans="1:4" ht="15" customHeight="1">
      <c r="A1139">
        <v>8</v>
      </c>
      <c r="B1139" s="84">
        <v>0.11</v>
      </c>
      <c r="C1139" s="102">
        <f t="shared" si="19"/>
        <v>1.375E-2</v>
      </c>
      <c r="D1139" s="23">
        <f>(C1139-$O$4)/$O$8</f>
        <v>-0.64829646682155673</v>
      </c>
    </row>
    <row r="1140" spans="1:4" ht="15" customHeight="1">
      <c r="A1140">
        <v>8</v>
      </c>
      <c r="B1140" s="84">
        <v>0.11</v>
      </c>
      <c r="C1140" s="102">
        <f t="shared" si="19"/>
        <v>1.375E-2</v>
      </c>
      <c r="D1140" s="23">
        <f>(C1140-$O$4)/$O$8</f>
        <v>-0.64829646682155673</v>
      </c>
    </row>
    <row r="1141" spans="1:4" ht="15" customHeight="1">
      <c r="A1141">
        <v>8</v>
      </c>
      <c r="B1141" s="84">
        <v>0.11</v>
      </c>
      <c r="C1141" s="102">
        <f t="shared" si="19"/>
        <v>1.375E-2</v>
      </c>
      <c r="D1141" s="23">
        <f>(C1141-$O$4)/$O$8</f>
        <v>-0.64829646682155673</v>
      </c>
    </row>
    <row r="1142" spans="1:4" ht="15" customHeight="1">
      <c r="A1142">
        <v>8</v>
      </c>
      <c r="B1142" s="84">
        <v>0.11</v>
      </c>
      <c r="C1142" s="102">
        <f t="shared" si="19"/>
        <v>1.375E-2</v>
      </c>
      <c r="D1142" s="23">
        <f>(C1142-$O$4)/$O$8</f>
        <v>-0.64829646682155673</v>
      </c>
    </row>
    <row r="1143" spans="1:4" ht="15" customHeight="1">
      <c r="A1143">
        <v>16</v>
      </c>
      <c r="B1143" s="84">
        <v>0.22</v>
      </c>
      <c r="C1143" s="102">
        <f t="shared" si="19"/>
        <v>1.375E-2</v>
      </c>
      <c r="D1143" s="23">
        <f>(C1143-$O$4)/$O$8</f>
        <v>-0.64829646682155673</v>
      </c>
    </row>
    <row r="1144" spans="1:4" ht="15" customHeight="1">
      <c r="A1144">
        <v>11</v>
      </c>
      <c r="B1144" s="84">
        <v>0.15</v>
      </c>
      <c r="C1144" s="102">
        <f t="shared" si="19"/>
        <v>1.3636363636363636E-2</v>
      </c>
      <c r="D1144" s="23">
        <f>(C1144-$O$4)/$O$8</f>
        <v>-0.65066544259555548</v>
      </c>
    </row>
    <row r="1145" spans="1:4" ht="15" customHeight="1">
      <c r="A1145">
        <v>11</v>
      </c>
      <c r="B1145" s="84">
        <v>0.15</v>
      </c>
      <c r="C1145" s="102">
        <f t="shared" si="19"/>
        <v>1.3636363636363636E-2</v>
      </c>
      <c r="D1145" s="23">
        <f>(C1145-$O$4)/$O$8</f>
        <v>-0.65066544259555548</v>
      </c>
    </row>
    <row r="1146" spans="1:4" ht="15" customHeight="1">
      <c r="A1146">
        <v>14</v>
      </c>
      <c r="B1146" s="84">
        <v>0.19</v>
      </c>
      <c r="C1146" s="102">
        <f t="shared" si="19"/>
        <v>1.3571428571428571E-2</v>
      </c>
      <c r="D1146" s="23">
        <f>(C1146-$O$4)/$O$8</f>
        <v>-0.65201914303784048</v>
      </c>
    </row>
    <row r="1147" spans="1:4" ht="15" customHeight="1">
      <c r="A1147">
        <v>17</v>
      </c>
      <c r="B1147" s="84">
        <v>0.23</v>
      </c>
      <c r="C1147" s="102">
        <f t="shared" si="19"/>
        <v>1.3529411764705884E-2</v>
      </c>
      <c r="D1147" s="23">
        <f>(C1147-$O$4)/$O$8</f>
        <v>-0.65289506685343646</v>
      </c>
    </row>
    <row r="1148" spans="1:4" ht="15" customHeight="1">
      <c r="A1148">
        <v>9</v>
      </c>
      <c r="B1148" s="84">
        <v>0.12</v>
      </c>
      <c r="C1148" s="102">
        <f t="shared" si="19"/>
        <v>1.3333333333333332E-2</v>
      </c>
      <c r="D1148" s="23">
        <f>(C1148-$O$4)/$O$8</f>
        <v>-0.65698271132621866</v>
      </c>
    </row>
    <row r="1149" spans="1:4" ht="15" customHeight="1">
      <c r="A1149">
        <v>9</v>
      </c>
      <c r="B1149" s="84">
        <v>0.12</v>
      </c>
      <c r="C1149" s="102">
        <f t="shared" si="19"/>
        <v>1.3333333333333332E-2</v>
      </c>
      <c r="D1149" s="23">
        <f>(C1149-$O$4)/$O$8</f>
        <v>-0.65698271132621866</v>
      </c>
    </row>
    <row r="1150" spans="1:4" ht="15" customHeight="1">
      <c r="A1150">
        <v>9</v>
      </c>
      <c r="B1150" s="84">
        <v>0.12</v>
      </c>
      <c r="C1150" s="102">
        <f t="shared" si="19"/>
        <v>1.3333333333333332E-2</v>
      </c>
      <c r="D1150" s="23">
        <f>(C1150-$O$4)/$O$8</f>
        <v>-0.65698271132621866</v>
      </c>
    </row>
    <row r="1151" spans="1:4" ht="15" customHeight="1">
      <c r="A1151">
        <v>9</v>
      </c>
      <c r="B1151" s="84">
        <v>0.12</v>
      </c>
      <c r="C1151" s="102">
        <f t="shared" si="19"/>
        <v>1.3333333333333332E-2</v>
      </c>
      <c r="D1151" s="23">
        <f>(C1151-$O$4)/$O$8</f>
        <v>-0.65698271132621866</v>
      </c>
    </row>
    <row r="1152" spans="1:4" ht="15" customHeight="1">
      <c r="A1152">
        <v>9</v>
      </c>
      <c r="B1152" s="84">
        <v>0.12</v>
      </c>
      <c r="C1152" s="102">
        <f t="shared" si="19"/>
        <v>1.3333333333333332E-2</v>
      </c>
      <c r="D1152" s="23">
        <f>(C1152-$O$4)/$O$8</f>
        <v>-0.65698271132621866</v>
      </c>
    </row>
    <row r="1153" spans="1:4" ht="15" customHeight="1">
      <c r="A1153">
        <v>9</v>
      </c>
      <c r="B1153" s="84">
        <v>0.12</v>
      </c>
      <c r="C1153" s="102">
        <f t="shared" si="19"/>
        <v>1.3333333333333332E-2</v>
      </c>
      <c r="D1153" s="23">
        <f>(C1153-$O$4)/$O$8</f>
        <v>-0.65698271132621866</v>
      </c>
    </row>
    <row r="1154" spans="1:4" ht="15" customHeight="1">
      <c r="A1154">
        <v>9</v>
      </c>
      <c r="B1154" s="84">
        <v>0.12</v>
      </c>
      <c r="C1154" s="102">
        <f t="shared" ref="C1154:C1217" si="20">B1154/A1154</f>
        <v>1.3333333333333332E-2</v>
      </c>
      <c r="D1154" s="23">
        <f>(C1154-$O$4)/$O$8</f>
        <v>-0.65698271132621866</v>
      </c>
    </row>
    <row r="1155" spans="1:4" ht="15" customHeight="1">
      <c r="A1155">
        <v>19</v>
      </c>
      <c r="B1155" s="84">
        <v>0.25</v>
      </c>
      <c r="C1155" s="102">
        <f t="shared" si="20"/>
        <v>1.3157894736842105E-2</v>
      </c>
      <c r="D1155" s="23">
        <f>(C1155-$O$4)/$O$8</f>
        <v>-0.66064007743344488</v>
      </c>
    </row>
    <row r="1156" spans="1:4" ht="15" customHeight="1">
      <c r="A1156">
        <v>13</v>
      </c>
      <c r="B1156" s="84">
        <v>0.17</v>
      </c>
      <c r="C1156" s="102">
        <f t="shared" si="20"/>
        <v>1.3076923076923078E-2</v>
      </c>
      <c r="D1156" s="23">
        <f>(C1156-$O$4)/$O$8</f>
        <v>-0.66232809255985692</v>
      </c>
    </row>
    <row r="1157" spans="1:4" ht="15" customHeight="1">
      <c r="A1157">
        <v>10</v>
      </c>
      <c r="B1157" s="84">
        <v>0.13</v>
      </c>
      <c r="C1157" s="102">
        <f t="shared" si="20"/>
        <v>1.3000000000000001E-2</v>
      </c>
      <c r="D1157" s="23">
        <f>(C1157-$O$4)/$O$8</f>
        <v>-0.66393170692994841</v>
      </c>
    </row>
    <row r="1158" spans="1:4" ht="15" customHeight="1">
      <c r="A1158">
        <v>10</v>
      </c>
      <c r="B1158" s="84">
        <v>0.13</v>
      </c>
      <c r="C1158" s="102">
        <f t="shared" si="20"/>
        <v>1.3000000000000001E-2</v>
      </c>
      <c r="D1158" s="23">
        <f>(C1158-$O$4)/$O$8</f>
        <v>-0.66393170692994841</v>
      </c>
    </row>
    <row r="1159" spans="1:4" ht="15" customHeight="1">
      <c r="A1159">
        <v>10</v>
      </c>
      <c r="B1159" s="84">
        <v>0.13</v>
      </c>
      <c r="C1159" s="102">
        <f t="shared" si="20"/>
        <v>1.3000000000000001E-2</v>
      </c>
      <c r="D1159" s="23">
        <f>(C1159-$O$4)/$O$8</f>
        <v>-0.66393170692994841</v>
      </c>
    </row>
    <row r="1160" spans="1:4" ht="15" customHeight="1">
      <c r="A1160">
        <v>10</v>
      </c>
      <c r="B1160" s="84">
        <v>0.13</v>
      </c>
      <c r="C1160" s="102">
        <f t="shared" si="20"/>
        <v>1.3000000000000001E-2</v>
      </c>
      <c r="D1160" s="23">
        <f>(C1160-$O$4)/$O$8</f>
        <v>-0.66393170692994841</v>
      </c>
    </row>
    <row r="1161" spans="1:4" ht="15" customHeight="1">
      <c r="A1161">
        <v>10</v>
      </c>
      <c r="B1161" s="84">
        <v>0.13</v>
      </c>
      <c r="C1161" s="102">
        <f t="shared" si="20"/>
        <v>1.3000000000000001E-2</v>
      </c>
      <c r="D1161" s="23">
        <f>(C1161-$O$4)/$O$8</f>
        <v>-0.66393170692994841</v>
      </c>
    </row>
    <row r="1162" spans="1:4" ht="15" customHeight="1">
      <c r="A1162">
        <v>10</v>
      </c>
      <c r="B1162" s="84">
        <v>0.13</v>
      </c>
      <c r="C1162" s="102">
        <f t="shared" si="20"/>
        <v>1.3000000000000001E-2</v>
      </c>
      <c r="D1162" s="23">
        <f>(C1162-$O$4)/$O$8</f>
        <v>-0.66393170692994841</v>
      </c>
    </row>
    <row r="1163" spans="1:4" ht="15" customHeight="1">
      <c r="A1163">
        <v>10</v>
      </c>
      <c r="B1163" s="84">
        <v>0.13</v>
      </c>
      <c r="C1163" s="102">
        <f t="shared" si="20"/>
        <v>1.3000000000000001E-2</v>
      </c>
      <c r="D1163" s="23">
        <f>(C1163-$O$4)/$O$8</f>
        <v>-0.66393170692994841</v>
      </c>
    </row>
    <row r="1164" spans="1:4" ht="15" customHeight="1">
      <c r="A1164">
        <v>10</v>
      </c>
      <c r="B1164" s="84">
        <v>0.13</v>
      </c>
      <c r="C1164" s="102">
        <f t="shared" si="20"/>
        <v>1.3000000000000001E-2</v>
      </c>
      <c r="D1164" s="23">
        <f>(C1164-$O$4)/$O$8</f>
        <v>-0.66393170692994841</v>
      </c>
    </row>
    <row r="1165" spans="1:4" ht="15" customHeight="1">
      <c r="A1165">
        <v>10</v>
      </c>
      <c r="B1165" s="84">
        <v>0.13</v>
      </c>
      <c r="C1165" s="102">
        <f t="shared" si="20"/>
        <v>1.3000000000000001E-2</v>
      </c>
      <c r="D1165" s="23">
        <f>(C1165-$O$4)/$O$8</f>
        <v>-0.66393170692994841</v>
      </c>
    </row>
    <row r="1166" spans="1:4" ht="15" customHeight="1">
      <c r="A1166">
        <v>10</v>
      </c>
      <c r="B1166" s="84">
        <v>0.13</v>
      </c>
      <c r="C1166" s="102">
        <f t="shared" si="20"/>
        <v>1.3000000000000001E-2</v>
      </c>
      <c r="D1166" s="23">
        <f>(C1166-$O$4)/$O$8</f>
        <v>-0.66393170692994841</v>
      </c>
    </row>
    <row r="1167" spans="1:4" ht="15" customHeight="1">
      <c r="A1167">
        <v>10</v>
      </c>
      <c r="B1167" s="84">
        <v>0.13</v>
      </c>
      <c r="C1167" s="102">
        <f t="shared" si="20"/>
        <v>1.3000000000000001E-2</v>
      </c>
      <c r="D1167" s="23">
        <f>(C1167-$O$4)/$O$8</f>
        <v>-0.66393170692994841</v>
      </c>
    </row>
    <row r="1168" spans="1:4" ht="15" customHeight="1">
      <c r="A1168">
        <v>10</v>
      </c>
      <c r="B1168" s="84">
        <v>0.13</v>
      </c>
      <c r="C1168" s="102">
        <f t="shared" si="20"/>
        <v>1.3000000000000001E-2</v>
      </c>
      <c r="D1168" s="23">
        <f>(C1168-$O$4)/$O$8</f>
        <v>-0.66393170692994841</v>
      </c>
    </row>
    <row r="1169" spans="1:4" ht="15" customHeight="1">
      <c r="A1169">
        <v>10</v>
      </c>
      <c r="B1169" s="84">
        <v>0.13</v>
      </c>
      <c r="C1169" s="102">
        <f t="shared" si="20"/>
        <v>1.3000000000000001E-2</v>
      </c>
      <c r="D1169" s="23">
        <f>(C1169-$O$4)/$O$8</f>
        <v>-0.66393170692994841</v>
      </c>
    </row>
    <row r="1170" spans="1:4" ht="15" customHeight="1">
      <c r="A1170">
        <v>10</v>
      </c>
      <c r="B1170" s="84">
        <v>0.13</v>
      </c>
      <c r="C1170" s="102">
        <f t="shared" si="20"/>
        <v>1.3000000000000001E-2</v>
      </c>
      <c r="D1170" s="23">
        <f>(C1170-$O$4)/$O$8</f>
        <v>-0.66393170692994841</v>
      </c>
    </row>
    <row r="1171" spans="1:4" ht="15" customHeight="1">
      <c r="A1171">
        <v>10</v>
      </c>
      <c r="B1171" s="84">
        <v>0.13</v>
      </c>
      <c r="C1171" s="102">
        <f t="shared" si="20"/>
        <v>1.3000000000000001E-2</v>
      </c>
      <c r="D1171" s="23">
        <f>(C1171-$O$4)/$O$8</f>
        <v>-0.66393170692994841</v>
      </c>
    </row>
    <row r="1172" spans="1:4" ht="15" customHeight="1">
      <c r="A1172">
        <v>10</v>
      </c>
      <c r="B1172" s="84">
        <v>0.13</v>
      </c>
      <c r="C1172" s="102">
        <f t="shared" si="20"/>
        <v>1.3000000000000001E-2</v>
      </c>
      <c r="D1172" s="23">
        <f>(C1172-$O$4)/$O$8</f>
        <v>-0.66393170692994841</v>
      </c>
    </row>
    <row r="1173" spans="1:4" ht="15" customHeight="1">
      <c r="A1173">
        <v>10</v>
      </c>
      <c r="B1173" s="84">
        <v>0.13</v>
      </c>
      <c r="C1173" s="102">
        <f t="shared" si="20"/>
        <v>1.3000000000000001E-2</v>
      </c>
      <c r="D1173" s="23">
        <f>(C1173-$O$4)/$O$8</f>
        <v>-0.66393170692994841</v>
      </c>
    </row>
    <row r="1174" spans="1:4" ht="15" customHeight="1">
      <c r="A1174">
        <v>10</v>
      </c>
      <c r="B1174" s="84">
        <v>0.13</v>
      </c>
      <c r="C1174" s="102">
        <f t="shared" si="20"/>
        <v>1.3000000000000001E-2</v>
      </c>
      <c r="D1174" s="23">
        <f>(C1174-$O$4)/$O$8</f>
        <v>-0.66393170692994841</v>
      </c>
    </row>
    <row r="1175" spans="1:4" ht="15" customHeight="1">
      <c r="A1175">
        <v>10</v>
      </c>
      <c r="B1175" s="84">
        <v>0.13</v>
      </c>
      <c r="C1175" s="102">
        <f t="shared" si="20"/>
        <v>1.3000000000000001E-2</v>
      </c>
      <c r="D1175" s="23">
        <f>(C1175-$O$4)/$O$8</f>
        <v>-0.66393170692994841</v>
      </c>
    </row>
    <row r="1176" spans="1:4" ht="15" customHeight="1">
      <c r="A1176">
        <v>17</v>
      </c>
      <c r="B1176" s="84">
        <v>0.22</v>
      </c>
      <c r="C1176" s="102">
        <f t="shared" si="20"/>
        <v>1.2941176470588235E-2</v>
      </c>
      <c r="D1176" s="23">
        <f>(C1176-$O$4)/$O$8</f>
        <v>-0.66515800027178307</v>
      </c>
    </row>
    <row r="1177" spans="1:4" ht="15" customHeight="1">
      <c r="A1177">
        <v>14</v>
      </c>
      <c r="B1177" s="84">
        <v>0.18</v>
      </c>
      <c r="C1177" s="102">
        <f t="shared" si="20"/>
        <v>1.2857142857142857E-2</v>
      </c>
      <c r="D1177" s="23">
        <f>(C1177-$O$4)/$O$8</f>
        <v>-0.66690984790297525</v>
      </c>
    </row>
    <row r="1178" spans="1:4" ht="15" customHeight="1">
      <c r="A1178">
        <v>11</v>
      </c>
      <c r="B1178" s="84">
        <v>0.14000000000000001</v>
      </c>
      <c r="C1178" s="102">
        <f t="shared" si="20"/>
        <v>1.2727272727272728E-2</v>
      </c>
      <c r="D1178" s="23">
        <f>(C1178-$O$4)/$O$8</f>
        <v>-0.66961724878754536</v>
      </c>
    </row>
    <row r="1179" spans="1:4" ht="15" customHeight="1">
      <c r="A1179">
        <v>11</v>
      </c>
      <c r="B1179" s="84">
        <v>0.14000000000000001</v>
      </c>
      <c r="C1179" s="102">
        <f t="shared" si="20"/>
        <v>1.2727272727272728E-2</v>
      </c>
      <c r="D1179" s="23">
        <f>(C1179-$O$4)/$O$8</f>
        <v>-0.66961724878754536</v>
      </c>
    </row>
    <row r="1180" spans="1:4" ht="15" customHeight="1">
      <c r="A1180">
        <v>11</v>
      </c>
      <c r="B1180" s="84">
        <v>0.14000000000000001</v>
      </c>
      <c r="C1180" s="102">
        <f t="shared" si="20"/>
        <v>1.2727272727272728E-2</v>
      </c>
      <c r="D1180" s="23">
        <f>(C1180-$O$4)/$O$8</f>
        <v>-0.66961724878754536</v>
      </c>
    </row>
    <row r="1181" spans="1:4" ht="15" customHeight="1">
      <c r="A1181">
        <v>11</v>
      </c>
      <c r="B1181" s="84">
        <v>0.14000000000000001</v>
      </c>
      <c r="C1181" s="102">
        <f t="shared" si="20"/>
        <v>1.2727272727272728E-2</v>
      </c>
      <c r="D1181" s="23">
        <f>(C1181-$O$4)/$O$8</f>
        <v>-0.66961724878754536</v>
      </c>
    </row>
    <row r="1182" spans="1:4" ht="15" customHeight="1">
      <c r="A1182">
        <v>11</v>
      </c>
      <c r="B1182" s="84">
        <v>0.14000000000000001</v>
      </c>
      <c r="C1182" s="102">
        <f t="shared" si="20"/>
        <v>1.2727272727272728E-2</v>
      </c>
      <c r="D1182" s="23">
        <f>(C1182-$O$4)/$O$8</f>
        <v>-0.66961724878754536</v>
      </c>
    </row>
    <row r="1183" spans="1:4" ht="15" customHeight="1">
      <c r="A1183">
        <v>11</v>
      </c>
      <c r="B1183" s="84">
        <v>0.14000000000000001</v>
      </c>
      <c r="C1183" s="102">
        <f t="shared" si="20"/>
        <v>1.2727272727272728E-2</v>
      </c>
      <c r="D1183" s="23">
        <f>(C1183-$O$4)/$O$8</f>
        <v>-0.66961724878754536</v>
      </c>
    </row>
    <row r="1184" spans="1:4" ht="15" customHeight="1">
      <c r="A1184">
        <v>15</v>
      </c>
      <c r="B1184" s="84">
        <v>0.19</v>
      </c>
      <c r="C1184" s="102">
        <f t="shared" si="20"/>
        <v>1.2666666666666666E-2</v>
      </c>
      <c r="D1184" s="23">
        <f>(C1184-$O$4)/$O$8</f>
        <v>-0.67088070253367793</v>
      </c>
    </row>
    <row r="1185" spans="1:4" ht="15" customHeight="1">
      <c r="A1185">
        <v>20</v>
      </c>
      <c r="B1185" s="84">
        <v>0.25</v>
      </c>
      <c r="C1185" s="102">
        <f t="shared" si="20"/>
        <v>1.2500000000000001E-2</v>
      </c>
      <c r="D1185" s="23">
        <f>(C1185-$O$4)/$O$8</f>
        <v>-0.67435520033554286</v>
      </c>
    </row>
    <row r="1186" spans="1:4" ht="15" customHeight="1">
      <c r="A1186">
        <v>20</v>
      </c>
      <c r="B1186" s="84">
        <v>0.25</v>
      </c>
      <c r="C1186" s="102">
        <f t="shared" si="20"/>
        <v>1.2500000000000001E-2</v>
      </c>
      <c r="D1186" s="23">
        <f>(C1186-$O$4)/$O$8</f>
        <v>-0.67435520033554286</v>
      </c>
    </row>
    <row r="1187" spans="1:4" ht="15" customHeight="1">
      <c r="A1187">
        <v>13</v>
      </c>
      <c r="B1187" s="84">
        <v>0.16</v>
      </c>
      <c r="C1187" s="102">
        <f t="shared" si="20"/>
        <v>1.2307692307692308E-2</v>
      </c>
      <c r="D1187" s="23">
        <f>(C1187-$O$4)/$O$8</f>
        <v>-0.67836423626077136</v>
      </c>
    </row>
    <row r="1188" spans="1:4" ht="15" customHeight="1">
      <c r="A1188">
        <v>13</v>
      </c>
      <c r="B1188" s="84">
        <v>0.16</v>
      </c>
      <c r="C1188" s="102">
        <f t="shared" si="20"/>
        <v>1.2307692307692308E-2</v>
      </c>
      <c r="D1188" s="23">
        <f>(C1188-$O$4)/$O$8</f>
        <v>-0.67836423626077136</v>
      </c>
    </row>
    <row r="1189" spans="1:4" ht="15" customHeight="1">
      <c r="A1189">
        <v>9</v>
      </c>
      <c r="B1189" s="84">
        <v>0.11</v>
      </c>
      <c r="C1189" s="102">
        <f t="shared" si="20"/>
        <v>1.2222222222222223E-2</v>
      </c>
      <c r="D1189" s="23">
        <f>(C1189-$O$4)/$O$8</f>
        <v>-0.68014603000531748</v>
      </c>
    </row>
    <row r="1190" spans="1:4" ht="15" customHeight="1">
      <c r="A1190">
        <v>9</v>
      </c>
      <c r="B1190" s="84">
        <v>0.11</v>
      </c>
      <c r="C1190" s="102">
        <f t="shared" si="20"/>
        <v>1.2222222222222223E-2</v>
      </c>
      <c r="D1190" s="23">
        <f>(C1190-$O$4)/$O$8</f>
        <v>-0.68014603000531748</v>
      </c>
    </row>
    <row r="1191" spans="1:4" ht="15" customHeight="1">
      <c r="A1191">
        <v>9</v>
      </c>
      <c r="B1191" s="84">
        <v>0.11</v>
      </c>
      <c r="C1191" s="102">
        <f t="shared" si="20"/>
        <v>1.2222222222222223E-2</v>
      </c>
      <c r="D1191" s="23">
        <f>(C1191-$O$4)/$O$8</f>
        <v>-0.68014603000531748</v>
      </c>
    </row>
    <row r="1192" spans="1:4" ht="15" customHeight="1">
      <c r="A1192">
        <v>9</v>
      </c>
      <c r="B1192" s="84">
        <v>0.11</v>
      </c>
      <c r="C1192" s="102">
        <f t="shared" si="20"/>
        <v>1.2222222222222223E-2</v>
      </c>
      <c r="D1192" s="23">
        <f>(C1192-$O$4)/$O$8</f>
        <v>-0.68014603000531748</v>
      </c>
    </row>
    <row r="1193" spans="1:4" ht="15" customHeight="1">
      <c r="A1193">
        <v>9</v>
      </c>
      <c r="B1193" s="84">
        <v>0.11</v>
      </c>
      <c r="C1193" s="102">
        <f t="shared" si="20"/>
        <v>1.2222222222222223E-2</v>
      </c>
      <c r="D1193" s="23">
        <f>(C1193-$O$4)/$O$8</f>
        <v>-0.68014603000531748</v>
      </c>
    </row>
    <row r="1194" spans="1:4" ht="15" customHeight="1">
      <c r="A1194">
        <v>9</v>
      </c>
      <c r="B1194" s="84">
        <v>0.11</v>
      </c>
      <c r="C1194" s="102">
        <f t="shared" si="20"/>
        <v>1.2222222222222223E-2</v>
      </c>
      <c r="D1194" s="23">
        <f>(C1194-$O$4)/$O$8</f>
        <v>-0.68014603000531748</v>
      </c>
    </row>
    <row r="1195" spans="1:4" ht="15" customHeight="1">
      <c r="A1195">
        <v>9</v>
      </c>
      <c r="B1195" s="84">
        <v>0.11</v>
      </c>
      <c r="C1195" s="102">
        <f t="shared" si="20"/>
        <v>1.2222222222222223E-2</v>
      </c>
      <c r="D1195" s="23">
        <f>(C1195-$O$4)/$O$8</f>
        <v>-0.68014603000531748</v>
      </c>
    </row>
    <row r="1196" spans="1:4" ht="15" customHeight="1">
      <c r="A1196">
        <v>9</v>
      </c>
      <c r="B1196" s="84">
        <v>0.11</v>
      </c>
      <c r="C1196" s="102">
        <f t="shared" si="20"/>
        <v>1.2222222222222223E-2</v>
      </c>
      <c r="D1196" s="23">
        <f>(C1196-$O$4)/$O$8</f>
        <v>-0.68014603000531748</v>
      </c>
    </row>
    <row r="1197" spans="1:4" ht="15" customHeight="1">
      <c r="A1197">
        <v>9</v>
      </c>
      <c r="B1197" s="84">
        <v>0.11</v>
      </c>
      <c r="C1197" s="102">
        <f t="shared" si="20"/>
        <v>1.2222222222222223E-2</v>
      </c>
      <c r="D1197" s="23">
        <f>(C1197-$O$4)/$O$8</f>
        <v>-0.68014603000531748</v>
      </c>
    </row>
    <row r="1198" spans="1:4" ht="15" customHeight="1">
      <c r="A1198">
        <v>9</v>
      </c>
      <c r="B1198" s="84">
        <v>0.11</v>
      </c>
      <c r="C1198" s="102">
        <f t="shared" si="20"/>
        <v>1.2222222222222223E-2</v>
      </c>
      <c r="D1198" s="23">
        <f>(C1198-$O$4)/$O$8</f>
        <v>-0.68014603000531748</v>
      </c>
    </row>
    <row r="1199" spans="1:4" ht="15" customHeight="1">
      <c r="A1199">
        <v>9</v>
      </c>
      <c r="B1199" s="84">
        <v>0.11</v>
      </c>
      <c r="C1199" s="102">
        <f t="shared" si="20"/>
        <v>1.2222222222222223E-2</v>
      </c>
      <c r="D1199" s="23">
        <f>(C1199-$O$4)/$O$8</f>
        <v>-0.68014603000531748</v>
      </c>
    </row>
    <row r="1200" spans="1:4" ht="15" customHeight="1">
      <c r="A1200">
        <v>9</v>
      </c>
      <c r="B1200" s="84">
        <v>0.11</v>
      </c>
      <c r="C1200" s="102">
        <f t="shared" si="20"/>
        <v>1.2222222222222223E-2</v>
      </c>
      <c r="D1200" s="23">
        <f>(C1200-$O$4)/$O$8</f>
        <v>-0.68014603000531748</v>
      </c>
    </row>
    <row r="1201" spans="1:4" ht="15" customHeight="1">
      <c r="A1201">
        <v>9</v>
      </c>
      <c r="B1201" s="84">
        <v>0.11</v>
      </c>
      <c r="C1201" s="102">
        <f t="shared" si="20"/>
        <v>1.2222222222222223E-2</v>
      </c>
      <c r="D1201" s="23">
        <f>(C1201-$O$4)/$O$8</f>
        <v>-0.68014603000531748</v>
      </c>
    </row>
    <row r="1202" spans="1:4" ht="15" customHeight="1">
      <c r="A1202">
        <v>10</v>
      </c>
      <c r="B1202" s="84">
        <v>0.12</v>
      </c>
      <c r="C1202" s="102">
        <f t="shared" si="20"/>
        <v>1.2E-2</v>
      </c>
      <c r="D1202" s="23">
        <f>(C1202-$O$4)/$O$8</f>
        <v>-0.68477869374113731</v>
      </c>
    </row>
    <row r="1203" spans="1:4" ht="15" customHeight="1">
      <c r="A1203">
        <v>10</v>
      </c>
      <c r="B1203" s="84">
        <v>0.12</v>
      </c>
      <c r="C1203" s="102">
        <f t="shared" si="20"/>
        <v>1.2E-2</v>
      </c>
      <c r="D1203" s="23">
        <f>(C1203-$O$4)/$O$8</f>
        <v>-0.68477869374113731</v>
      </c>
    </row>
    <row r="1204" spans="1:4" ht="15" customHeight="1">
      <c r="A1204">
        <v>10</v>
      </c>
      <c r="B1204" s="84">
        <v>0.12</v>
      </c>
      <c r="C1204" s="102">
        <f t="shared" si="20"/>
        <v>1.2E-2</v>
      </c>
      <c r="D1204" s="23">
        <f>(C1204-$O$4)/$O$8</f>
        <v>-0.68477869374113731</v>
      </c>
    </row>
    <row r="1205" spans="1:4" ht="15" customHeight="1">
      <c r="A1205">
        <v>10</v>
      </c>
      <c r="B1205" s="84">
        <v>0.12</v>
      </c>
      <c r="C1205" s="102">
        <f t="shared" si="20"/>
        <v>1.2E-2</v>
      </c>
      <c r="D1205" s="23">
        <f>(C1205-$O$4)/$O$8</f>
        <v>-0.68477869374113731</v>
      </c>
    </row>
    <row r="1206" spans="1:4" ht="15" customHeight="1">
      <c r="A1206">
        <v>10</v>
      </c>
      <c r="B1206" s="84">
        <v>0.12</v>
      </c>
      <c r="C1206" s="102">
        <f t="shared" si="20"/>
        <v>1.2E-2</v>
      </c>
      <c r="D1206" s="23">
        <f>(C1206-$O$4)/$O$8</f>
        <v>-0.68477869374113731</v>
      </c>
    </row>
    <row r="1207" spans="1:4" ht="15" customHeight="1">
      <c r="A1207">
        <v>10</v>
      </c>
      <c r="B1207" s="84">
        <v>0.12</v>
      </c>
      <c r="C1207" s="102">
        <f t="shared" si="20"/>
        <v>1.2E-2</v>
      </c>
      <c r="D1207" s="23">
        <f>(C1207-$O$4)/$O$8</f>
        <v>-0.68477869374113731</v>
      </c>
    </row>
    <row r="1208" spans="1:4" ht="15" customHeight="1">
      <c r="A1208">
        <v>10</v>
      </c>
      <c r="B1208" s="84">
        <v>0.12</v>
      </c>
      <c r="C1208" s="102">
        <f t="shared" si="20"/>
        <v>1.2E-2</v>
      </c>
      <c r="D1208" s="23">
        <f>(C1208-$O$4)/$O$8</f>
        <v>-0.68477869374113731</v>
      </c>
    </row>
    <row r="1209" spans="1:4" ht="15" customHeight="1">
      <c r="A1209">
        <v>10</v>
      </c>
      <c r="B1209" s="84">
        <v>0.12</v>
      </c>
      <c r="C1209" s="102">
        <f t="shared" si="20"/>
        <v>1.2E-2</v>
      </c>
      <c r="D1209" s="23">
        <f>(C1209-$O$4)/$O$8</f>
        <v>-0.68477869374113731</v>
      </c>
    </row>
    <row r="1210" spans="1:4" ht="15" customHeight="1">
      <c r="A1210">
        <v>10</v>
      </c>
      <c r="B1210" s="84">
        <v>0.12</v>
      </c>
      <c r="C1210" s="102">
        <f t="shared" si="20"/>
        <v>1.2E-2</v>
      </c>
      <c r="D1210" s="23">
        <f>(C1210-$O$4)/$O$8</f>
        <v>-0.68477869374113731</v>
      </c>
    </row>
    <row r="1211" spans="1:4" ht="15" customHeight="1">
      <c r="A1211">
        <v>10</v>
      </c>
      <c r="B1211" s="84">
        <v>0.12</v>
      </c>
      <c r="C1211" s="102">
        <f t="shared" si="20"/>
        <v>1.2E-2</v>
      </c>
      <c r="D1211" s="23">
        <f>(C1211-$O$4)/$O$8</f>
        <v>-0.68477869374113731</v>
      </c>
    </row>
    <row r="1212" spans="1:4" ht="15" customHeight="1">
      <c r="A1212">
        <v>10</v>
      </c>
      <c r="B1212" s="84">
        <v>0.12</v>
      </c>
      <c r="C1212" s="102">
        <f t="shared" si="20"/>
        <v>1.2E-2</v>
      </c>
      <c r="D1212" s="23">
        <f>(C1212-$O$4)/$O$8</f>
        <v>-0.68477869374113731</v>
      </c>
    </row>
    <row r="1213" spans="1:4" ht="15" customHeight="1">
      <c r="A1213">
        <v>10</v>
      </c>
      <c r="B1213" s="84">
        <v>0.12</v>
      </c>
      <c r="C1213" s="102">
        <f t="shared" si="20"/>
        <v>1.2E-2</v>
      </c>
      <c r="D1213" s="23">
        <f>(C1213-$O$4)/$O$8</f>
        <v>-0.68477869374113731</v>
      </c>
    </row>
    <row r="1214" spans="1:4" ht="15" customHeight="1">
      <c r="A1214">
        <v>10</v>
      </c>
      <c r="B1214" s="84">
        <v>0.12</v>
      </c>
      <c r="C1214" s="102">
        <f t="shared" si="20"/>
        <v>1.2E-2</v>
      </c>
      <c r="D1214" s="23">
        <f>(C1214-$O$4)/$O$8</f>
        <v>-0.68477869374113731</v>
      </c>
    </row>
    <row r="1215" spans="1:4" ht="15" customHeight="1">
      <c r="A1215">
        <v>10</v>
      </c>
      <c r="B1215" s="84">
        <v>0.12</v>
      </c>
      <c r="C1215" s="102">
        <f t="shared" si="20"/>
        <v>1.2E-2</v>
      </c>
      <c r="D1215" s="23">
        <f>(C1215-$O$4)/$O$8</f>
        <v>-0.68477869374113731</v>
      </c>
    </row>
    <row r="1216" spans="1:4" ht="15" customHeight="1">
      <c r="A1216">
        <v>10</v>
      </c>
      <c r="B1216" s="84">
        <v>0.12</v>
      </c>
      <c r="C1216" s="102">
        <f t="shared" si="20"/>
        <v>1.2E-2</v>
      </c>
      <c r="D1216" s="23">
        <f>(C1216-$O$4)/$O$8</f>
        <v>-0.68477869374113731</v>
      </c>
    </row>
    <row r="1217" spans="1:4" ht="15" customHeight="1">
      <c r="A1217">
        <v>10</v>
      </c>
      <c r="B1217" s="84">
        <v>0.12</v>
      </c>
      <c r="C1217" s="102">
        <f t="shared" si="20"/>
        <v>1.2E-2</v>
      </c>
      <c r="D1217" s="23">
        <f>(C1217-$O$4)/$O$8</f>
        <v>-0.68477869374113731</v>
      </c>
    </row>
    <row r="1218" spans="1:4" ht="15" customHeight="1">
      <c r="A1218">
        <v>10</v>
      </c>
      <c r="B1218" s="84">
        <v>0.12</v>
      </c>
      <c r="C1218" s="102">
        <f t="shared" ref="C1218:C1281" si="21">B1218/A1218</f>
        <v>1.2E-2</v>
      </c>
      <c r="D1218" s="23">
        <f>(C1218-$O$4)/$O$8</f>
        <v>-0.68477869374113731</v>
      </c>
    </row>
    <row r="1219" spans="1:4" ht="15" customHeight="1">
      <c r="A1219">
        <v>11</v>
      </c>
      <c r="B1219" s="84">
        <v>0.13</v>
      </c>
      <c r="C1219" s="102">
        <f t="shared" si="21"/>
        <v>1.1818181818181818E-2</v>
      </c>
      <c r="D1219" s="23">
        <f>(C1219-$O$4)/$O$8</f>
        <v>-0.68856905497953524</v>
      </c>
    </row>
    <row r="1220" spans="1:4" ht="15" customHeight="1">
      <c r="A1220">
        <v>11</v>
      </c>
      <c r="B1220" s="84">
        <v>0.13</v>
      </c>
      <c r="C1220" s="102">
        <f t="shared" si="21"/>
        <v>1.1818181818181818E-2</v>
      </c>
      <c r="D1220" s="23">
        <f>(C1220-$O$4)/$O$8</f>
        <v>-0.68856905497953524</v>
      </c>
    </row>
    <row r="1221" spans="1:4" ht="15" customHeight="1">
      <c r="A1221">
        <v>11</v>
      </c>
      <c r="B1221" s="84">
        <v>0.13</v>
      </c>
      <c r="C1221" s="102">
        <f t="shared" si="21"/>
        <v>1.1818181818181818E-2</v>
      </c>
      <c r="D1221" s="23">
        <f>(C1221-$O$4)/$O$8</f>
        <v>-0.68856905497953524</v>
      </c>
    </row>
    <row r="1222" spans="1:4" ht="15" customHeight="1">
      <c r="A1222">
        <v>11</v>
      </c>
      <c r="B1222" s="84">
        <v>0.13</v>
      </c>
      <c r="C1222" s="102">
        <f t="shared" si="21"/>
        <v>1.1818181818181818E-2</v>
      </c>
      <c r="D1222" s="23">
        <f>(C1222-$O$4)/$O$8</f>
        <v>-0.68856905497953524</v>
      </c>
    </row>
    <row r="1223" spans="1:4" ht="15" customHeight="1">
      <c r="A1223">
        <v>11</v>
      </c>
      <c r="B1223" s="84">
        <v>0.13</v>
      </c>
      <c r="C1223" s="102">
        <f t="shared" si="21"/>
        <v>1.1818181818181818E-2</v>
      </c>
      <c r="D1223" s="23">
        <f>(C1223-$O$4)/$O$8</f>
        <v>-0.68856905497953524</v>
      </c>
    </row>
    <row r="1224" spans="1:4" ht="15" customHeight="1">
      <c r="A1224">
        <v>17</v>
      </c>
      <c r="B1224" s="84">
        <v>0.2</v>
      </c>
      <c r="C1224" s="102">
        <f t="shared" si="21"/>
        <v>1.1764705882352941E-2</v>
      </c>
      <c r="D1224" s="23">
        <f>(C1224-$O$4)/$O$8</f>
        <v>-0.68968386710847585</v>
      </c>
    </row>
    <row r="1225" spans="1:4" ht="15" customHeight="1">
      <c r="A1225">
        <v>12</v>
      </c>
      <c r="B1225" s="84">
        <v>0.14000000000000001</v>
      </c>
      <c r="C1225" s="102">
        <f t="shared" si="21"/>
        <v>1.1666666666666667E-2</v>
      </c>
      <c r="D1225" s="23">
        <f>(C1225-$O$4)/$O$8</f>
        <v>-0.69172768934486684</v>
      </c>
    </row>
    <row r="1226" spans="1:4" ht="15" customHeight="1">
      <c r="A1226">
        <v>18</v>
      </c>
      <c r="B1226" s="84">
        <v>0.21</v>
      </c>
      <c r="C1226" s="102">
        <f t="shared" si="21"/>
        <v>1.1666666666666665E-2</v>
      </c>
      <c r="D1226" s="23">
        <f>(C1226-$O$4)/$O$8</f>
        <v>-0.69172768934486684</v>
      </c>
    </row>
    <row r="1227" spans="1:4" ht="15" customHeight="1">
      <c r="A1227">
        <v>13</v>
      </c>
      <c r="B1227" s="84">
        <v>0.15</v>
      </c>
      <c r="C1227" s="102">
        <f t="shared" si="21"/>
        <v>1.1538461538461537E-2</v>
      </c>
      <c r="D1227" s="23">
        <f>(C1227-$O$4)/$O$8</f>
        <v>-0.69440037996168591</v>
      </c>
    </row>
    <row r="1228" spans="1:4" ht="15" customHeight="1">
      <c r="A1228">
        <v>13</v>
      </c>
      <c r="B1228" s="84">
        <v>0.15</v>
      </c>
      <c r="C1228" s="102">
        <f t="shared" si="21"/>
        <v>1.1538461538461537E-2</v>
      </c>
      <c r="D1228" s="23">
        <f>(C1228-$O$4)/$O$8</f>
        <v>-0.69440037996168591</v>
      </c>
    </row>
    <row r="1229" spans="1:4" ht="15" customHeight="1">
      <c r="A1229">
        <v>13</v>
      </c>
      <c r="B1229" s="84">
        <v>0.15</v>
      </c>
      <c r="C1229" s="102">
        <f t="shared" si="21"/>
        <v>1.1538461538461537E-2</v>
      </c>
      <c r="D1229" s="23">
        <f>(C1229-$O$4)/$O$8</f>
        <v>-0.69440037996168591</v>
      </c>
    </row>
    <row r="1230" spans="1:4" ht="15" customHeight="1">
      <c r="A1230">
        <v>20</v>
      </c>
      <c r="B1230" s="84">
        <v>0.23</v>
      </c>
      <c r="C1230" s="102">
        <f t="shared" si="21"/>
        <v>1.15E-2</v>
      </c>
      <c r="D1230" s="23">
        <f>(C1230-$O$4)/$O$8</f>
        <v>-0.69520218714673176</v>
      </c>
    </row>
    <row r="1231" spans="1:4" ht="15" customHeight="1">
      <c r="A1231">
        <v>20</v>
      </c>
      <c r="B1231" s="84">
        <v>0.23</v>
      </c>
      <c r="C1231" s="102">
        <f t="shared" si="21"/>
        <v>1.15E-2</v>
      </c>
      <c r="D1231" s="23">
        <f>(C1231-$O$4)/$O$8</f>
        <v>-0.69520218714673176</v>
      </c>
    </row>
    <row r="1232" spans="1:4" ht="15" customHeight="1">
      <c r="A1232">
        <v>10</v>
      </c>
      <c r="B1232" s="84">
        <v>0.11</v>
      </c>
      <c r="C1232" s="102">
        <f t="shared" si="21"/>
        <v>1.0999999999999999E-2</v>
      </c>
      <c r="D1232" s="23">
        <f>(C1232-$O$4)/$O$8</f>
        <v>-0.70562568055232622</v>
      </c>
    </row>
    <row r="1233" spans="1:4" ht="15" customHeight="1">
      <c r="A1233">
        <v>10</v>
      </c>
      <c r="B1233" s="84">
        <v>0.11</v>
      </c>
      <c r="C1233" s="102">
        <f t="shared" si="21"/>
        <v>1.0999999999999999E-2</v>
      </c>
      <c r="D1233" s="23">
        <f>(C1233-$O$4)/$O$8</f>
        <v>-0.70562568055232622</v>
      </c>
    </row>
    <row r="1234" spans="1:4" ht="15" customHeight="1">
      <c r="A1234">
        <v>10</v>
      </c>
      <c r="B1234" s="84">
        <v>0.11</v>
      </c>
      <c r="C1234" s="102">
        <f t="shared" si="21"/>
        <v>1.0999999999999999E-2</v>
      </c>
      <c r="D1234" s="23">
        <f>(C1234-$O$4)/$O$8</f>
        <v>-0.70562568055232622</v>
      </c>
    </row>
    <row r="1235" spans="1:4" ht="15" customHeight="1">
      <c r="A1235">
        <v>10</v>
      </c>
      <c r="B1235" s="84">
        <v>0.11</v>
      </c>
      <c r="C1235" s="102">
        <f t="shared" si="21"/>
        <v>1.0999999999999999E-2</v>
      </c>
      <c r="D1235" s="23">
        <f>(C1235-$O$4)/$O$8</f>
        <v>-0.70562568055232622</v>
      </c>
    </row>
    <row r="1236" spans="1:4" ht="15" customHeight="1">
      <c r="A1236">
        <v>10</v>
      </c>
      <c r="B1236" s="84">
        <v>0.11</v>
      </c>
      <c r="C1236" s="102">
        <f t="shared" si="21"/>
        <v>1.0999999999999999E-2</v>
      </c>
      <c r="D1236" s="23">
        <f>(C1236-$O$4)/$O$8</f>
        <v>-0.70562568055232622</v>
      </c>
    </row>
    <row r="1237" spans="1:4" ht="15" customHeight="1">
      <c r="A1237">
        <v>10</v>
      </c>
      <c r="B1237" s="84">
        <v>0.11</v>
      </c>
      <c r="C1237" s="102">
        <f t="shared" si="21"/>
        <v>1.0999999999999999E-2</v>
      </c>
      <c r="D1237" s="23">
        <f>(C1237-$O$4)/$O$8</f>
        <v>-0.70562568055232622</v>
      </c>
    </row>
    <row r="1238" spans="1:4" ht="15" customHeight="1">
      <c r="A1238">
        <v>10</v>
      </c>
      <c r="B1238" s="84">
        <v>0.11</v>
      </c>
      <c r="C1238" s="102">
        <f t="shared" si="21"/>
        <v>1.0999999999999999E-2</v>
      </c>
      <c r="D1238" s="23">
        <f>(C1238-$O$4)/$O$8</f>
        <v>-0.70562568055232622</v>
      </c>
    </row>
    <row r="1239" spans="1:4" ht="15" customHeight="1">
      <c r="A1239">
        <v>10</v>
      </c>
      <c r="B1239" s="84">
        <v>0.11</v>
      </c>
      <c r="C1239" s="102">
        <f t="shared" si="21"/>
        <v>1.0999999999999999E-2</v>
      </c>
      <c r="D1239" s="23">
        <f>(C1239-$O$4)/$O$8</f>
        <v>-0.70562568055232622</v>
      </c>
    </row>
    <row r="1240" spans="1:4" ht="15" customHeight="1">
      <c r="A1240">
        <v>10</v>
      </c>
      <c r="B1240" s="84">
        <v>0.11</v>
      </c>
      <c r="C1240" s="102">
        <f t="shared" si="21"/>
        <v>1.0999999999999999E-2</v>
      </c>
      <c r="D1240" s="23">
        <f>(C1240-$O$4)/$O$8</f>
        <v>-0.70562568055232622</v>
      </c>
    </row>
    <row r="1241" spans="1:4" ht="15" customHeight="1">
      <c r="A1241">
        <v>10</v>
      </c>
      <c r="B1241" s="84">
        <v>0.11</v>
      </c>
      <c r="C1241" s="102">
        <f t="shared" si="21"/>
        <v>1.0999999999999999E-2</v>
      </c>
      <c r="D1241" s="23">
        <f>(C1241-$O$4)/$O$8</f>
        <v>-0.70562568055232622</v>
      </c>
    </row>
    <row r="1242" spans="1:4" ht="15" customHeight="1">
      <c r="A1242">
        <v>10</v>
      </c>
      <c r="B1242" s="84">
        <v>0.11</v>
      </c>
      <c r="C1242" s="102">
        <f t="shared" si="21"/>
        <v>1.0999999999999999E-2</v>
      </c>
      <c r="D1242" s="23">
        <f>(C1242-$O$4)/$O$8</f>
        <v>-0.70562568055232622</v>
      </c>
    </row>
    <row r="1243" spans="1:4" ht="15" customHeight="1">
      <c r="A1243">
        <v>10</v>
      </c>
      <c r="B1243" s="84">
        <v>0.11</v>
      </c>
      <c r="C1243" s="102">
        <f t="shared" si="21"/>
        <v>1.0999999999999999E-2</v>
      </c>
      <c r="D1243" s="23">
        <f>(C1243-$O$4)/$O$8</f>
        <v>-0.70562568055232622</v>
      </c>
    </row>
    <row r="1244" spans="1:4" ht="15" customHeight="1">
      <c r="A1244">
        <v>10</v>
      </c>
      <c r="B1244" s="84">
        <v>0.11</v>
      </c>
      <c r="C1244" s="102">
        <f t="shared" si="21"/>
        <v>1.0999999999999999E-2</v>
      </c>
      <c r="D1244" s="23">
        <f>(C1244-$O$4)/$O$8</f>
        <v>-0.70562568055232622</v>
      </c>
    </row>
    <row r="1245" spans="1:4" ht="15" customHeight="1">
      <c r="A1245">
        <v>10</v>
      </c>
      <c r="B1245" s="84">
        <v>0.11</v>
      </c>
      <c r="C1245" s="102">
        <f t="shared" si="21"/>
        <v>1.0999999999999999E-2</v>
      </c>
      <c r="D1245" s="23">
        <f>(C1245-$O$4)/$O$8</f>
        <v>-0.70562568055232622</v>
      </c>
    </row>
    <row r="1246" spans="1:4" ht="15" customHeight="1">
      <c r="A1246">
        <v>10</v>
      </c>
      <c r="B1246" s="84">
        <v>0.11</v>
      </c>
      <c r="C1246" s="102">
        <f t="shared" si="21"/>
        <v>1.0999999999999999E-2</v>
      </c>
      <c r="D1246" s="23">
        <f>(C1246-$O$4)/$O$8</f>
        <v>-0.70562568055232622</v>
      </c>
    </row>
    <row r="1247" spans="1:4" ht="15" customHeight="1">
      <c r="A1247">
        <v>10</v>
      </c>
      <c r="B1247" s="84">
        <v>0.11</v>
      </c>
      <c r="C1247" s="102">
        <f t="shared" si="21"/>
        <v>1.0999999999999999E-2</v>
      </c>
      <c r="D1247" s="23">
        <f>(C1247-$O$4)/$O$8</f>
        <v>-0.70562568055232622</v>
      </c>
    </row>
    <row r="1248" spans="1:4" ht="15" customHeight="1">
      <c r="A1248">
        <v>10</v>
      </c>
      <c r="B1248" s="84">
        <v>0.11</v>
      </c>
      <c r="C1248" s="102">
        <f t="shared" si="21"/>
        <v>1.0999999999999999E-2</v>
      </c>
      <c r="D1248" s="23">
        <f>(C1248-$O$4)/$O$8</f>
        <v>-0.70562568055232622</v>
      </c>
    </row>
    <row r="1249" spans="1:4" ht="15" customHeight="1">
      <c r="A1249">
        <v>10</v>
      </c>
      <c r="B1249" s="84">
        <v>0.11</v>
      </c>
      <c r="C1249" s="102">
        <f t="shared" si="21"/>
        <v>1.0999999999999999E-2</v>
      </c>
      <c r="D1249" s="23">
        <f>(C1249-$O$4)/$O$8</f>
        <v>-0.70562568055232622</v>
      </c>
    </row>
    <row r="1250" spans="1:4" ht="15" customHeight="1">
      <c r="A1250">
        <v>10</v>
      </c>
      <c r="B1250" s="84">
        <v>0.11</v>
      </c>
      <c r="C1250" s="102">
        <f t="shared" si="21"/>
        <v>1.0999999999999999E-2</v>
      </c>
      <c r="D1250" s="23">
        <f>(C1250-$O$4)/$O$8</f>
        <v>-0.70562568055232622</v>
      </c>
    </row>
    <row r="1251" spans="1:4" ht="15" customHeight="1">
      <c r="A1251">
        <v>10</v>
      </c>
      <c r="B1251" s="84">
        <v>0.11</v>
      </c>
      <c r="C1251" s="102">
        <f t="shared" si="21"/>
        <v>1.0999999999999999E-2</v>
      </c>
      <c r="D1251" s="23">
        <f>(C1251-$O$4)/$O$8</f>
        <v>-0.70562568055232622</v>
      </c>
    </row>
    <row r="1252" spans="1:4" ht="15" customHeight="1">
      <c r="A1252">
        <v>11</v>
      </c>
      <c r="B1252" s="84">
        <v>0.12</v>
      </c>
      <c r="C1252" s="102">
        <f t="shared" si="21"/>
        <v>1.0909090909090908E-2</v>
      </c>
      <c r="D1252" s="23">
        <f>(C1252-$O$4)/$O$8</f>
        <v>-0.70752086117152513</v>
      </c>
    </row>
    <row r="1253" spans="1:4" ht="15" customHeight="1">
      <c r="A1253">
        <v>11</v>
      </c>
      <c r="B1253" s="84">
        <v>0.12</v>
      </c>
      <c r="C1253" s="102">
        <f t="shared" si="21"/>
        <v>1.0909090909090908E-2</v>
      </c>
      <c r="D1253" s="23">
        <f>(C1253-$O$4)/$O$8</f>
        <v>-0.70752086117152513</v>
      </c>
    </row>
    <row r="1254" spans="1:4" ht="15" customHeight="1">
      <c r="A1254">
        <v>11</v>
      </c>
      <c r="B1254" s="84">
        <v>0.12</v>
      </c>
      <c r="C1254" s="102">
        <f t="shared" si="21"/>
        <v>1.0909090909090908E-2</v>
      </c>
      <c r="D1254" s="23">
        <f>(C1254-$O$4)/$O$8</f>
        <v>-0.70752086117152513</v>
      </c>
    </row>
    <row r="1255" spans="1:4" ht="15" customHeight="1">
      <c r="A1255">
        <v>11</v>
      </c>
      <c r="B1255" s="84">
        <v>0.12</v>
      </c>
      <c r="C1255" s="102">
        <f t="shared" si="21"/>
        <v>1.0909090909090908E-2</v>
      </c>
      <c r="D1255" s="23">
        <f>(C1255-$O$4)/$O$8</f>
        <v>-0.70752086117152513</v>
      </c>
    </row>
    <row r="1256" spans="1:4" ht="15" customHeight="1">
      <c r="A1256">
        <v>12</v>
      </c>
      <c r="B1256" s="84">
        <v>0.13</v>
      </c>
      <c r="C1256" s="102">
        <f t="shared" si="21"/>
        <v>1.0833333333333334E-2</v>
      </c>
      <c r="D1256" s="23">
        <f>(C1256-$O$4)/$O$8</f>
        <v>-0.70910017835419092</v>
      </c>
    </row>
    <row r="1257" spans="1:4" ht="15" customHeight="1">
      <c r="A1257">
        <v>12</v>
      </c>
      <c r="B1257" s="84">
        <v>0.13</v>
      </c>
      <c r="C1257" s="102">
        <f t="shared" si="21"/>
        <v>1.0833333333333334E-2</v>
      </c>
      <c r="D1257" s="23">
        <f>(C1257-$O$4)/$O$8</f>
        <v>-0.70910017835419092</v>
      </c>
    </row>
    <row r="1258" spans="1:4" ht="15" customHeight="1">
      <c r="A1258">
        <v>12</v>
      </c>
      <c r="B1258" s="84">
        <v>0.13</v>
      </c>
      <c r="C1258" s="102">
        <f t="shared" si="21"/>
        <v>1.0833333333333334E-2</v>
      </c>
      <c r="D1258" s="23">
        <f>(C1258-$O$4)/$O$8</f>
        <v>-0.70910017835419092</v>
      </c>
    </row>
    <row r="1259" spans="1:4" ht="15" customHeight="1">
      <c r="A1259">
        <v>13</v>
      </c>
      <c r="B1259" s="84">
        <v>0.14000000000000001</v>
      </c>
      <c r="C1259" s="102">
        <f t="shared" si="21"/>
        <v>1.0769230769230771E-2</v>
      </c>
      <c r="D1259" s="23">
        <f>(C1259-$O$4)/$O$8</f>
        <v>-0.71043652366260057</v>
      </c>
    </row>
    <row r="1260" spans="1:4" ht="15" customHeight="1">
      <c r="A1260">
        <v>14</v>
      </c>
      <c r="B1260" s="84">
        <v>0.15</v>
      </c>
      <c r="C1260" s="102">
        <f t="shared" si="21"/>
        <v>1.0714285714285714E-2</v>
      </c>
      <c r="D1260" s="23">
        <f>(C1260-$O$4)/$O$8</f>
        <v>-0.71158196249838002</v>
      </c>
    </row>
    <row r="1261" spans="1:4" ht="15" customHeight="1">
      <c r="A1261">
        <v>15</v>
      </c>
      <c r="B1261" s="84">
        <v>0.16</v>
      </c>
      <c r="C1261" s="102">
        <f t="shared" si="21"/>
        <v>1.0666666666666666E-2</v>
      </c>
      <c r="D1261" s="23">
        <f>(C1261-$O$4)/$O$8</f>
        <v>-0.71257467615605574</v>
      </c>
    </row>
    <row r="1262" spans="1:4" ht="15" customHeight="1">
      <c r="A1262">
        <v>16</v>
      </c>
      <c r="B1262" s="84">
        <v>0.17</v>
      </c>
      <c r="C1262" s="102">
        <f t="shared" si="21"/>
        <v>1.0625000000000001E-2</v>
      </c>
      <c r="D1262" s="23">
        <f>(C1262-$O$4)/$O$8</f>
        <v>-0.71344330060652195</v>
      </c>
    </row>
    <row r="1263" spans="1:4" ht="15" customHeight="1">
      <c r="A1263">
        <v>17</v>
      </c>
      <c r="B1263" s="84">
        <v>0.18</v>
      </c>
      <c r="C1263" s="102">
        <f t="shared" si="21"/>
        <v>1.0588235294117647E-2</v>
      </c>
      <c r="D1263" s="23">
        <f>(C1263-$O$4)/$O$8</f>
        <v>-0.71420973394516862</v>
      </c>
    </row>
    <row r="1264" spans="1:4" ht="15" customHeight="1">
      <c r="A1264">
        <v>18</v>
      </c>
      <c r="B1264" s="84">
        <v>0.19</v>
      </c>
      <c r="C1264" s="102">
        <f t="shared" si="21"/>
        <v>1.0555555555555556E-2</v>
      </c>
      <c r="D1264" s="23">
        <f>(C1264-$O$4)/$O$8</f>
        <v>-0.71489100802396566</v>
      </c>
    </row>
    <row r="1265" spans="1:4" ht="15" customHeight="1">
      <c r="A1265">
        <v>21</v>
      </c>
      <c r="B1265" s="84">
        <v>0.22</v>
      </c>
      <c r="C1265" s="102">
        <f t="shared" si="21"/>
        <v>1.0476190476190476E-2</v>
      </c>
      <c r="D1265" s="23">
        <f>(C1265-$O$4)/$O$8</f>
        <v>-0.71654553078675842</v>
      </c>
    </row>
    <row r="1266" spans="1:4" ht="15" customHeight="1">
      <c r="A1266">
        <v>24</v>
      </c>
      <c r="B1266" s="84">
        <v>0.25</v>
      </c>
      <c r="C1266" s="102">
        <f t="shared" si="21"/>
        <v>1.0416666666666666E-2</v>
      </c>
      <c r="D1266" s="23">
        <f>(C1266-$O$4)/$O$8</f>
        <v>-0.71778642285885297</v>
      </c>
    </row>
    <row r="1267" spans="1:4" ht="15" customHeight="1">
      <c r="A1267">
        <v>11</v>
      </c>
      <c r="B1267" s="84">
        <v>0.11</v>
      </c>
      <c r="C1267" s="102">
        <f t="shared" si="21"/>
        <v>0.01</v>
      </c>
      <c r="D1267" s="23">
        <f>(C1267-$O$4)/$O$8</f>
        <v>-0.72647266736351501</v>
      </c>
    </row>
    <row r="1268" spans="1:4" ht="15" customHeight="1">
      <c r="A1268">
        <v>12</v>
      </c>
      <c r="B1268" s="84">
        <v>0.12</v>
      </c>
      <c r="C1268" s="102">
        <f t="shared" si="21"/>
        <v>0.01</v>
      </c>
      <c r="D1268" s="23">
        <f>(C1268-$O$4)/$O$8</f>
        <v>-0.72647266736351501</v>
      </c>
    </row>
    <row r="1269" spans="1:4" ht="15" customHeight="1">
      <c r="A1269">
        <v>13</v>
      </c>
      <c r="B1269" s="84">
        <v>0.13</v>
      </c>
      <c r="C1269" s="102">
        <f t="shared" si="21"/>
        <v>0.01</v>
      </c>
      <c r="D1269" s="23">
        <f>(C1269-$O$4)/$O$8</f>
        <v>-0.72647266736351501</v>
      </c>
    </row>
    <row r="1270" spans="1:4" ht="15" customHeight="1">
      <c r="A1270">
        <v>14</v>
      </c>
      <c r="B1270" s="84">
        <v>0.14000000000000001</v>
      </c>
      <c r="C1270" s="102">
        <f t="shared" si="21"/>
        <v>0.01</v>
      </c>
      <c r="D1270" s="23">
        <f>(C1270-$O$4)/$O$8</f>
        <v>-0.72647266736351501</v>
      </c>
    </row>
    <row r="1271" spans="1:4" ht="15" customHeight="1">
      <c r="A1271">
        <v>14</v>
      </c>
      <c r="B1271" s="84">
        <v>0.14000000000000001</v>
      </c>
      <c r="C1271" s="102">
        <f t="shared" si="21"/>
        <v>0.01</v>
      </c>
      <c r="D1271" s="23">
        <f>(C1271-$O$4)/$O$8</f>
        <v>-0.72647266736351501</v>
      </c>
    </row>
    <row r="1272" spans="1:4" ht="15" customHeight="1">
      <c r="A1272">
        <v>15</v>
      </c>
      <c r="B1272" s="84">
        <v>0.15</v>
      </c>
      <c r="C1272" s="102">
        <f t="shared" si="21"/>
        <v>0.01</v>
      </c>
      <c r="D1272" s="23">
        <f>(C1272-$O$4)/$O$8</f>
        <v>-0.72647266736351501</v>
      </c>
    </row>
    <row r="1273" spans="1:4" ht="15" customHeight="1">
      <c r="A1273">
        <v>15</v>
      </c>
      <c r="B1273" s="84">
        <v>0.15</v>
      </c>
      <c r="C1273" s="102">
        <f t="shared" si="21"/>
        <v>0.01</v>
      </c>
      <c r="D1273" s="23">
        <f>(C1273-$O$4)/$O$8</f>
        <v>-0.72647266736351501</v>
      </c>
    </row>
    <row r="1274" spans="1:4" ht="15" customHeight="1">
      <c r="A1274">
        <v>19</v>
      </c>
      <c r="B1274" s="84">
        <v>0.19</v>
      </c>
      <c r="C1274" s="102">
        <f t="shared" si="21"/>
        <v>0.01</v>
      </c>
      <c r="D1274" s="23">
        <f>(C1274-$O$4)/$O$8</f>
        <v>-0.72647266736351501</v>
      </c>
    </row>
    <row r="1275" spans="1:4" ht="15" customHeight="1">
      <c r="A1275">
        <v>21</v>
      </c>
      <c r="B1275" s="84">
        <v>0.21</v>
      </c>
      <c r="C1275" s="102">
        <f t="shared" si="21"/>
        <v>0.01</v>
      </c>
      <c r="D1275" s="23">
        <f>(C1275-$O$4)/$O$8</f>
        <v>-0.72647266736351501</v>
      </c>
    </row>
    <row r="1276" spans="1:4" ht="15" customHeight="1">
      <c r="A1276">
        <v>22</v>
      </c>
      <c r="B1276" s="84">
        <v>0.22</v>
      </c>
      <c r="C1276" s="102">
        <f t="shared" si="21"/>
        <v>0.01</v>
      </c>
      <c r="D1276" s="23">
        <f>(C1276-$O$4)/$O$8</f>
        <v>-0.72647266736351501</v>
      </c>
    </row>
    <row r="1277" spans="1:4" ht="15" customHeight="1">
      <c r="A1277">
        <v>23</v>
      </c>
      <c r="B1277" s="84">
        <v>0.23</v>
      </c>
      <c r="C1277" s="102">
        <f t="shared" si="21"/>
        <v>0.01</v>
      </c>
      <c r="D1277" s="23">
        <f>(C1277-$O$4)/$O$8</f>
        <v>-0.72647266736351501</v>
      </c>
    </row>
    <row r="1278" spans="1:4" ht="15" customHeight="1">
      <c r="A1278">
        <v>20</v>
      </c>
      <c r="B1278" s="84">
        <v>0.19</v>
      </c>
      <c r="C1278" s="102">
        <f t="shared" si="21"/>
        <v>9.4999999999999998E-3</v>
      </c>
      <c r="D1278" s="23">
        <f>(C1278-$O$4)/$O$8</f>
        <v>-0.73689616076910947</v>
      </c>
    </row>
    <row r="1279" spans="1:4" ht="15" customHeight="1">
      <c r="A1279">
        <v>20</v>
      </c>
      <c r="B1279" s="84">
        <v>0.19</v>
      </c>
      <c r="C1279" s="102">
        <f t="shared" si="21"/>
        <v>9.4999999999999998E-3</v>
      </c>
      <c r="D1279" s="23">
        <f>(C1279-$O$4)/$O$8</f>
        <v>-0.73689616076910947</v>
      </c>
    </row>
    <row r="1280" spans="1:4" ht="15" customHeight="1">
      <c r="A1280">
        <v>19</v>
      </c>
      <c r="B1280" s="84">
        <v>0.18</v>
      </c>
      <c r="C1280" s="102">
        <f t="shared" si="21"/>
        <v>9.4736842105263147E-3</v>
      </c>
      <c r="D1280" s="23">
        <f>(C1280-$O$4)/$O$8</f>
        <v>-0.73744476568519335</v>
      </c>
    </row>
    <row r="1281" spans="1:4" ht="15" customHeight="1">
      <c r="A1281">
        <v>18</v>
      </c>
      <c r="B1281" s="84">
        <v>0.17</v>
      </c>
      <c r="C1281" s="102">
        <f t="shared" si="21"/>
        <v>9.4444444444444445E-3</v>
      </c>
      <c r="D1281" s="23">
        <f>(C1281-$O$4)/$O$8</f>
        <v>-0.73805432670306437</v>
      </c>
    </row>
    <row r="1282" spans="1:4" ht="15" customHeight="1">
      <c r="A1282">
        <v>18</v>
      </c>
      <c r="B1282" s="84">
        <v>0.17</v>
      </c>
      <c r="C1282" s="102">
        <f t="shared" ref="C1282:C1345" si="22">B1282/A1282</f>
        <v>9.4444444444444445E-3</v>
      </c>
      <c r="D1282" s="23">
        <f>(C1282-$O$4)/$O$8</f>
        <v>-0.73805432670306437</v>
      </c>
    </row>
    <row r="1283" spans="1:4" ht="15" customHeight="1">
      <c r="A1283">
        <v>18</v>
      </c>
      <c r="B1283" s="84">
        <v>0.17</v>
      </c>
      <c r="C1283" s="102">
        <f t="shared" si="22"/>
        <v>9.4444444444444445E-3</v>
      </c>
      <c r="D1283" s="23">
        <f>(C1283-$O$4)/$O$8</f>
        <v>-0.73805432670306437</v>
      </c>
    </row>
    <row r="1284" spans="1:4" ht="15" customHeight="1">
      <c r="A1284">
        <v>17</v>
      </c>
      <c r="B1284" s="84">
        <v>0.16</v>
      </c>
      <c r="C1284" s="102">
        <f t="shared" si="22"/>
        <v>9.4117647058823539E-3</v>
      </c>
      <c r="D1284" s="23">
        <f>(C1284-$O$4)/$O$8</f>
        <v>-0.7387356007818614</v>
      </c>
    </row>
    <row r="1285" spans="1:4" ht="15" customHeight="1">
      <c r="A1285">
        <v>15</v>
      </c>
      <c r="B1285" s="84">
        <v>0.14000000000000001</v>
      </c>
      <c r="C1285" s="102">
        <f t="shared" si="22"/>
        <v>9.3333333333333341E-3</v>
      </c>
      <c r="D1285" s="23">
        <f>(C1285-$O$4)/$O$8</f>
        <v>-0.74037065857097428</v>
      </c>
    </row>
    <row r="1286" spans="1:4" ht="15" customHeight="1">
      <c r="A1286">
        <v>15</v>
      </c>
      <c r="B1286" s="84">
        <v>0.14000000000000001</v>
      </c>
      <c r="C1286" s="102">
        <f t="shared" si="22"/>
        <v>9.3333333333333341E-3</v>
      </c>
      <c r="D1286" s="23">
        <f>(C1286-$O$4)/$O$8</f>
        <v>-0.74037065857097428</v>
      </c>
    </row>
    <row r="1287" spans="1:4" ht="15" customHeight="1">
      <c r="A1287">
        <v>15</v>
      </c>
      <c r="B1287" s="84">
        <v>0.14000000000000001</v>
      </c>
      <c r="C1287" s="102">
        <f t="shared" si="22"/>
        <v>9.3333333333333341E-3</v>
      </c>
      <c r="D1287" s="23">
        <f>(C1287-$O$4)/$O$8</f>
        <v>-0.74037065857097428</v>
      </c>
    </row>
    <row r="1288" spans="1:4" ht="15" customHeight="1">
      <c r="A1288">
        <v>15</v>
      </c>
      <c r="B1288" s="84">
        <v>0.14000000000000001</v>
      </c>
      <c r="C1288" s="102">
        <f t="shared" si="22"/>
        <v>9.3333333333333341E-3</v>
      </c>
      <c r="D1288" s="23">
        <f>(C1288-$O$4)/$O$8</f>
        <v>-0.74037065857097428</v>
      </c>
    </row>
    <row r="1289" spans="1:4" ht="15" customHeight="1">
      <c r="A1289">
        <v>15</v>
      </c>
      <c r="B1289" s="84">
        <v>0.14000000000000001</v>
      </c>
      <c r="C1289" s="102">
        <f t="shared" si="22"/>
        <v>9.3333333333333341E-3</v>
      </c>
      <c r="D1289" s="23">
        <f>(C1289-$O$4)/$O$8</f>
        <v>-0.74037065857097428</v>
      </c>
    </row>
    <row r="1290" spans="1:4" ht="15" customHeight="1">
      <c r="A1290">
        <v>15</v>
      </c>
      <c r="B1290" s="84">
        <v>0.14000000000000001</v>
      </c>
      <c r="C1290" s="102">
        <f t="shared" si="22"/>
        <v>9.3333333333333341E-3</v>
      </c>
      <c r="D1290" s="23">
        <f>(C1290-$O$4)/$O$8</f>
        <v>-0.74037065857097428</v>
      </c>
    </row>
    <row r="1291" spans="1:4" ht="15" customHeight="1">
      <c r="A1291">
        <v>14</v>
      </c>
      <c r="B1291" s="84">
        <v>0.13</v>
      </c>
      <c r="C1291" s="102">
        <f t="shared" si="22"/>
        <v>9.285714285714286E-3</v>
      </c>
      <c r="D1291" s="23">
        <f>(C1291-$O$4)/$O$8</f>
        <v>-0.7413633722286499</v>
      </c>
    </row>
    <row r="1292" spans="1:4" ht="15" customHeight="1">
      <c r="A1292">
        <v>14</v>
      </c>
      <c r="B1292" s="84">
        <v>0.13</v>
      </c>
      <c r="C1292" s="102">
        <f t="shared" si="22"/>
        <v>9.285714285714286E-3</v>
      </c>
      <c r="D1292" s="23">
        <f>(C1292-$O$4)/$O$8</f>
        <v>-0.7413633722286499</v>
      </c>
    </row>
    <row r="1293" spans="1:4" ht="15" customHeight="1">
      <c r="A1293">
        <v>13</v>
      </c>
      <c r="B1293" s="84">
        <v>0.12</v>
      </c>
      <c r="C1293" s="102">
        <f t="shared" si="22"/>
        <v>9.2307692307692299E-3</v>
      </c>
      <c r="D1293" s="23">
        <f>(C1293-$O$4)/$O$8</f>
        <v>-0.74250881106442956</v>
      </c>
    </row>
    <row r="1294" spans="1:4" ht="15" customHeight="1">
      <c r="A1294">
        <v>13</v>
      </c>
      <c r="B1294" s="84">
        <v>0.12</v>
      </c>
      <c r="C1294" s="102">
        <f t="shared" si="22"/>
        <v>9.2307692307692299E-3</v>
      </c>
      <c r="D1294" s="23">
        <f>(C1294-$O$4)/$O$8</f>
        <v>-0.74250881106442956</v>
      </c>
    </row>
    <row r="1295" spans="1:4" ht="15" customHeight="1">
      <c r="A1295">
        <v>13</v>
      </c>
      <c r="B1295" s="84">
        <v>0.12</v>
      </c>
      <c r="C1295" s="102">
        <f t="shared" si="22"/>
        <v>9.2307692307692299E-3</v>
      </c>
      <c r="D1295" s="23">
        <f>(C1295-$O$4)/$O$8</f>
        <v>-0.74250881106442956</v>
      </c>
    </row>
    <row r="1296" spans="1:4" ht="15" customHeight="1">
      <c r="A1296">
        <v>12</v>
      </c>
      <c r="B1296" s="84">
        <v>0.11</v>
      </c>
      <c r="C1296" s="102">
        <f t="shared" si="22"/>
        <v>9.1666666666666667E-3</v>
      </c>
      <c r="D1296" s="23">
        <f>(C1296-$O$4)/$O$8</f>
        <v>-0.74384515637283899</v>
      </c>
    </row>
    <row r="1297" spans="1:4" ht="15" customHeight="1">
      <c r="A1297">
        <v>12</v>
      </c>
      <c r="B1297" s="84">
        <v>0.11</v>
      </c>
      <c r="C1297" s="102">
        <f t="shared" si="22"/>
        <v>9.1666666666666667E-3</v>
      </c>
      <c r="D1297" s="23">
        <f>(C1297-$O$4)/$O$8</f>
        <v>-0.74384515637283899</v>
      </c>
    </row>
    <row r="1298" spans="1:4" ht="15" customHeight="1">
      <c r="A1298">
        <v>12</v>
      </c>
      <c r="B1298" s="84">
        <v>0.11</v>
      </c>
      <c r="C1298" s="102">
        <f t="shared" si="22"/>
        <v>9.1666666666666667E-3</v>
      </c>
      <c r="D1298" s="23">
        <f>(C1298-$O$4)/$O$8</f>
        <v>-0.74384515637283899</v>
      </c>
    </row>
    <row r="1299" spans="1:4" ht="15" customHeight="1">
      <c r="A1299">
        <v>21</v>
      </c>
      <c r="B1299" s="84">
        <v>0.19</v>
      </c>
      <c r="C1299" s="102">
        <f t="shared" si="22"/>
        <v>9.0476190476190474E-3</v>
      </c>
      <c r="D1299" s="23">
        <f>(C1299-$O$4)/$O$8</f>
        <v>-0.74632694051702819</v>
      </c>
    </row>
    <row r="1300" spans="1:4" ht="15" customHeight="1">
      <c r="A1300">
        <v>19</v>
      </c>
      <c r="B1300" s="84">
        <v>0.17</v>
      </c>
      <c r="C1300" s="102">
        <f t="shared" si="22"/>
        <v>8.9473684210526327E-3</v>
      </c>
      <c r="D1300" s="23">
        <f>(C1300-$O$4)/$O$8</f>
        <v>-0.74841686400687168</v>
      </c>
    </row>
    <row r="1301" spans="1:4" ht="15" customHeight="1">
      <c r="A1301">
        <v>18</v>
      </c>
      <c r="B1301" s="84">
        <v>0.16</v>
      </c>
      <c r="C1301" s="102">
        <f t="shared" si="22"/>
        <v>8.8888888888888889E-3</v>
      </c>
      <c r="D1301" s="23">
        <f>(C1301-$O$4)/$O$8</f>
        <v>-0.74963598604261372</v>
      </c>
    </row>
    <row r="1302" spans="1:4" ht="15" customHeight="1">
      <c r="A1302">
        <v>26</v>
      </c>
      <c r="B1302" s="84">
        <v>0.23</v>
      </c>
      <c r="C1302" s="102">
        <f t="shared" si="22"/>
        <v>8.8461538461538473E-3</v>
      </c>
      <c r="D1302" s="23">
        <f>(C1302-$O$4)/$O$8</f>
        <v>-0.75052688291488667</v>
      </c>
    </row>
    <row r="1303" spans="1:4" ht="15" customHeight="1">
      <c r="A1303">
        <v>16</v>
      </c>
      <c r="B1303" s="84">
        <v>0.14000000000000001</v>
      </c>
      <c r="C1303" s="102">
        <f t="shared" si="22"/>
        <v>8.7500000000000008E-3</v>
      </c>
      <c r="D1303" s="23">
        <f>(C1303-$O$4)/$O$8</f>
        <v>-0.75253140087750103</v>
      </c>
    </row>
    <row r="1304" spans="1:4" ht="15" customHeight="1">
      <c r="A1304">
        <v>15</v>
      </c>
      <c r="B1304" s="84">
        <v>0.13</v>
      </c>
      <c r="C1304" s="102">
        <f t="shared" si="22"/>
        <v>8.6666666666666663E-3</v>
      </c>
      <c r="D1304" s="23">
        <f>(C1304-$O$4)/$O$8</f>
        <v>-0.75426864977843344</v>
      </c>
    </row>
    <row r="1305" spans="1:4" ht="15" customHeight="1">
      <c r="A1305">
        <v>15</v>
      </c>
      <c r="B1305" s="84">
        <v>0.13</v>
      </c>
      <c r="C1305" s="102">
        <f t="shared" si="22"/>
        <v>8.6666666666666663E-3</v>
      </c>
      <c r="D1305" s="23">
        <f>(C1305-$O$4)/$O$8</f>
        <v>-0.75426864977843344</v>
      </c>
    </row>
    <row r="1306" spans="1:4" ht="15" customHeight="1">
      <c r="A1306">
        <v>22</v>
      </c>
      <c r="B1306" s="84">
        <v>0.19</v>
      </c>
      <c r="C1306" s="102">
        <f t="shared" si="22"/>
        <v>8.6363636363636365E-3</v>
      </c>
      <c r="D1306" s="23">
        <f>(C1306-$O$4)/$O$8</f>
        <v>-0.75490037665149989</v>
      </c>
    </row>
    <row r="1307" spans="1:4" ht="15" customHeight="1">
      <c r="A1307">
        <v>14</v>
      </c>
      <c r="B1307" s="84">
        <v>0.12</v>
      </c>
      <c r="C1307" s="102">
        <f t="shared" si="22"/>
        <v>8.5714285714285719E-3</v>
      </c>
      <c r="D1307" s="23">
        <f>(C1307-$O$4)/$O$8</f>
        <v>-0.75625407709378489</v>
      </c>
    </row>
    <row r="1308" spans="1:4" ht="15" customHeight="1">
      <c r="A1308">
        <v>14</v>
      </c>
      <c r="B1308" s="84">
        <v>0.12</v>
      </c>
      <c r="C1308" s="102">
        <f t="shared" si="22"/>
        <v>8.5714285714285719E-3</v>
      </c>
      <c r="D1308" s="23">
        <f>(C1308-$O$4)/$O$8</f>
        <v>-0.75625407709378489</v>
      </c>
    </row>
    <row r="1309" spans="1:4" ht="15" customHeight="1">
      <c r="A1309">
        <v>13</v>
      </c>
      <c r="B1309" s="84">
        <v>0.11</v>
      </c>
      <c r="C1309" s="102">
        <f t="shared" si="22"/>
        <v>8.4615384615384613E-3</v>
      </c>
      <c r="D1309" s="23">
        <f>(C1309-$O$4)/$O$8</f>
        <v>-0.758544954765344</v>
      </c>
    </row>
    <row r="1310" spans="1:4" ht="15" customHeight="1">
      <c r="A1310">
        <v>13</v>
      </c>
      <c r="B1310" s="84">
        <v>0.11</v>
      </c>
      <c r="C1310" s="102">
        <f t="shared" si="22"/>
        <v>8.4615384615384613E-3</v>
      </c>
      <c r="D1310" s="23">
        <f>(C1310-$O$4)/$O$8</f>
        <v>-0.758544954765344</v>
      </c>
    </row>
    <row r="1311" spans="1:4" ht="15" customHeight="1">
      <c r="A1311">
        <v>13</v>
      </c>
      <c r="B1311" s="84">
        <v>0.11</v>
      </c>
      <c r="C1311" s="102">
        <f t="shared" si="22"/>
        <v>8.4615384615384613E-3</v>
      </c>
      <c r="D1311" s="23">
        <f>(C1311-$O$4)/$O$8</f>
        <v>-0.758544954765344</v>
      </c>
    </row>
    <row r="1312" spans="1:4" ht="15" customHeight="1">
      <c r="A1312">
        <v>13</v>
      </c>
      <c r="B1312" s="84">
        <v>0.11</v>
      </c>
      <c r="C1312" s="102">
        <f t="shared" si="22"/>
        <v>8.4615384615384613E-3</v>
      </c>
      <c r="D1312" s="23">
        <f>(C1312-$O$4)/$O$8</f>
        <v>-0.758544954765344</v>
      </c>
    </row>
    <row r="1313" spans="1:4" ht="15" customHeight="1">
      <c r="A1313">
        <v>29</v>
      </c>
      <c r="B1313" s="84">
        <v>0.24</v>
      </c>
      <c r="C1313" s="102">
        <f t="shared" si="22"/>
        <v>8.2758620689655175E-3</v>
      </c>
      <c r="D1313" s="23">
        <f>(C1313-$O$4)/$O$8</f>
        <v>-0.76241574807246137</v>
      </c>
    </row>
    <row r="1314" spans="1:4" ht="15" customHeight="1">
      <c r="A1314">
        <v>16</v>
      </c>
      <c r="B1314" s="84">
        <v>0.13</v>
      </c>
      <c r="C1314" s="102">
        <f t="shared" si="22"/>
        <v>8.1250000000000003E-3</v>
      </c>
      <c r="D1314" s="23">
        <f>(C1314-$O$4)/$O$8</f>
        <v>-0.7655607676344941</v>
      </c>
    </row>
    <row r="1315" spans="1:4" ht="15" customHeight="1">
      <c r="A1315">
        <v>16</v>
      </c>
      <c r="B1315" s="84">
        <v>0.13</v>
      </c>
      <c r="C1315" s="102">
        <f t="shared" si="22"/>
        <v>8.1250000000000003E-3</v>
      </c>
      <c r="D1315" s="23">
        <f>(C1315-$O$4)/$O$8</f>
        <v>-0.7655607676344941</v>
      </c>
    </row>
    <row r="1316" spans="1:4" ht="15" customHeight="1">
      <c r="A1316">
        <v>15</v>
      </c>
      <c r="B1316" s="84">
        <v>0.12</v>
      </c>
      <c r="C1316" s="102">
        <f t="shared" si="22"/>
        <v>8.0000000000000002E-3</v>
      </c>
      <c r="D1316" s="23">
        <f>(C1316-$O$4)/$O$8</f>
        <v>-0.76816664098589271</v>
      </c>
    </row>
    <row r="1317" spans="1:4" ht="15" customHeight="1">
      <c r="A1317">
        <v>15</v>
      </c>
      <c r="B1317" s="84">
        <v>0.12</v>
      </c>
      <c r="C1317" s="102">
        <f t="shared" si="22"/>
        <v>8.0000000000000002E-3</v>
      </c>
      <c r="D1317" s="23">
        <f>(C1317-$O$4)/$O$8</f>
        <v>-0.76816664098589271</v>
      </c>
    </row>
    <row r="1318" spans="1:4" ht="15" customHeight="1">
      <c r="A1318">
        <v>15</v>
      </c>
      <c r="B1318" s="84">
        <v>0.12</v>
      </c>
      <c r="C1318" s="102">
        <f t="shared" si="22"/>
        <v>8.0000000000000002E-3</v>
      </c>
      <c r="D1318" s="23">
        <f>(C1318-$O$4)/$O$8</f>
        <v>-0.76816664098589271</v>
      </c>
    </row>
    <row r="1319" spans="1:4" ht="15" customHeight="1">
      <c r="A1319">
        <v>15</v>
      </c>
      <c r="B1319" s="84">
        <v>0.12</v>
      </c>
      <c r="C1319" s="102">
        <f t="shared" si="22"/>
        <v>8.0000000000000002E-3</v>
      </c>
      <c r="D1319" s="23">
        <f>(C1319-$O$4)/$O$8</f>
        <v>-0.76816664098589271</v>
      </c>
    </row>
    <row r="1320" spans="1:4" ht="15" customHeight="1">
      <c r="A1320">
        <v>20</v>
      </c>
      <c r="B1320" s="84">
        <v>0.16</v>
      </c>
      <c r="C1320" s="102">
        <f t="shared" si="22"/>
        <v>8.0000000000000002E-3</v>
      </c>
      <c r="D1320" s="23">
        <f>(C1320-$O$4)/$O$8</f>
        <v>-0.76816664098589271</v>
      </c>
    </row>
    <row r="1321" spans="1:4" ht="15" customHeight="1">
      <c r="A1321">
        <v>14</v>
      </c>
      <c r="B1321" s="84">
        <v>0.11</v>
      </c>
      <c r="C1321" s="102">
        <f t="shared" si="22"/>
        <v>7.8571428571428577E-3</v>
      </c>
      <c r="D1321" s="23">
        <f>(C1321-$O$4)/$O$8</f>
        <v>-0.77114478195891978</v>
      </c>
    </row>
    <row r="1322" spans="1:4" ht="15" customHeight="1">
      <c r="A1322">
        <v>14</v>
      </c>
      <c r="B1322" s="84">
        <v>0.11</v>
      </c>
      <c r="C1322" s="102">
        <f t="shared" si="22"/>
        <v>7.8571428571428577E-3</v>
      </c>
      <c r="D1322" s="23">
        <f>(C1322-$O$4)/$O$8</f>
        <v>-0.77114478195891978</v>
      </c>
    </row>
    <row r="1323" spans="1:4" ht="15" customHeight="1">
      <c r="A1323">
        <v>14</v>
      </c>
      <c r="B1323" s="84">
        <v>0.11</v>
      </c>
      <c r="C1323" s="102">
        <f t="shared" si="22"/>
        <v>7.8571428571428577E-3</v>
      </c>
      <c r="D1323" s="23">
        <f>(C1323-$O$4)/$O$8</f>
        <v>-0.77114478195891978</v>
      </c>
    </row>
    <row r="1324" spans="1:4" ht="15" customHeight="1">
      <c r="A1324">
        <v>14</v>
      </c>
      <c r="B1324" s="84">
        <v>0.11</v>
      </c>
      <c r="C1324" s="102">
        <f t="shared" si="22"/>
        <v>7.8571428571428577E-3</v>
      </c>
      <c r="D1324" s="23">
        <f>(C1324-$O$4)/$O$8</f>
        <v>-0.77114478195891978</v>
      </c>
    </row>
    <row r="1325" spans="1:4" ht="15" customHeight="1">
      <c r="A1325">
        <v>14</v>
      </c>
      <c r="B1325" s="84">
        <v>0.11</v>
      </c>
      <c r="C1325" s="102">
        <f t="shared" si="22"/>
        <v>7.8571428571428577E-3</v>
      </c>
      <c r="D1325" s="23">
        <f>(C1325-$O$4)/$O$8</f>
        <v>-0.77114478195891978</v>
      </c>
    </row>
    <row r="1326" spans="1:4" ht="15" customHeight="1">
      <c r="A1326">
        <v>18</v>
      </c>
      <c r="B1326" s="84">
        <v>0.14000000000000001</v>
      </c>
      <c r="C1326" s="102">
        <f t="shared" si="22"/>
        <v>7.7777777777777784E-3</v>
      </c>
      <c r="D1326" s="23">
        <f>(C1326-$O$4)/$O$8</f>
        <v>-0.77279930472171254</v>
      </c>
    </row>
    <row r="1327" spans="1:4" ht="15" customHeight="1">
      <c r="A1327">
        <v>22</v>
      </c>
      <c r="B1327" s="84">
        <v>0.17</v>
      </c>
      <c r="C1327" s="102">
        <f t="shared" si="22"/>
        <v>7.7272727272727276E-3</v>
      </c>
      <c r="D1327" s="23">
        <f>(C1327-$O$4)/$O$8</f>
        <v>-0.77385218284348967</v>
      </c>
    </row>
    <row r="1328" spans="1:4" ht="15" customHeight="1">
      <c r="A1328">
        <v>17</v>
      </c>
      <c r="B1328" s="84">
        <v>0.13</v>
      </c>
      <c r="C1328" s="102">
        <f t="shared" si="22"/>
        <v>7.6470588235294122E-3</v>
      </c>
      <c r="D1328" s="23">
        <f>(C1328-$O$4)/$O$8</f>
        <v>-0.77552440103690068</v>
      </c>
    </row>
    <row r="1329" spans="1:4" ht="15" customHeight="1">
      <c r="A1329">
        <v>17</v>
      </c>
      <c r="B1329" s="84">
        <v>0.13</v>
      </c>
      <c r="C1329" s="102">
        <f t="shared" si="22"/>
        <v>7.6470588235294122E-3</v>
      </c>
      <c r="D1329" s="23">
        <f>(C1329-$O$4)/$O$8</f>
        <v>-0.77552440103690068</v>
      </c>
    </row>
    <row r="1330" spans="1:4" ht="15" customHeight="1">
      <c r="A1330">
        <v>17</v>
      </c>
      <c r="B1330" s="84">
        <v>0.13</v>
      </c>
      <c r="C1330" s="102">
        <f t="shared" si="22"/>
        <v>7.6470588235294122E-3</v>
      </c>
      <c r="D1330" s="23">
        <f>(C1330-$O$4)/$O$8</f>
        <v>-0.77552440103690068</v>
      </c>
    </row>
    <row r="1331" spans="1:4" ht="15" customHeight="1">
      <c r="A1331">
        <v>21</v>
      </c>
      <c r="B1331" s="84">
        <v>0.16</v>
      </c>
      <c r="C1331" s="102">
        <f t="shared" si="22"/>
        <v>7.619047619047619E-3</v>
      </c>
      <c r="D1331" s="23">
        <f>(C1331-$O$4)/$O$8</f>
        <v>-0.77610835024729796</v>
      </c>
    </row>
    <row r="1332" spans="1:4" ht="15" customHeight="1">
      <c r="A1332">
        <v>16</v>
      </c>
      <c r="B1332" s="84">
        <v>0.12</v>
      </c>
      <c r="C1332" s="102">
        <f t="shared" si="22"/>
        <v>7.4999999999999997E-3</v>
      </c>
      <c r="D1332" s="23">
        <f>(C1332-$O$4)/$O$8</f>
        <v>-0.77859013439148717</v>
      </c>
    </row>
    <row r="1333" spans="1:4" ht="15" customHeight="1">
      <c r="A1333">
        <v>20</v>
      </c>
      <c r="B1333" s="84">
        <v>0.15</v>
      </c>
      <c r="C1333" s="102">
        <f t="shared" si="22"/>
        <v>7.4999999999999997E-3</v>
      </c>
      <c r="D1333" s="23">
        <f>(C1333-$O$4)/$O$8</f>
        <v>-0.77859013439148717</v>
      </c>
    </row>
    <row r="1334" spans="1:4" ht="15" customHeight="1">
      <c r="A1334">
        <v>24</v>
      </c>
      <c r="B1334" s="84">
        <v>0.18</v>
      </c>
      <c r="C1334" s="102">
        <f t="shared" si="22"/>
        <v>7.4999999999999997E-3</v>
      </c>
      <c r="D1334" s="23">
        <f>(C1334-$O$4)/$O$8</f>
        <v>-0.77859013439148717</v>
      </c>
    </row>
    <row r="1335" spans="1:4" ht="15" customHeight="1">
      <c r="A1335">
        <v>19</v>
      </c>
      <c r="B1335" s="84">
        <v>0.14000000000000001</v>
      </c>
      <c r="C1335" s="102">
        <f t="shared" si="22"/>
        <v>7.3684210526315796E-3</v>
      </c>
      <c r="D1335" s="23">
        <f>(C1335-$O$4)/$O$8</f>
        <v>-0.7813331589719068</v>
      </c>
    </row>
    <row r="1336" spans="1:4" ht="15" customHeight="1">
      <c r="A1336">
        <v>15</v>
      </c>
      <c r="B1336" s="84">
        <v>0.11</v>
      </c>
      <c r="C1336" s="102">
        <f t="shared" si="22"/>
        <v>7.3333333333333332E-3</v>
      </c>
      <c r="D1336" s="23">
        <f>(C1336-$O$4)/$O$8</f>
        <v>-0.78206463219335209</v>
      </c>
    </row>
    <row r="1337" spans="1:4" ht="15" customHeight="1">
      <c r="A1337">
        <v>15</v>
      </c>
      <c r="B1337" s="84">
        <v>0.11</v>
      </c>
      <c r="C1337" s="102">
        <f t="shared" si="22"/>
        <v>7.3333333333333332E-3</v>
      </c>
      <c r="D1337" s="23">
        <f>(C1337-$O$4)/$O$8</f>
        <v>-0.78206463219335209</v>
      </c>
    </row>
    <row r="1338" spans="1:4" ht="15" customHeight="1">
      <c r="A1338">
        <v>18</v>
      </c>
      <c r="B1338" s="84">
        <v>0.13</v>
      </c>
      <c r="C1338" s="102">
        <f t="shared" si="22"/>
        <v>7.2222222222222228E-3</v>
      </c>
      <c r="D1338" s="23">
        <f>(C1338-$O$4)/$O$8</f>
        <v>-0.7843809640612619</v>
      </c>
    </row>
    <row r="1339" spans="1:4" ht="15" customHeight="1">
      <c r="A1339">
        <v>18</v>
      </c>
      <c r="B1339" s="84">
        <v>0.13</v>
      </c>
      <c r="C1339" s="102">
        <f t="shared" si="22"/>
        <v>7.2222222222222228E-3</v>
      </c>
      <c r="D1339" s="23">
        <f>(C1339-$O$4)/$O$8</f>
        <v>-0.7843809640612619</v>
      </c>
    </row>
    <row r="1340" spans="1:4" ht="15" customHeight="1">
      <c r="A1340">
        <v>21</v>
      </c>
      <c r="B1340" s="84">
        <v>0.15</v>
      </c>
      <c r="C1340" s="102">
        <f t="shared" si="22"/>
        <v>7.1428571428571426E-3</v>
      </c>
      <c r="D1340" s="23">
        <f>(C1340-$O$4)/$O$8</f>
        <v>-0.78603548682405466</v>
      </c>
    </row>
    <row r="1341" spans="1:4" ht="15" customHeight="1">
      <c r="A1341">
        <v>21</v>
      </c>
      <c r="B1341" s="84">
        <v>0.15</v>
      </c>
      <c r="C1341" s="102">
        <f t="shared" si="22"/>
        <v>7.1428571428571426E-3</v>
      </c>
      <c r="D1341" s="23">
        <f>(C1341-$O$4)/$O$8</f>
        <v>-0.78603548682405466</v>
      </c>
    </row>
    <row r="1342" spans="1:4" ht="15" customHeight="1">
      <c r="A1342">
        <v>17</v>
      </c>
      <c r="B1342" s="84">
        <v>0.12</v>
      </c>
      <c r="C1342" s="102">
        <f t="shared" si="22"/>
        <v>7.0588235294117641E-3</v>
      </c>
      <c r="D1342" s="23">
        <f>(C1342-$O$4)/$O$8</f>
        <v>-0.78778733445524707</v>
      </c>
    </row>
    <row r="1343" spans="1:4" ht="15" customHeight="1">
      <c r="A1343">
        <v>20</v>
      </c>
      <c r="B1343" s="84">
        <v>0.14000000000000001</v>
      </c>
      <c r="C1343" s="102">
        <f t="shared" si="22"/>
        <v>7.000000000000001E-3</v>
      </c>
      <c r="D1343" s="23">
        <f>(C1343-$O$4)/$O$8</f>
        <v>-0.78901362779708162</v>
      </c>
    </row>
    <row r="1344" spans="1:4" ht="15" customHeight="1">
      <c r="A1344">
        <v>20</v>
      </c>
      <c r="B1344" s="84">
        <v>0.14000000000000001</v>
      </c>
      <c r="C1344" s="102">
        <f t="shared" si="22"/>
        <v>7.000000000000001E-3</v>
      </c>
      <c r="D1344" s="23">
        <f>(C1344-$O$4)/$O$8</f>
        <v>-0.78901362779708162</v>
      </c>
    </row>
    <row r="1345" spans="1:4" ht="15" customHeight="1">
      <c r="A1345">
        <v>20</v>
      </c>
      <c r="B1345" s="84">
        <v>0.14000000000000001</v>
      </c>
      <c r="C1345" s="102">
        <f t="shared" si="22"/>
        <v>7.000000000000001E-3</v>
      </c>
      <c r="D1345" s="23">
        <f>(C1345-$O$4)/$O$8</f>
        <v>-0.78901362779708162</v>
      </c>
    </row>
    <row r="1346" spans="1:4" ht="15" customHeight="1">
      <c r="A1346">
        <v>20</v>
      </c>
      <c r="B1346" s="84">
        <v>0.14000000000000001</v>
      </c>
      <c r="C1346" s="102">
        <f t="shared" ref="C1346:C1409" si="23">B1346/A1346</f>
        <v>7.000000000000001E-3</v>
      </c>
      <c r="D1346" s="23">
        <f>(C1346-$O$4)/$O$8</f>
        <v>-0.78901362779708162</v>
      </c>
    </row>
    <row r="1347" spans="1:4" ht="15" customHeight="1">
      <c r="A1347">
        <v>20</v>
      </c>
      <c r="B1347" s="84">
        <v>0.14000000000000001</v>
      </c>
      <c r="C1347" s="102">
        <f t="shared" si="23"/>
        <v>7.000000000000001E-3</v>
      </c>
      <c r="D1347" s="23">
        <f>(C1347-$O$4)/$O$8</f>
        <v>-0.78901362779708162</v>
      </c>
    </row>
    <row r="1348" spans="1:4" ht="15" customHeight="1">
      <c r="A1348">
        <v>20</v>
      </c>
      <c r="B1348" s="84">
        <v>0.14000000000000001</v>
      </c>
      <c r="C1348" s="102">
        <f t="shared" si="23"/>
        <v>7.000000000000001E-3</v>
      </c>
      <c r="D1348" s="23">
        <f>(C1348-$O$4)/$O$8</f>
        <v>-0.78901362779708162</v>
      </c>
    </row>
    <row r="1349" spans="1:4" ht="15" customHeight="1">
      <c r="A1349">
        <v>20</v>
      </c>
      <c r="B1349" s="84">
        <v>0.14000000000000001</v>
      </c>
      <c r="C1349" s="102">
        <f t="shared" si="23"/>
        <v>7.000000000000001E-3</v>
      </c>
      <c r="D1349" s="23">
        <f>(C1349-$O$4)/$O$8</f>
        <v>-0.78901362779708162</v>
      </c>
    </row>
    <row r="1350" spans="1:4" ht="15" customHeight="1">
      <c r="A1350">
        <v>20</v>
      </c>
      <c r="B1350" s="84">
        <v>0.14000000000000001</v>
      </c>
      <c r="C1350" s="102">
        <f t="shared" si="23"/>
        <v>7.000000000000001E-3</v>
      </c>
      <c r="D1350" s="23">
        <f>(C1350-$O$4)/$O$8</f>
        <v>-0.78901362779708162</v>
      </c>
    </row>
    <row r="1351" spans="1:4" ht="15" customHeight="1">
      <c r="A1351">
        <v>20</v>
      </c>
      <c r="B1351" s="84">
        <v>0.14000000000000001</v>
      </c>
      <c r="C1351" s="102">
        <f t="shared" si="23"/>
        <v>7.000000000000001E-3</v>
      </c>
      <c r="D1351" s="23">
        <f>(C1351-$O$4)/$O$8</f>
        <v>-0.78901362779708162</v>
      </c>
    </row>
    <row r="1352" spans="1:4" ht="15" customHeight="1">
      <c r="A1352">
        <v>20</v>
      </c>
      <c r="B1352" s="84">
        <v>0.14000000000000001</v>
      </c>
      <c r="C1352" s="102">
        <f t="shared" si="23"/>
        <v>7.000000000000001E-3</v>
      </c>
      <c r="D1352" s="23">
        <f>(C1352-$O$4)/$O$8</f>
        <v>-0.78901362779708162</v>
      </c>
    </row>
    <row r="1353" spans="1:4" ht="15" customHeight="1">
      <c r="A1353">
        <v>16</v>
      </c>
      <c r="B1353" s="84">
        <v>0.11</v>
      </c>
      <c r="C1353" s="102">
        <f t="shared" si="23"/>
        <v>6.875E-3</v>
      </c>
      <c r="D1353" s="23">
        <f>(C1353-$O$4)/$O$8</f>
        <v>-0.79161950114848023</v>
      </c>
    </row>
    <row r="1354" spans="1:4" ht="15" customHeight="1">
      <c r="A1354">
        <v>16</v>
      </c>
      <c r="B1354" s="84">
        <v>0.11</v>
      </c>
      <c r="C1354" s="102">
        <f t="shared" si="23"/>
        <v>6.875E-3</v>
      </c>
      <c r="D1354" s="23">
        <f>(C1354-$O$4)/$O$8</f>
        <v>-0.79161950114848023</v>
      </c>
    </row>
    <row r="1355" spans="1:4" ht="15" customHeight="1">
      <c r="A1355">
        <v>16</v>
      </c>
      <c r="B1355" s="84">
        <v>0.11</v>
      </c>
      <c r="C1355" s="102">
        <f t="shared" si="23"/>
        <v>6.875E-3</v>
      </c>
      <c r="D1355" s="23">
        <f>(C1355-$O$4)/$O$8</f>
        <v>-0.79161950114848023</v>
      </c>
    </row>
    <row r="1356" spans="1:4" ht="15" customHeight="1">
      <c r="A1356">
        <v>16</v>
      </c>
      <c r="B1356" s="84">
        <v>0.11</v>
      </c>
      <c r="C1356" s="102">
        <f t="shared" si="23"/>
        <v>6.875E-3</v>
      </c>
      <c r="D1356" s="23">
        <f>(C1356-$O$4)/$O$8</f>
        <v>-0.79161950114848023</v>
      </c>
    </row>
    <row r="1357" spans="1:4" ht="15" customHeight="1">
      <c r="A1357">
        <v>19</v>
      </c>
      <c r="B1357" s="84">
        <v>0.13</v>
      </c>
      <c r="C1357" s="102">
        <f t="shared" si="23"/>
        <v>6.842105263157895E-3</v>
      </c>
      <c r="D1357" s="23">
        <f>(C1357-$O$4)/$O$8</f>
        <v>-0.79230525729358525</v>
      </c>
    </row>
    <row r="1358" spans="1:4" ht="15" customHeight="1">
      <c r="A1358">
        <v>19</v>
      </c>
      <c r="B1358" s="84">
        <v>0.13</v>
      </c>
      <c r="C1358" s="102">
        <f t="shared" si="23"/>
        <v>6.842105263157895E-3</v>
      </c>
      <c r="D1358" s="23">
        <f>(C1358-$O$4)/$O$8</f>
        <v>-0.79230525729358525</v>
      </c>
    </row>
    <row r="1359" spans="1:4" ht="15" customHeight="1">
      <c r="A1359">
        <v>21</v>
      </c>
      <c r="B1359" s="84">
        <v>0.14000000000000001</v>
      </c>
      <c r="C1359" s="102">
        <f t="shared" si="23"/>
        <v>6.6666666666666671E-3</v>
      </c>
      <c r="D1359" s="23">
        <f>(C1359-$O$4)/$O$8</f>
        <v>-0.79596262340081125</v>
      </c>
    </row>
    <row r="1360" spans="1:4" ht="15" customHeight="1">
      <c r="A1360">
        <v>21</v>
      </c>
      <c r="B1360" s="84">
        <v>0.14000000000000001</v>
      </c>
      <c r="C1360" s="102">
        <f t="shared" si="23"/>
        <v>6.6666666666666671E-3</v>
      </c>
      <c r="D1360" s="23">
        <f>(C1360-$O$4)/$O$8</f>
        <v>-0.79596262340081125</v>
      </c>
    </row>
    <row r="1361" spans="1:4" ht="15" customHeight="1">
      <c r="A1361">
        <v>21</v>
      </c>
      <c r="B1361" s="84">
        <v>0.14000000000000001</v>
      </c>
      <c r="C1361" s="102">
        <f t="shared" si="23"/>
        <v>6.6666666666666671E-3</v>
      </c>
      <c r="D1361" s="23">
        <f>(C1361-$O$4)/$O$8</f>
        <v>-0.79596262340081125</v>
      </c>
    </row>
    <row r="1362" spans="1:4" ht="15" customHeight="1">
      <c r="A1362">
        <v>21</v>
      </c>
      <c r="B1362" s="84">
        <v>0.14000000000000001</v>
      </c>
      <c r="C1362" s="102">
        <f t="shared" si="23"/>
        <v>6.6666666666666671E-3</v>
      </c>
      <c r="D1362" s="23">
        <f>(C1362-$O$4)/$O$8</f>
        <v>-0.79596262340081125</v>
      </c>
    </row>
    <row r="1363" spans="1:4" ht="15" customHeight="1">
      <c r="A1363">
        <v>24</v>
      </c>
      <c r="B1363" s="84">
        <v>0.16</v>
      </c>
      <c r="C1363" s="102">
        <f t="shared" si="23"/>
        <v>6.6666666666666671E-3</v>
      </c>
      <c r="D1363" s="23">
        <f>(C1363-$O$4)/$O$8</f>
        <v>-0.79596262340081125</v>
      </c>
    </row>
    <row r="1364" spans="1:4" ht="15" customHeight="1">
      <c r="A1364">
        <v>18</v>
      </c>
      <c r="B1364" s="84">
        <v>0.12</v>
      </c>
      <c r="C1364" s="102">
        <f t="shared" si="23"/>
        <v>6.6666666666666662E-3</v>
      </c>
      <c r="D1364" s="23">
        <f>(C1364-$O$4)/$O$8</f>
        <v>-0.79596262340081125</v>
      </c>
    </row>
    <row r="1365" spans="1:4" ht="15" customHeight="1">
      <c r="A1365">
        <v>18</v>
      </c>
      <c r="B1365" s="84">
        <v>0.12</v>
      </c>
      <c r="C1365" s="102">
        <f t="shared" si="23"/>
        <v>6.6666666666666662E-3</v>
      </c>
      <c r="D1365" s="23">
        <f>(C1365-$O$4)/$O$8</f>
        <v>-0.79596262340081125</v>
      </c>
    </row>
    <row r="1366" spans="1:4" ht="15" customHeight="1">
      <c r="A1366">
        <v>18</v>
      </c>
      <c r="B1366" s="84">
        <v>0.12</v>
      </c>
      <c r="C1366" s="102">
        <f t="shared" si="23"/>
        <v>6.6666666666666662E-3</v>
      </c>
      <c r="D1366" s="23">
        <f>(C1366-$O$4)/$O$8</f>
        <v>-0.79596262340081125</v>
      </c>
    </row>
    <row r="1367" spans="1:4" ht="15" customHeight="1">
      <c r="A1367">
        <v>20</v>
      </c>
      <c r="B1367" s="84">
        <v>0.13</v>
      </c>
      <c r="C1367" s="102">
        <f t="shared" si="23"/>
        <v>6.5000000000000006E-3</v>
      </c>
      <c r="D1367" s="23">
        <f>(C1367-$O$4)/$O$8</f>
        <v>-0.79943712120267607</v>
      </c>
    </row>
    <row r="1368" spans="1:4" ht="15" customHeight="1">
      <c r="A1368">
        <v>20</v>
      </c>
      <c r="B1368" s="84">
        <v>0.13</v>
      </c>
      <c r="C1368" s="102">
        <f t="shared" si="23"/>
        <v>6.5000000000000006E-3</v>
      </c>
      <c r="D1368" s="23">
        <f>(C1368-$O$4)/$O$8</f>
        <v>-0.79943712120267607</v>
      </c>
    </row>
    <row r="1369" spans="1:4" ht="15" customHeight="1">
      <c r="A1369">
        <v>20</v>
      </c>
      <c r="B1369" s="84">
        <v>0.13</v>
      </c>
      <c r="C1369" s="102">
        <f t="shared" si="23"/>
        <v>6.5000000000000006E-3</v>
      </c>
      <c r="D1369" s="23">
        <f>(C1369-$O$4)/$O$8</f>
        <v>-0.79943712120267607</v>
      </c>
    </row>
    <row r="1370" spans="1:4" ht="15" customHeight="1">
      <c r="A1370">
        <v>25</v>
      </c>
      <c r="B1370" s="84">
        <v>0.16</v>
      </c>
      <c r="C1370" s="102">
        <f t="shared" si="23"/>
        <v>6.4000000000000003E-3</v>
      </c>
      <c r="D1370" s="23">
        <f>(C1370-$O$4)/$O$8</f>
        <v>-0.80152181988379489</v>
      </c>
    </row>
    <row r="1371" spans="1:4" ht="15" customHeight="1">
      <c r="A1371">
        <v>22</v>
      </c>
      <c r="B1371" s="84">
        <v>0.14000000000000001</v>
      </c>
      <c r="C1371" s="102">
        <f t="shared" si="23"/>
        <v>6.3636363636363638E-3</v>
      </c>
      <c r="D1371" s="23">
        <f>(C1371-$O$4)/$O$8</f>
        <v>-0.80227989213147455</v>
      </c>
    </row>
    <row r="1372" spans="1:4" ht="15" customHeight="1">
      <c r="A1372">
        <v>22</v>
      </c>
      <c r="B1372" s="84">
        <v>0.14000000000000001</v>
      </c>
      <c r="C1372" s="102">
        <f t="shared" si="23"/>
        <v>6.3636363636363638E-3</v>
      </c>
      <c r="D1372" s="23">
        <f>(C1372-$O$4)/$O$8</f>
        <v>-0.80227989213147455</v>
      </c>
    </row>
    <row r="1373" spans="1:4" ht="15" customHeight="1">
      <c r="A1373">
        <v>19</v>
      </c>
      <c r="B1373" s="84">
        <v>0.12</v>
      </c>
      <c r="C1373" s="102">
        <f t="shared" si="23"/>
        <v>6.3157894736842104E-3</v>
      </c>
      <c r="D1373" s="23">
        <f>(C1373-$O$4)/$O$8</f>
        <v>-0.80327735561526348</v>
      </c>
    </row>
    <row r="1374" spans="1:4" ht="15" customHeight="1">
      <c r="A1374">
        <v>19</v>
      </c>
      <c r="B1374" s="84">
        <v>0.12</v>
      </c>
      <c r="C1374" s="102">
        <f t="shared" si="23"/>
        <v>6.3157894736842104E-3</v>
      </c>
      <c r="D1374" s="23">
        <f>(C1374-$O$4)/$O$8</f>
        <v>-0.80327735561526348</v>
      </c>
    </row>
    <row r="1375" spans="1:4" ht="15" customHeight="1">
      <c r="A1375">
        <v>19</v>
      </c>
      <c r="B1375" s="84">
        <v>0.12</v>
      </c>
      <c r="C1375" s="102">
        <f t="shared" si="23"/>
        <v>6.3157894736842104E-3</v>
      </c>
      <c r="D1375" s="23">
        <f>(C1375-$O$4)/$O$8</f>
        <v>-0.80327735561526348</v>
      </c>
    </row>
    <row r="1376" spans="1:4" ht="15" customHeight="1">
      <c r="A1376">
        <v>21</v>
      </c>
      <c r="B1376" s="84">
        <v>0.13</v>
      </c>
      <c r="C1376" s="102">
        <f t="shared" si="23"/>
        <v>6.1904761904761907E-3</v>
      </c>
      <c r="D1376" s="23">
        <f>(C1376-$O$4)/$O$8</f>
        <v>-0.80588975997756784</v>
      </c>
    </row>
    <row r="1377" spans="1:4" ht="15" customHeight="1">
      <c r="A1377">
        <v>18</v>
      </c>
      <c r="B1377" s="84">
        <v>0.11</v>
      </c>
      <c r="C1377" s="102">
        <f t="shared" si="23"/>
        <v>6.1111111111111114E-3</v>
      </c>
      <c r="D1377" s="23">
        <f>(C1377-$O$4)/$O$8</f>
        <v>-0.80754428274036072</v>
      </c>
    </row>
    <row r="1378" spans="1:4" ht="15" customHeight="1">
      <c r="A1378">
        <v>20</v>
      </c>
      <c r="B1378" s="84">
        <v>0.12</v>
      </c>
      <c r="C1378" s="102">
        <f t="shared" si="23"/>
        <v>6.0000000000000001E-3</v>
      </c>
      <c r="D1378" s="23">
        <f>(C1378-$O$4)/$O$8</f>
        <v>-0.80986061460827052</v>
      </c>
    </row>
    <row r="1379" spans="1:4" ht="15" customHeight="1">
      <c r="A1379">
        <v>20</v>
      </c>
      <c r="B1379" s="84">
        <v>0.12</v>
      </c>
      <c r="C1379" s="102">
        <f t="shared" si="23"/>
        <v>6.0000000000000001E-3</v>
      </c>
      <c r="D1379" s="23">
        <f>(C1379-$O$4)/$O$8</f>
        <v>-0.80986061460827052</v>
      </c>
    </row>
    <row r="1380" spans="1:4" ht="15" customHeight="1">
      <c r="A1380">
        <v>22</v>
      </c>
      <c r="B1380" s="84">
        <v>0.13</v>
      </c>
      <c r="C1380" s="102">
        <f t="shared" si="23"/>
        <v>5.909090909090909E-3</v>
      </c>
      <c r="D1380" s="23">
        <f>(C1380-$O$4)/$O$8</f>
        <v>-0.81175579522746966</v>
      </c>
    </row>
    <row r="1381" spans="1:4" ht="15" customHeight="1">
      <c r="A1381">
        <v>36</v>
      </c>
      <c r="B1381" s="84">
        <v>0.21</v>
      </c>
      <c r="C1381" s="102">
        <f t="shared" si="23"/>
        <v>5.8333333333333327E-3</v>
      </c>
      <c r="D1381" s="23">
        <f>(C1381-$O$4)/$O$8</f>
        <v>-0.81333511241013545</v>
      </c>
    </row>
    <row r="1382" spans="1:4" ht="15" customHeight="1">
      <c r="A1382">
        <v>19</v>
      </c>
      <c r="B1382" s="84">
        <v>0.11</v>
      </c>
      <c r="C1382" s="102">
        <f t="shared" si="23"/>
        <v>5.7894736842105266E-3</v>
      </c>
      <c r="D1382" s="23">
        <f>(C1382-$O$4)/$O$8</f>
        <v>-0.81424945393694192</v>
      </c>
    </row>
    <row r="1383" spans="1:4" ht="15" customHeight="1">
      <c r="A1383">
        <v>26</v>
      </c>
      <c r="B1383" s="84">
        <v>0.15</v>
      </c>
      <c r="C1383" s="102">
        <f t="shared" si="23"/>
        <v>5.7692307692307687E-3</v>
      </c>
      <c r="D1383" s="23">
        <f>(C1383-$O$4)/$O$8</f>
        <v>-0.81467145771854488</v>
      </c>
    </row>
    <row r="1384" spans="1:4" ht="15" customHeight="1">
      <c r="A1384">
        <v>21</v>
      </c>
      <c r="B1384" s="84">
        <v>0.12</v>
      </c>
      <c r="C1384" s="102">
        <f t="shared" si="23"/>
        <v>5.7142857142857143E-3</v>
      </c>
      <c r="D1384" s="23">
        <f>(C1384-$O$4)/$O$8</f>
        <v>-0.81581689655432454</v>
      </c>
    </row>
    <row r="1385" spans="1:4" ht="15" customHeight="1">
      <c r="A1385">
        <v>25</v>
      </c>
      <c r="B1385" s="84">
        <v>0.14000000000000001</v>
      </c>
      <c r="C1385" s="102">
        <f t="shared" si="23"/>
        <v>5.6000000000000008E-3</v>
      </c>
      <c r="D1385" s="23">
        <f>(C1385-$O$4)/$O$8</f>
        <v>-0.81819940933274604</v>
      </c>
    </row>
    <row r="1386" spans="1:4" ht="15" customHeight="1">
      <c r="A1386">
        <v>27</v>
      </c>
      <c r="B1386" s="84">
        <v>0.15</v>
      </c>
      <c r="C1386" s="102">
        <f t="shared" si="23"/>
        <v>5.5555555555555558E-3</v>
      </c>
      <c r="D1386" s="23">
        <f>(C1386-$O$4)/$O$8</f>
        <v>-0.81912594207991007</v>
      </c>
    </row>
    <row r="1387" spans="1:4" ht="15" customHeight="1">
      <c r="A1387">
        <v>20</v>
      </c>
      <c r="B1387" s="84">
        <v>0.11</v>
      </c>
      <c r="C1387" s="102">
        <f t="shared" si="23"/>
        <v>5.4999999999999997E-3</v>
      </c>
      <c r="D1387" s="23">
        <f>(C1387-$O$4)/$O$8</f>
        <v>-0.82028410801386498</v>
      </c>
    </row>
    <row r="1388" spans="1:4" ht="15" customHeight="1">
      <c r="A1388">
        <v>20</v>
      </c>
      <c r="B1388" s="84">
        <v>0.11</v>
      </c>
      <c r="C1388" s="102">
        <f t="shared" si="23"/>
        <v>5.4999999999999997E-3</v>
      </c>
      <c r="D1388" s="23">
        <f>(C1388-$O$4)/$O$8</f>
        <v>-0.82028410801386498</v>
      </c>
    </row>
    <row r="1389" spans="1:4" ht="15" customHeight="1">
      <c r="A1389">
        <v>20</v>
      </c>
      <c r="B1389" s="84">
        <v>0.11</v>
      </c>
      <c r="C1389" s="102">
        <f t="shared" si="23"/>
        <v>5.4999999999999997E-3</v>
      </c>
      <c r="D1389" s="23">
        <f>(C1389-$O$4)/$O$8</f>
        <v>-0.82028410801386498</v>
      </c>
    </row>
    <row r="1390" spans="1:4" ht="15" customHeight="1">
      <c r="A1390">
        <v>20</v>
      </c>
      <c r="B1390" s="84">
        <v>0.11</v>
      </c>
      <c r="C1390" s="102">
        <f t="shared" si="23"/>
        <v>5.4999999999999997E-3</v>
      </c>
      <c r="D1390" s="23">
        <f>(C1390-$O$4)/$O$8</f>
        <v>-0.82028410801386498</v>
      </c>
    </row>
    <row r="1391" spans="1:4" ht="15" customHeight="1">
      <c r="A1391">
        <v>31</v>
      </c>
      <c r="B1391" s="84">
        <v>0.17</v>
      </c>
      <c r="C1391" s="102">
        <f t="shared" si="23"/>
        <v>5.4838709677419361E-3</v>
      </c>
      <c r="D1391" s="23">
        <f>(C1391-$O$4)/$O$8</f>
        <v>-0.82062034973662601</v>
      </c>
    </row>
    <row r="1392" spans="1:4" ht="15" customHeight="1">
      <c r="A1392">
        <v>22</v>
      </c>
      <c r="B1392" s="84">
        <v>0.12</v>
      </c>
      <c r="C1392" s="102">
        <f t="shared" si="23"/>
        <v>5.4545454545454541E-3</v>
      </c>
      <c r="D1392" s="23">
        <f>(C1392-$O$4)/$O$8</f>
        <v>-0.82123169832346443</v>
      </c>
    </row>
    <row r="1393" spans="1:4" ht="15" customHeight="1">
      <c r="A1393">
        <v>22</v>
      </c>
      <c r="B1393" s="84">
        <v>0.12</v>
      </c>
      <c r="C1393" s="102">
        <f t="shared" si="23"/>
        <v>5.4545454545454541E-3</v>
      </c>
      <c r="D1393" s="23">
        <f>(C1393-$O$4)/$O$8</f>
        <v>-0.82123169832346443</v>
      </c>
    </row>
    <row r="1394" spans="1:4" ht="15" customHeight="1">
      <c r="A1394">
        <v>22</v>
      </c>
      <c r="B1394" s="84">
        <v>0.12</v>
      </c>
      <c r="C1394" s="102">
        <f t="shared" si="23"/>
        <v>5.4545454545454541E-3</v>
      </c>
      <c r="D1394" s="23">
        <f>(C1394-$O$4)/$O$8</f>
        <v>-0.82123169832346443</v>
      </c>
    </row>
    <row r="1395" spans="1:4" ht="15" customHeight="1">
      <c r="A1395">
        <v>22</v>
      </c>
      <c r="B1395" s="84">
        <v>0.12</v>
      </c>
      <c r="C1395" s="102">
        <f t="shared" si="23"/>
        <v>5.4545454545454541E-3</v>
      </c>
      <c r="D1395" s="23">
        <f>(C1395-$O$4)/$O$8</f>
        <v>-0.82123169832346443</v>
      </c>
    </row>
    <row r="1396" spans="1:4" ht="15" customHeight="1">
      <c r="A1396">
        <v>22</v>
      </c>
      <c r="B1396" s="84">
        <v>0.12</v>
      </c>
      <c r="C1396" s="102">
        <f t="shared" si="23"/>
        <v>5.4545454545454541E-3</v>
      </c>
      <c r="D1396" s="23">
        <f>(C1396-$O$4)/$O$8</f>
        <v>-0.82123169832346443</v>
      </c>
    </row>
    <row r="1397" spans="1:4" ht="15" customHeight="1">
      <c r="A1397">
        <v>33</v>
      </c>
      <c r="B1397" s="84">
        <v>0.18</v>
      </c>
      <c r="C1397" s="102">
        <f t="shared" si="23"/>
        <v>5.4545454545454541E-3</v>
      </c>
      <c r="D1397" s="23">
        <f>(C1397-$O$4)/$O$8</f>
        <v>-0.82123169832346443</v>
      </c>
    </row>
    <row r="1398" spans="1:4" ht="15" customHeight="1">
      <c r="A1398">
        <v>24</v>
      </c>
      <c r="B1398" s="84">
        <v>0.13</v>
      </c>
      <c r="C1398" s="102">
        <f t="shared" si="23"/>
        <v>5.4166666666666669E-3</v>
      </c>
      <c r="D1398" s="23">
        <f>(C1398-$O$4)/$O$8</f>
        <v>-0.82202135691479739</v>
      </c>
    </row>
    <row r="1399" spans="1:4" ht="15" customHeight="1">
      <c r="A1399">
        <v>21</v>
      </c>
      <c r="B1399" s="84">
        <v>0.11</v>
      </c>
      <c r="C1399" s="102">
        <f t="shared" si="23"/>
        <v>5.2380952380952379E-3</v>
      </c>
      <c r="D1399" s="23">
        <f>(C1399-$O$4)/$O$8</f>
        <v>-0.82574403313108113</v>
      </c>
    </row>
    <row r="1400" spans="1:4" ht="15" customHeight="1">
      <c r="A1400">
        <v>21</v>
      </c>
      <c r="B1400" s="84">
        <v>0.11</v>
      </c>
      <c r="C1400" s="102">
        <f t="shared" si="23"/>
        <v>5.2380952380952379E-3</v>
      </c>
      <c r="D1400" s="23">
        <f>(C1400-$O$4)/$O$8</f>
        <v>-0.82574403313108113</v>
      </c>
    </row>
    <row r="1401" spans="1:4" ht="15" customHeight="1">
      <c r="A1401">
        <v>22</v>
      </c>
      <c r="B1401" s="84">
        <v>0.11</v>
      </c>
      <c r="C1401" s="102">
        <f t="shared" si="23"/>
        <v>5.0000000000000001E-3</v>
      </c>
      <c r="D1401" s="23">
        <f>(C1401-$O$4)/$O$8</f>
        <v>-0.83070760141945943</v>
      </c>
    </row>
    <row r="1402" spans="1:4" ht="15" customHeight="1">
      <c r="A1402">
        <v>22</v>
      </c>
      <c r="B1402" s="84">
        <v>0.11</v>
      </c>
      <c r="C1402" s="102">
        <f t="shared" si="23"/>
        <v>5.0000000000000001E-3</v>
      </c>
      <c r="D1402" s="23">
        <f>(C1402-$O$4)/$O$8</f>
        <v>-0.83070760141945943</v>
      </c>
    </row>
    <row r="1403" spans="1:4" ht="15" customHeight="1">
      <c r="A1403">
        <v>22</v>
      </c>
      <c r="B1403" s="84">
        <v>0.11</v>
      </c>
      <c r="C1403" s="102">
        <f t="shared" si="23"/>
        <v>5.0000000000000001E-3</v>
      </c>
      <c r="D1403" s="23">
        <f>(C1403-$O$4)/$O$8</f>
        <v>-0.83070760141945943</v>
      </c>
    </row>
    <row r="1404" spans="1:4" ht="15" customHeight="1">
      <c r="A1404">
        <v>22</v>
      </c>
      <c r="B1404" s="84">
        <v>0.11</v>
      </c>
      <c r="C1404" s="102">
        <f t="shared" si="23"/>
        <v>5.0000000000000001E-3</v>
      </c>
      <c r="D1404" s="23">
        <f>(C1404-$O$4)/$O$8</f>
        <v>-0.83070760141945943</v>
      </c>
    </row>
    <row r="1405" spans="1:4" ht="15" customHeight="1">
      <c r="A1405">
        <v>30</v>
      </c>
      <c r="B1405" s="84">
        <v>0.15</v>
      </c>
      <c r="C1405" s="102">
        <f t="shared" si="23"/>
        <v>5.0000000000000001E-3</v>
      </c>
      <c r="D1405" s="23">
        <f>(C1405-$O$4)/$O$8</f>
        <v>-0.83070760141945943</v>
      </c>
    </row>
    <row r="1406" spans="1:4" ht="15" customHeight="1">
      <c r="A1406">
        <v>33</v>
      </c>
      <c r="B1406" s="84">
        <v>0.16</v>
      </c>
      <c r="C1406" s="102">
        <f t="shared" si="23"/>
        <v>4.8484848484848485E-3</v>
      </c>
      <c r="D1406" s="23">
        <f>(C1406-$O$4)/$O$8</f>
        <v>-0.83386623578479102</v>
      </c>
    </row>
    <row r="1407" spans="1:4" ht="15" customHeight="1">
      <c r="A1407">
        <v>25</v>
      </c>
      <c r="B1407" s="84">
        <v>0.12</v>
      </c>
      <c r="C1407" s="102">
        <f t="shared" si="23"/>
        <v>4.7999999999999996E-3</v>
      </c>
      <c r="D1407" s="23">
        <f>(C1407-$O$4)/$O$8</f>
        <v>-0.83487699878169719</v>
      </c>
    </row>
    <row r="1408" spans="1:4" ht="15" customHeight="1">
      <c r="A1408">
        <v>23</v>
      </c>
      <c r="B1408" s="84">
        <v>0.11</v>
      </c>
      <c r="C1408" s="102">
        <f t="shared" si="23"/>
        <v>4.7826086956521737E-3</v>
      </c>
      <c r="D1408" s="23">
        <f>(C1408-$O$4)/$O$8</f>
        <v>-0.83523955507406566</v>
      </c>
    </row>
    <row r="1409" spans="1:4" ht="15" customHeight="1">
      <c r="A1409">
        <v>32</v>
      </c>
      <c r="B1409" s="84">
        <v>0.15</v>
      </c>
      <c r="C1409" s="102">
        <f t="shared" si="23"/>
        <v>4.6874999999999998E-3</v>
      </c>
      <c r="D1409" s="23">
        <f>(C1409-$O$4)/$O$8</f>
        <v>-0.83722228479795602</v>
      </c>
    </row>
    <row r="1410" spans="1:4" ht="15" customHeight="1">
      <c r="A1410">
        <v>24</v>
      </c>
      <c r="B1410" s="84">
        <v>0.11</v>
      </c>
      <c r="C1410" s="102">
        <f t="shared" ref="C1410:C1427" si="24">B1410/A1410</f>
        <v>4.5833333333333334E-3</v>
      </c>
      <c r="D1410" s="23">
        <f>(C1410-$O$4)/$O$8</f>
        <v>-0.83939384592412147</v>
      </c>
    </row>
    <row r="1411" spans="1:4" ht="15" customHeight="1">
      <c r="A1411">
        <v>24</v>
      </c>
      <c r="B1411" s="84">
        <v>0.11</v>
      </c>
      <c r="C1411" s="102">
        <f t="shared" si="24"/>
        <v>4.5833333333333334E-3</v>
      </c>
      <c r="D1411" s="23">
        <f>(C1411-$O$4)/$O$8</f>
        <v>-0.83939384592412147</v>
      </c>
    </row>
    <row r="1412" spans="1:4" ht="15" customHeight="1">
      <c r="A1412">
        <v>33</v>
      </c>
      <c r="B1412" s="84">
        <v>0.15</v>
      </c>
      <c r="C1412" s="102">
        <f t="shared" si="24"/>
        <v>4.5454545454545452E-3</v>
      </c>
      <c r="D1412" s="23">
        <f>(C1412-$O$4)/$O$8</f>
        <v>-0.84018350451545432</v>
      </c>
    </row>
    <row r="1413" spans="1:4" ht="15" customHeight="1">
      <c r="A1413">
        <v>27</v>
      </c>
      <c r="B1413" s="84">
        <v>0.12</v>
      </c>
      <c r="C1413" s="102">
        <f t="shared" si="24"/>
        <v>4.4444444444444444E-3</v>
      </c>
      <c r="D1413" s="23">
        <f>(C1413-$O$4)/$O$8</f>
        <v>-0.84228926075900878</v>
      </c>
    </row>
    <row r="1414" spans="1:4" ht="15" customHeight="1">
      <c r="A1414">
        <v>25</v>
      </c>
      <c r="B1414" s="84">
        <v>0.11</v>
      </c>
      <c r="C1414" s="102">
        <f t="shared" si="24"/>
        <v>4.4000000000000003E-3</v>
      </c>
      <c r="D1414" s="23">
        <f>(C1414-$O$4)/$O$8</f>
        <v>-0.84321579350617271</v>
      </c>
    </row>
    <row r="1415" spans="1:4" ht="15" customHeight="1">
      <c r="A1415">
        <v>33</v>
      </c>
      <c r="B1415" s="84">
        <v>0.14000000000000001</v>
      </c>
      <c r="C1415" s="102">
        <f t="shared" si="24"/>
        <v>4.2424242424242429E-3</v>
      </c>
      <c r="D1415" s="23">
        <f>(C1415-$O$4)/$O$8</f>
        <v>-0.84650077324611772</v>
      </c>
    </row>
    <row r="1416" spans="1:4" ht="15" customHeight="1">
      <c r="A1416">
        <v>26</v>
      </c>
      <c r="B1416" s="84">
        <v>0.11</v>
      </c>
      <c r="C1416" s="102">
        <f t="shared" si="24"/>
        <v>4.2307692307692307E-3</v>
      </c>
      <c r="D1416" s="23">
        <f>(C1416-$O$4)/$O$8</f>
        <v>-0.84674374512037387</v>
      </c>
    </row>
    <row r="1417" spans="1:4" ht="15" customHeight="1">
      <c r="A1417">
        <v>26</v>
      </c>
      <c r="B1417" s="84">
        <v>0.11</v>
      </c>
      <c r="C1417" s="102">
        <f t="shared" si="24"/>
        <v>4.2307692307692307E-3</v>
      </c>
      <c r="D1417" s="23">
        <f>(C1417-$O$4)/$O$8</f>
        <v>-0.84674374512037387</v>
      </c>
    </row>
    <row r="1418" spans="1:4" ht="15" customHeight="1">
      <c r="A1418">
        <v>32</v>
      </c>
      <c r="B1418" s="84">
        <v>0.13</v>
      </c>
      <c r="C1418" s="102">
        <f t="shared" si="24"/>
        <v>4.0625000000000001E-3</v>
      </c>
      <c r="D1418" s="23">
        <f>(C1418-$O$4)/$O$8</f>
        <v>-0.85025165155494908</v>
      </c>
    </row>
    <row r="1419" spans="1:4" ht="15" customHeight="1">
      <c r="A1419">
        <v>36</v>
      </c>
      <c r="B1419" s="84">
        <v>0.14000000000000001</v>
      </c>
      <c r="C1419" s="102">
        <f t="shared" si="24"/>
        <v>3.8888888888888892E-3</v>
      </c>
      <c r="D1419" s="23">
        <f>(C1419-$O$4)/$O$8</f>
        <v>-0.85387092009855825</v>
      </c>
    </row>
    <row r="1420" spans="1:4" ht="15" customHeight="1">
      <c r="A1420">
        <v>31</v>
      </c>
      <c r="B1420" s="84">
        <v>0.12</v>
      </c>
      <c r="C1420" s="102">
        <f t="shared" si="24"/>
        <v>3.8709677419354839E-3</v>
      </c>
      <c r="D1420" s="23">
        <f>(C1420-$O$4)/$O$8</f>
        <v>-0.85424452201273726</v>
      </c>
    </row>
    <row r="1421" spans="1:4" ht="15" customHeight="1">
      <c r="A1421">
        <v>29</v>
      </c>
      <c r="B1421" s="84">
        <v>0.11</v>
      </c>
      <c r="C1421" s="102">
        <f t="shared" si="24"/>
        <v>3.7931034482758621E-3</v>
      </c>
      <c r="D1421" s="23">
        <f>(C1421-$O$4)/$O$8</f>
        <v>-0.85586775791572189</v>
      </c>
    </row>
    <row r="1422" spans="1:4" ht="15" customHeight="1">
      <c r="A1422">
        <v>31</v>
      </c>
      <c r="B1422" s="84">
        <v>0.11</v>
      </c>
      <c r="C1422" s="102">
        <f t="shared" si="24"/>
        <v>3.5483870967741938E-3</v>
      </c>
      <c r="D1422" s="23">
        <f>(C1422-$O$4)/$O$8</f>
        <v>-0.86096935646795947</v>
      </c>
    </row>
    <row r="1423" spans="1:4" ht="15" customHeight="1">
      <c r="A1423">
        <v>37</v>
      </c>
      <c r="B1423" s="84">
        <v>0.13</v>
      </c>
      <c r="C1423" s="102">
        <f t="shared" si="24"/>
        <v>3.5135135135135136E-3</v>
      </c>
      <c r="D1423" s="23">
        <f>(C1423-$O$4)/$O$8</f>
        <v>-0.86169636559825369</v>
      </c>
    </row>
    <row r="1424" spans="1:4" ht="15" customHeight="1">
      <c r="A1424">
        <v>32</v>
      </c>
      <c r="B1424" s="84">
        <v>0.11</v>
      </c>
      <c r="C1424" s="102">
        <f t="shared" si="24"/>
        <v>3.4375E-3</v>
      </c>
      <c r="D1424" s="23">
        <f>(C1424-$O$4)/$O$8</f>
        <v>-0.86328101831194204</v>
      </c>
    </row>
    <row r="1425" spans="1:4" ht="15" customHeight="1">
      <c r="A1425">
        <v>33</v>
      </c>
      <c r="B1425" s="84">
        <v>0.11</v>
      </c>
      <c r="C1425" s="102">
        <f t="shared" si="24"/>
        <v>3.3333333333333335E-3</v>
      </c>
      <c r="D1425" s="23">
        <f>(C1425-$O$4)/$O$8</f>
        <v>-0.86545257943810761</v>
      </c>
    </row>
    <row r="1426" spans="1:4" ht="15" customHeight="1">
      <c r="A1426">
        <v>34</v>
      </c>
      <c r="B1426" s="84">
        <v>0.11</v>
      </c>
      <c r="C1426" s="102">
        <f t="shared" si="24"/>
        <v>3.2352941176470589E-3</v>
      </c>
      <c r="D1426" s="23">
        <f>(C1426-$O$4)/$O$8</f>
        <v>-0.8674964016744986</v>
      </c>
    </row>
    <row r="1427" spans="1:4" ht="15" customHeight="1">
      <c r="A1427">
        <v>40</v>
      </c>
      <c r="B1427" s="84">
        <v>0.12</v>
      </c>
      <c r="C1427" s="102">
        <f t="shared" si="24"/>
        <v>3.0000000000000001E-3</v>
      </c>
      <c r="D1427" s="23">
        <f>(C1427-$O$4)/$O$8</f>
        <v>-0.87240157504183713</v>
      </c>
    </row>
  </sheetData>
  <autoFilter ref="A1:E1471" xr:uid="{880CD0D5-F142-4B7C-B4CC-372357E64119}">
    <sortState xmlns:xlrd2="http://schemas.microsoft.com/office/spreadsheetml/2017/richdata2" ref="A2:E1471">
      <sortCondition descending="1" ref="C1:C1471"/>
    </sortState>
  </autoFilter>
  <sortState xmlns:xlrd2="http://schemas.microsoft.com/office/spreadsheetml/2017/richdata2" ref="G31:G37">
    <sortCondition ref="G31"/>
  </sortState>
  <mergeCells count="2">
    <mergeCell ref="G42:H61"/>
    <mergeCell ref="X2:AA3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7B88A-B6DC-42A2-9F30-394C51D359B5}">
  <dimension ref="A1:T1471"/>
  <sheetViews>
    <sheetView topLeftCell="B1" workbookViewId="0">
      <selection activeCell="O25" sqref="O25"/>
    </sheetView>
  </sheetViews>
  <sheetFormatPr defaultColWidth="8.7109375" defaultRowHeight="15"/>
  <cols>
    <col min="1" max="1" width="16.7109375" bestFit="1" customWidth="1"/>
    <col min="2" max="2" width="23.42578125" style="23" bestFit="1" customWidth="1"/>
    <col min="3" max="4" width="8.7109375" style="22"/>
    <col min="5" max="5" width="17.5703125" style="22" bestFit="1" customWidth="1"/>
    <col min="6" max="7" width="20.140625" style="22" bestFit="1" customWidth="1"/>
    <col min="8" max="8" width="15.140625" style="22" bestFit="1" customWidth="1"/>
    <col min="9" max="16384" width="8.7109375" style="22"/>
  </cols>
  <sheetData>
    <row r="1" spans="1:20">
      <c r="A1" s="89" t="s">
        <v>83</v>
      </c>
      <c r="B1" s="89" t="s">
        <v>172</v>
      </c>
      <c r="O1" s="309" t="s">
        <v>233</v>
      </c>
      <c r="P1" s="310"/>
      <c r="Q1" s="310"/>
      <c r="R1" s="310"/>
      <c r="S1" s="310"/>
      <c r="T1" s="311"/>
    </row>
    <row r="2" spans="1:20">
      <c r="A2">
        <v>1</v>
      </c>
      <c r="B2" s="23" t="str">
        <f>IF(A2=1,"Low",IF(A2=2,"Medium",IF(A2=3,"High","Very High")))</f>
        <v>Low</v>
      </c>
      <c r="F2" s="106" t="s">
        <v>177</v>
      </c>
      <c r="G2" t="s">
        <v>178</v>
      </c>
      <c r="H2" t="s">
        <v>179</v>
      </c>
      <c r="O2" s="312"/>
      <c r="P2" s="313"/>
      <c r="Q2" s="313"/>
      <c r="R2" s="313"/>
      <c r="S2" s="313"/>
      <c r="T2" s="314"/>
    </row>
    <row r="3" spans="1:20">
      <c r="A3">
        <v>1</v>
      </c>
      <c r="B3" s="23" t="str">
        <f t="shared" ref="B3:B66" si="0">IF(A3=1,"Low",IF(A3=2,"Medium",IF(A3=3,"High","Very High")))</f>
        <v>Low</v>
      </c>
      <c r="F3" s="107" t="s">
        <v>176</v>
      </c>
      <c r="G3" s="103">
        <v>459</v>
      </c>
      <c r="H3" s="108">
        <v>0.3122448979591837</v>
      </c>
      <c r="O3" s="312"/>
      <c r="P3" s="313"/>
      <c r="Q3" s="313"/>
      <c r="R3" s="313"/>
      <c r="S3" s="313"/>
      <c r="T3" s="314"/>
    </row>
    <row r="4" spans="1:20">
      <c r="A4">
        <v>1</v>
      </c>
      <c r="B4" s="23" t="str">
        <f t="shared" si="0"/>
        <v>Low</v>
      </c>
      <c r="F4" s="107" t="s">
        <v>173</v>
      </c>
      <c r="G4" s="103">
        <v>442</v>
      </c>
      <c r="H4" s="108">
        <v>0.30068027210884352</v>
      </c>
      <c r="O4" s="312"/>
      <c r="P4" s="313"/>
      <c r="Q4" s="313"/>
      <c r="R4" s="313"/>
      <c r="S4" s="313"/>
      <c r="T4" s="314"/>
    </row>
    <row r="5" spans="1:20">
      <c r="A5">
        <v>1</v>
      </c>
      <c r="B5" s="23" t="str">
        <f t="shared" si="0"/>
        <v>Low</v>
      </c>
      <c r="F5" s="107" t="s">
        <v>174</v>
      </c>
      <c r="G5" s="103">
        <v>289</v>
      </c>
      <c r="H5" s="108">
        <v>0.19659863945578232</v>
      </c>
      <c r="O5" s="312"/>
      <c r="P5" s="313"/>
      <c r="Q5" s="313"/>
      <c r="R5" s="313"/>
      <c r="S5" s="313"/>
      <c r="T5" s="314"/>
    </row>
    <row r="6" spans="1:20">
      <c r="A6">
        <v>1</v>
      </c>
      <c r="B6" s="23" t="str">
        <f t="shared" si="0"/>
        <v>Low</v>
      </c>
      <c r="F6" s="107" t="s">
        <v>175</v>
      </c>
      <c r="G6" s="103">
        <v>280</v>
      </c>
      <c r="H6" s="108">
        <v>0.19047619047619047</v>
      </c>
      <c r="O6" s="312"/>
      <c r="P6" s="313"/>
      <c r="Q6" s="313"/>
      <c r="R6" s="313"/>
      <c r="S6" s="313"/>
      <c r="T6" s="314"/>
    </row>
    <row r="7" spans="1:20">
      <c r="A7">
        <v>1</v>
      </c>
      <c r="B7" s="23" t="str">
        <f t="shared" si="0"/>
        <v>Low</v>
      </c>
      <c r="E7"/>
      <c r="F7" s="107" t="s">
        <v>140</v>
      </c>
      <c r="G7" s="103">
        <v>1470</v>
      </c>
      <c r="H7" s="108">
        <v>1</v>
      </c>
      <c r="O7" s="312"/>
      <c r="P7" s="313"/>
      <c r="Q7" s="313"/>
      <c r="R7" s="313"/>
      <c r="S7" s="313"/>
      <c r="T7" s="314"/>
    </row>
    <row r="8" spans="1:20">
      <c r="A8">
        <v>1</v>
      </c>
      <c r="B8" s="23" t="str">
        <f t="shared" si="0"/>
        <v>Low</v>
      </c>
      <c r="E8"/>
      <c r="F8"/>
      <c r="G8"/>
      <c r="O8" s="312"/>
      <c r="P8" s="313"/>
      <c r="Q8" s="313"/>
      <c r="R8" s="313"/>
      <c r="S8" s="313"/>
      <c r="T8" s="314"/>
    </row>
    <row r="9" spans="1:20">
      <c r="A9">
        <v>1</v>
      </c>
      <c r="B9" s="23" t="str">
        <f t="shared" si="0"/>
        <v>Low</v>
      </c>
      <c r="E9"/>
      <c r="F9"/>
      <c r="G9"/>
      <c r="O9" s="312"/>
      <c r="P9" s="313"/>
      <c r="Q9" s="313"/>
      <c r="R9" s="313"/>
      <c r="S9" s="313"/>
      <c r="T9" s="314"/>
    </row>
    <row r="10" spans="1:20">
      <c r="A10">
        <v>1</v>
      </c>
      <c r="B10" s="23" t="str">
        <f t="shared" si="0"/>
        <v>Low</v>
      </c>
      <c r="E10"/>
      <c r="F10"/>
      <c r="G10"/>
      <c r="O10" s="312"/>
      <c r="P10" s="313"/>
      <c r="Q10" s="313"/>
      <c r="R10" s="313"/>
      <c r="S10" s="313"/>
      <c r="T10" s="314"/>
    </row>
    <row r="11" spans="1:20">
      <c r="A11">
        <v>1</v>
      </c>
      <c r="B11" s="23" t="str">
        <f t="shared" si="0"/>
        <v>Low</v>
      </c>
      <c r="E11"/>
      <c r="F11"/>
      <c r="G11"/>
      <c r="O11" s="312"/>
      <c r="P11" s="313"/>
      <c r="Q11" s="313"/>
      <c r="R11" s="313"/>
      <c r="S11" s="313"/>
      <c r="T11" s="314"/>
    </row>
    <row r="12" spans="1:20">
      <c r="A12">
        <v>1</v>
      </c>
      <c r="B12" s="23" t="str">
        <f t="shared" si="0"/>
        <v>Low</v>
      </c>
      <c r="E12"/>
      <c r="F12"/>
      <c r="G12"/>
      <c r="O12" s="312"/>
      <c r="P12" s="313"/>
      <c r="Q12" s="313"/>
      <c r="R12" s="313"/>
      <c r="S12" s="313"/>
      <c r="T12" s="314"/>
    </row>
    <row r="13" spans="1:20">
      <c r="A13">
        <v>1</v>
      </c>
      <c r="B13" s="23" t="str">
        <f t="shared" si="0"/>
        <v>Low</v>
      </c>
      <c r="E13"/>
      <c r="F13"/>
      <c r="G13"/>
      <c r="O13" s="312"/>
      <c r="P13" s="313"/>
      <c r="Q13" s="313"/>
      <c r="R13" s="313"/>
      <c r="S13" s="313"/>
      <c r="T13" s="314"/>
    </row>
    <row r="14" spans="1:20">
      <c r="A14">
        <v>1</v>
      </c>
      <c r="B14" s="23" t="str">
        <f t="shared" si="0"/>
        <v>Low</v>
      </c>
      <c r="E14"/>
      <c r="F14"/>
      <c r="G14"/>
      <c r="O14" s="312"/>
      <c r="P14" s="313"/>
      <c r="Q14" s="313"/>
      <c r="R14" s="313"/>
      <c r="S14" s="313"/>
      <c r="T14" s="314"/>
    </row>
    <row r="15" spans="1:20">
      <c r="A15">
        <v>1</v>
      </c>
      <c r="B15" s="23" t="str">
        <f t="shared" si="0"/>
        <v>Low</v>
      </c>
      <c r="E15"/>
      <c r="F15"/>
      <c r="G15"/>
      <c r="O15" s="312"/>
      <c r="P15" s="313"/>
      <c r="Q15" s="313"/>
      <c r="R15" s="313"/>
      <c r="S15" s="313"/>
      <c r="T15" s="314"/>
    </row>
    <row r="16" spans="1:20">
      <c r="A16">
        <v>1</v>
      </c>
      <c r="B16" s="23" t="str">
        <f t="shared" si="0"/>
        <v>Low</v>
      </c>
      <c r="E16"/>
      <c r="F16"/>
      <c r="G16"/>
      <c r="O16" s="312"/>
      <c r="P16" s="313"/>
      <c r="Q16" s="313"/>
      <c r="R16" s="313"/>
      <c r="S16" s="313"/>
      <c r="T16" s="314"/>
    </row>
    <row r="17" spans="1:20">
      <c r="A17">
        <v>1</v>
      </c>
      <c r="B17" s="23" t="str">
        <f t="shared" si="0"/>
        <v>Low</v>
      </c>
      <c r="E17"/>
      <c r="F17"/>
      <c r="G17"/>
      <c r="O17" s="312"/>
      <c r="P17" s="313"/>
      <c r="Q17" s="313"/>
      <c r="R17" s="313"/>
      <c r="S17" s="313"/>
      <c r="T17" s="314"/>
    </row>
    <row r="18" spans="1:20" ht="15.75" thickBot="1">
      <c r="A18">
        <v>1</v>
      </c>
      <c r="B18" s="23" t="str">
        <f t="shared" si="0"/>
        <v>Low</v>
      </c>
      <c r="E18"/>
      <c r="F18"/>
      <c r="G18"/>
      <c r="O18" s="315"/>
      <c r="P18" s="316"/>
      <c r="Q18" s="316"/>
      <c r="R18" s="316"/>
      <c r="S18" s="316"/>
      <c r="T18" s="317"/>
    </row>
    <row r="19" spans="1:20">
      <c r="A19">
        <v>1</v>
      </c>
      <c r="B19" s="23" t="str">
        <f t="shared" si="0"/>
        <v>Low</v>
      </c>
    </row>
    <row r="20" spans="1:20">
      <c r="A20">
        <v>1</v>
      </c>
      <c r="B20" s="23" t="str">
        <f t="shared" si="0"/>
        <v>Low</v>
      </c>
    </row>
    <row r="21" spans="1:20">
      <c r="A21">
        <v>1</v>
      </c>
      <c r="B21" s="23" t="str">
        <f t="shared" si="0"/>
        <v>Low</v>
      </c>
    </row>
    <row r="22" spans="1:20">
      <c r="A22">
        <v>1</v>
      </c>
      <c r="B22" s="23" t="str">
        <f t="shared" si="0"/>
        <v>Low</v>
      </c>
    </row>
    <row r="23" spans="1:20">
      <c r="A23">
        <v>1</v>
      </c>
      <c r="B23" s="23" t="str">
        <f t="shared" si="0"/>
        <v>Low</v>
      </c>
    </row>
    <row r="24" spans="1:20">
      <c r="A24">
        <v>1</v>
      </c>
      <c r="B24" s="23" t="str">
        <f t="shared" si="0"/>
        <v>Low</v>
      </c>
    </row>
    <row r="25" spans="1:20">
      <c r="A25">
        <v>1</v>
      </c>
      <c r="B25" s="23" t="str">
        <f t="shared" si="0"/>
        <v>Low</v>
      </c>
    </row>
    <row r="26" spans="1:20">
      <c r="A26">
        <v>1</v>
      </c>
      <c r="B26" s="23" t="str">
        <f t="shared" si="0"/>
        <v>Low</v>
      </c>
    </row>
    <row r="27" spans="1:20">
      <c r="A27">
        <v>1</v>
      </c>
      <c r="B27" s="23" t="str">
        <f t="shared" si="0"/>
        <v>Low</v>
      </c>
    </row>
    <row r="28" spans="1:20">
      <c r="A28">
        <v>1</v>
      </c>
      <c r="B28" s="23" t="str">
        <f t="shared" si="0"/>
        <v>Low</v>
      </c>
    </row>
    <row r="29" spans="1:20">
      <c r="A29">
        <v>1</v>
      </c>
      <c r="B29" s="23" t="str">
        <f t="shared" si="0"/>
        <v>Low</v>
      </c>
    </row>
    <row r="30" spans="1:20">
      <c r="A30">
        <v>1</v>
      </c>
      <c r="B30" s="23" t="str">
        <f t="shared" si="0"/>
        <v>Low</v>
      </c>
    </row>
    <row r="31" spans="1:20">
      <c r="A31">
        <v>1</v>
      </c>
      <c r="B31" s="23" t="str">
        <f t="shared" si="0"/>
        <v>Low</v>
      </c>
    </row>
    <row r="32" spans="1:20">
      <c r="A32">
        <v>1</v>
      </c>
      <c r="B32" s="23" t="str">
        <f t="shared" si="0"/>
        <v>Low</v>
      </c>
    </row>
    <row r="33" spans="1:2">
      <c r="A33">
        <v>1</v>
      </c>
      <c r="B33" s="23" t="str">
        <f t="shared" si="0"/>
        <v>Low</v>
      </c>
    </row>
    <row r="34" spans="1:2">
      <c r="A34">
        <v>1</v>
      </c>
      <c r="B34" s="23" t="str">
        <f t="shared" si="0"/>
        <v>Low</v>
      </c>
    </row>
    <row r="35" spans="1:2">
      <c r="A35">
        <v>1</v>
      </c>
      <c r="B35" s="23" t="str">
        <f t="shared" si="0"/>
        <v>Low</v>
      </c>
    </row>
    <row r="36" spans="1:2">
      <c r="A36">
        <v>1</v>
      </c>
      <c r="B36" s="23" t="str">
        <f t="shared" si="0"/>
        <v>Low</v>
      </c>
    </row>
    <row r="37" spans="1:2">
      <c r="A37">
        <v>1</v>
      </c>
      <c r="B37" s="23" t="str">
        <f t="shared" si="0"/>
        <v>Low</v>
      </c>
    </row>
    <row r="38" spans="1:2">
      <c r="A38">
        <v>1</v>
      </c>
      <c r="B38" s="23" t="str">
        <f t="shared" si="0"/>
        <v>Low</v>
      </c>
    </row>
    <row r="39" spans="1:2">
      <c r="A39">
        <v>1</v>
      </c>
      <c r="B39" s="23" t="str">
        <f t="shared" si="0"/>
        <v>Low</v>
      </c>
    </row>
    <row r="40" spans="1:2">
      <c r="A40">
        <v>1</v>
      </c>
      <c r="B40" s="23" t="str">
        <f t="shared" si="0"/>
        <v>Low</v>
      </c>
    </row>
    <row r="41" spans="1:2">
      <c r="A41">
        <v>1</v>
      </c>
      <c r="B41" s="23" t="str">
        <f t="shared" si="0"/>
        <v>Low</v>
      </c>
    </row>
    <row r="42" spans="1:2">
      <c r="A42">
        <v>1</v>
      </c>
      <c r="B42" s="23" t="str">
        <f t="shared" si="0"/>
        <v>Low</v>
      </c>
    </row>
    <row r="43" spans="1:2">
      <c r="A43">
        <v>1</v>
      </c>
      <c r="B43" s="23" t="str">
        <f t="shared" si="0"/>
        <v>Low</v>
      </c>
    </row>
    <row r="44" spans="1:2">
      <c r="A44">
        <v>1</v>
      </c>
      <c r="B44" s="23" t="str">
        <f t="shared" si="0"/>
        <v>Low</v>
      </c>
    </row>
    <row r="45" spans="1:2">
      <c r="A45">
        <v>1</v>
      </c>
      <c r="B45" s="23" t="str">
        <f t="shared" si="0"/>
        <v>Low</v>
      </c>
    </row>
    <row r="46" spans="1:2">
      <c r="A46">
        <v>1</v>
      </c>
      <c r="B46" s="23" t="str">
        <f t="shared" si="0"/>
        <v>Low</v>
      </c>
    </row>
    <row r="47" spans="1:2">
      <c r="A47">
        <v>1</v>
      </c>
      <c r="B47" s="23" t="str">
        <f t="shared" si="0"/>
        <v>Low</v>
      </c>
    </row>
    <row r="48" spans="1:2">
      <c r="A48">
        <v>1</v>
      </c>
      <c r="B48" s="23" t="str">
        <f t="shared" si="0"/>
        <v>Low</v>
      </c>
    </row>
    <row r="49" spans="1:2">
      <c r="A49">
        <v>1</v>
      </c>
      <c r="B49" s="23" t="str">
        <f t="shared" si="0"/>
        <v>Low</v>
      </c>
    </row>
    <row r="50" spans="1:2">
      <c r="A50">
        <v>1</v>
      </c>
      <c r="B50" s="23" t="str">
        <f t="shared" si="0"/>
        <v>Low</v>
      </c>
    </row>
    <row r="51" spans="1:2">
      <c r="A51">
        <v>1</v>
      </c>
      <c r="B51" s="23" t="str">
        <f t="shared" si="0"/>
        <v>Low</v>
      </c>
    </row>
    <row r="52" spans="1:2">
      <c r="A52">
        <v>1</v>
      </c>
      <c r="B52" s="23" t="str">
        <f t="shared" si="0"/>
        <v>Low</v>
      </c>
    </row>
    <row r="53" spans="1:2">
      <c r="A53">
        <v>1</v>
      </c>
      <c r="B53" s="23" t="str">
        <f t="shared" si="0"/>
        <v>Low</v>
      </c>
    </row>
    <row r="54" spans="1:2">
      <c r="A54">
        <v>1</v>
      </c>
      <c r="B54" s="23" t="str">
        <f t="shared" si="0"/>
        <v>Low</v>
      </c>
    </row>
    <row r="55" spans="1:2">
      <c r="A55">
        <v>1</v>
      </c>
      <c r="B55" s="23" t="str">
        <f t="shared" si="0"/>
        <v>Low</v>
      </c>
    </row>
    <row r="56" spans="1:2">
      <c r="A56">
        <v>1</v>
      </c>
      <c r="B56" s="23" t="str">
        <f t="shared" si="0"/>
        <v>Low</v>
      </c>
    </row>
    <row r="57" spans="1:2">
      <c r="A57">
        <v>1</v>
      </c>
      <c r="B57" s="23" t="str">
        <f t="shared" si="0"/>
        <v>Low</v>
      </c>
    </row>
    <row r="58" spans="1:2">
      <c r="A58">
        <v>1</v>
      </c>
      <c r="B58" s="23" t="str">
        <f t="shared" si="0"/>
        <v>Low</v>
      </c>
    </row>
    <row r="59" spans="1:2">
      <c r="A59">
        <v>1</v>
      </c>
      <c r="B59" s="23" t="str">
        <f t="shared" si="0"/>
        <v>Low</v>
      </c>
    </row>
    <row r="60" spans="1:2">
      <c r="A60">
        <v>1</v>
      </c>
      <c r="B60" s="23" t="str">
        <f t="shared" si="0"/>
        <v>Low</v>
      </c>
    </row>
    <row r="61" spans="1:2">
      <c r="A61">
        <v>1</v>
      </c>
      <c r="B61" s="23" t="str">
        <f t="shared" si="0"/>
        <v>Low</v>
      </c>
    </row>
    <row r="62" spans="1:2">
      <c r="A62">
        <v>1</v>
      </c>
      <c r="B62" s="23" t="str">
        <f t="shared" si="0"/>
        <v>Low</v>
      </c>
    </row>
    <row r="63" spans="1:2">
      <c r="A63">
        <v>1</v>
      </c>
      <c r="B63" s="23" t="str">
        <f t="shared" si="0"/>
        <v>Low</v>
      </c>
    </row>
    <row r="64" spans="1:2">
      <c r="A64">
        <v>1</v>
      </c>
      <c r="B64" s="23" t="str">
        <f t="shared" si="0"/>
        <v>Low</v>
      </c>
    </row>
    <row r="65" spans="1:2">
      <c r="A65">
        <v>1</v>
      </c>
      <c r="B65" s="23" t="str">
        <f t="shared" si="0"/>
        <v>Low</v>
      </c>
    </row>
    <row r="66" spans="1:2">
      <c r="A66">
        <v>1</v>
      </c>
      <c r="B66" s="23" t="str">
        <f t="shared" si="0"/>
        <v>Low</v>
      </c>
    </row>
    <row r="67" spans="1:2">
      <c r="A67">
        <v>1</v>
      </c>
      <c r="B67" s="23" t="str">
        <f t="shared" ref="B67:B130" si="1">IF(A67=1,"Low",IF(A67=2,"Medium",IF(A67=3,"High","Very High")))</f>
        <v>Low</v>
      </c>
    </row>
    <row r="68" spans="1:2">
      <c r="A68">
        <v>1</v>
      </c>
      <c r="B68" s="23" t="str">
        <f t="shared" si="1"/>
        <v>Low</v>
      </c>
    </row>
    <row r="69" spans="1:2">
      <c r="A69">
        <v>1</v>
      </c>
      <c r="B69" s="23" t="str">
        <f t="shared" si="1"/>
        <v>Low</v>
      </c>
    </row>
    <row r="70" spans="1:2">
      <c r="A70">
        <v>1</v>
      </c>
      <c r="B70" s="23" t="str">
        <f t="shared" si="1"/>
        <v>Low</v>
      </c>
    </row>
    <row r="71" spans="1:2">
      <c r="A71">
        <v>1</v>
      </c>
      <c r="B71" s="23" t="str">
        <f t="shared" si="1"/>
        <v>Low</v>
      </c>
    </row>
    <row r="72" spans="1:2">
      <c r="A72">
        <v>1</v>
      </c>
      <c r="B72" s="23" t="str">
        <f t="shared" si="1"/>
        <v>Low</v>
      </c>
    </row>
    <row r="73" spans="1:2">
      <c r="A73">
        <v>1</v>
      </c>
      <c r="B73" s="23" t="str">
        <f t="shared" si="1"/>
        <v>Low</v>
      </c>
    </row>
    <row r="74" spans="1:2">
      <c r="A74">
        <v>1</v>
      </c>
      <c r="B74" s="23" t="str">
        <f t="shared" si="1"/>
        <v>Low</v>
      </c>
    </row>
    <row r="75" spans="1:2">
      <c r="A75">
        <v>1</v>
      </c>
      <c r="B75" s="23" t="str">
        <f t="shared" si="1"/>
        <v>Low</v>
      </c>
    </row>
    <row r="76" spans="1:2">
      <c r="A76">
        <v>1</v>
      </c>
      <c r="B76" s="23" t="str">
        <f t="shared" si="1"/>
        <v>Low</v>
      </c>
    </row>
    <row r="77" spans="1:2">
      <c r="A77">
        <v>1</v>
      </c>
      <c r="B77" s="23" t="str">
        <f t="shared" si="1"/>
        <v>Low</v>
      </c>
    </row>
    <row r="78" spans="1:2">
      <c r="A78">
        <v>1</v>
      </c>
      <c r="B78" s="23" t="str">
        <f t="shared" si="1"/>
        <v>Low</v>
      </c>
    </row>
    <row r="79" spans="1:2">
      <c r="A79">
        <v>1</v>
      </c>
      <c r="B79" s="23" t="str">
        <f t="shared" si="1"/>
        <v>Low</v>
      </c>
    </row>
    <row r="80" spans="1:2">
      <c r="A80">
        <v>1</v>
      </c>
      <c r="B80" s="23" t="str">
        <f t="shared" si="1"/>
        <v>Low</v>
      </c>
    </row>
    <row r="81" spans="1:2">
      <c r="A81">
        <v>1</v>
      </c>
      <c r="B81" s="23" t="str">
        <f t="shared" si="1"/>
        <v>Low</v>
      </c>
    </row>
    <row r="82" spans="1:2">
      <c r="A82">
        <v>1</v>
      </c>
      <c r="B82" s="23" t="str">
        <f t="shared" si="1"/>
        <v>Low</v>
      </c>
    </row>
    <row r="83" spans="1:2">
      <c r="A83">
        <v>1</v>
      </c>
      <c r="B83" s="23" t="str">
        <f t="shared" si="1"/>
        <v>Low</v>
      </c>
    </row>
    <row r="84" spans="1:2">
      <c r="A84">
        <v>1</v>
      </c>
      <c r="B84" s="23" t="str">
        <f t="shared" si="1"/>
        <v>Low</v>
      </c>
    </row>
    <row r="85" spans="1:2">
      <c r="A85">
        <v>1</v>
      </c>
      <c r="B85" s="23" t="str">
        <f t="shared" si="1"/>
        <v>Low</v>
      </c>
    </row>
    <row r="86" spans="1:2">
      <c r="A86">
        <v>1</v>
      </c>
      <c r="B86" s="23" t="str">
        <f t="shared" si="1"/>
        <v>Low</v>
      </c>
    </row>
    <row r="87" spans="1:2">
      <c r="A87">
        <v>1</v>
      </c>
      <c r="B87" s="23" t="str">
        <f t="shared" si="1"/>
        <v>Low</v>
      </c>
    </row>
    <row r="88" spans="1:2">
      <c r="A88">
        <v>1</v>
      </c>
      <c r="B88" s="23" t="str">
        <f t="shared" si="1"/>
        <v>Low</v>
      </c>
    </row>
    <row r="89" spans="1:2">
      <c r="A89">
        <v>1</v>
      </c>
      <c r="B89" s="23" t="str">
        <f t="shared" si="1"/>
        <v>Low</v>
      </c>
    </row>
    <row r="90" spans="1:2">
      <c r="A90">
        <v>1</v>
      </c>
      <c r="B90" s="23" t="str">
        <f t="shared" si="1"/>
        <v>Low</v>
      </c>
    </row>
    <row r="91" spans="1:2">
      <c r="A91">
        <v>1</v>
      </c>
      <c r="B91" s="23" t="str">
        <f t="shared" si="1"/>
        <v>Low</v>
      </c>
    </row>
    <row r="92" spans="1:2">
      <c r="A92">
        <v>1</v>
      </c>
      <c r="B92" s="23" t="str">
        <f t="shared" si="1"/>
        <v>Low</v>
      </c>
    </row>
    <row r="93" spans="1:2">
      <c r="A93">
        <v>1</v>
      </c>
      <c r="B93" s="23" t="str">
        <f t="shared" si="1"/>
        <v>Low</v>
      </c>
    </row>
    <row r="94" spans="1:2">
      <c r="A94">
        <v>1</v>
      </c>
      <c r="B94" s="23" t="str">
        <f t="shared" si="1"/>
        <v>Low</v>
      </c>
    </row>
    <row r="95" spans="1:2">
      <c r="A95">
        <v>1</v>
      </c>
      <c r="B95" s="23" t="str">
        <f t="shared" si="1"/>
        <v>Low</v>
      </c>
    </row>
    <row r="96" spans="1:2">
      <c r="A96">
        <v>1</v>
      </c>
      <c r="B96" s="23" t="str">
        <f t="shared" si="1"/>
        <v>Low</v>
      </c>
    </row>
    <row r="97" spans="1:2">
      <c r="A97">
        <v>1</v>
      </c>
      <c r="B97" s="23" t="str">
        <f t="shared" si="1"/>
        <v>Low</v>
      </c>
    </row>
    <row r="98" spans="1:2">
      <c r="A98">
        <v>1</v>
      </c>
      <c r="B98" s="23" t="str">
        <f t="shared" si="1"/>
        <v>Low</v>
      </c>
    </row>
    <row r="99" spans="1:2">
      <c r="A99">
        <v>1</v>
      </c>
      <c r="B99" s="23" t="str">
        <f t="shared" si="1"/>
        <v>Low</v>
      </c>
    </row>
    <row r="100" spans="1:2">
      <c r="A100">
        <v>1</v>
      </c>
      <c r="B100" s="23" t="str">
        <f t="shared" si="1"/>
        <v>Low</v>
      </c>
    </row>
    <row r="101" spans="1:2">
      <c r="A101">
        <v>1</v>
      </c>
      <c r="B101" s="23" t="str">
        <f t="shared" si="1"/>
        <v>Low</v>
      </c>
    </row>
    <row r="102" spans="1:2">
      <c r="A102">
        <v>1</v>
      </c>
      <c r="B102" s="23" t="str">
        <f t="shared" si="1"/>
        <v>Low</v>
      </c>
    </row>
    <row r="103" spans="1:2">
      <c r="A103">
        <v>1</v>
      </c>
      <c r="B103" s="23" t="str">
        <f t="shared" si="1"/>
        <v>Low</v>
      </c>
    </row>
    <row r="104" spans="1:2">
      <c r="A104">
        <v>1</v>
      </c>
      <c r="B104" s="23" t="str">
        <f t="shared" si="1"/>
        <v>Low</v>
      </c>
    </row>
    <row r="105" spans="1:2">
      <c r="A105">
        <v>1</v>
      </c>
      <c r="B105" s="23" t="str">
        <f t="shared" si="1"/>
        <v>Low</v>
      </c>
    </row>
    <row r="106" spans="1:2">
      <c r="A106">
        <v>1</v>
      </c>
      <c r="B106" s="23" t="str">
        <f t="shared" si="1"/>
        <v>Low</v>
      </c>
    </row>
    <row r="107" spans="1:2">
      <c r="A107">
        <v>1</v>
      </c>
      <c r="B107" s="23" t="str">
        <f t="shared" si="1"/>
        <v>Low</v>
      </c>
    </row>
    <row r="108" spans="1:2">
      <c r="A108">
        <v>1</v>
      </c>
      <c r="B108" s="23" t="str">
        <f t="shared" si="1"/>
        <v>Low</v>
      </c>
    </row>
    <row r="109" spans="1:2">
      <c r="A109">
        <v>1</v>
      </c>
      <c r="B109" s="23" t="str">
        <f t="shared" si="1"/>
        <v>Low</v>
      </c>
    </row>
    <row r="110" spans="1:2">
      <c r="A110">
        <v>1</v>
      </c>
      <c r="B110" s="23" t="str">
        <f t="shared" si="1"/>
        <v>Low</v>
      </c>
    </row>
    <row r="111" spans="1:2">
      <c r="A111">
        <v>1</v>
      </c>
      <c r="B111" s="23" t="str">
        <f t="shared" si="1"/>
        <v>Low</v>
      </c>
    </row>
    <row r="112" spans="1:2">
      <c r="A112">
        <v>1</v>
      </c>
      <c r="B112" s="23" t="str">
        <f t="shared" si="1"/>
        <v>Low</v>
      </c>
    </row>
    <row r="113" spans="1:2">
      <c r="A113">
        <v>1</v>
      </c>
      <c r="B113" s="23" t="str">
        <f t="shared" si="1"/>
        <v>Low</v>
      </c>
    </row>
    <row r="114" spans="1:2">
      <c r="A114">
        <v>1</v>
      </c>
      <c r="B114" s="23" t="str">
        <f t="shared" si="1"/>
        <v>Low</v>
      </c>
    </row>
    <row r="115" spans="1:2">
      <c r="A115">
        <v>1</v>
      </c>
      <c r="B115" s="23" t="str">
        <f t="shared" si="1"/>
        <v>Low</v>
      </c>
    </row>
    <row r="116" spans="1:2">
      <c r="A116">
        <v>1</v>
      </c>
      <c r="B116" s="23" t="str">
        <f t="shared" si="1"/>
        <v>Low</v>
      </c>
    </row>
    <row r="117" spans="1:2">
      <c r="A117">
        <v>1</v>
      </c>
      <c r="B117" s="23" t="str">
        <f t="shared" si="1"/>
        <v>Low</v>
      </c>
    </row>
    <row r="118" spans="1:2">
      <c r="A118">
        <v>1</v>
      </c>
      <c r="B118" s="23" t="str">
        <f t="shared" si="1"/>
        <v>Low</v>
      </c>
    </row>
    <row r="119" spans="1:2">
      <c r="A119">
        <v>1</v>
      </c>
      <c r="B119" s="23" t="str">
        <f t="shared" si="1"/>
        <v>Low</v>
      </c>
    </row>
    <row r="120" spans="1:2">
      <c r="A120">
        <v>1</v>
      </c>
      <c r="B120" s="23" t="str">
        <f t="shared" si="1"/>
        <v>Low</v>
      </c>
    </row>
    <row r="121" spans="1:2">
      <c r="A121">
        <v>1</v>
      </c>
      <c r="B121" s="23" t="str">
        <f t="shared" si="1"/>
        <v>Low</v>
      </c>
    </row>
    <row r="122" spans="1:2">
      <c r="A122">
        <v>1</v>
      </c>
      <c r="B122" s="23" t="str">
        <f t="shared" si="1"/>
        <v>Low</v>
      </c>
    </row>
    <row r="123" spans="1:2">
      <c r="A123">
        <v>1</v>
      </c>
      <c r="B123" s="23" t="str">
        <f t="shared" si="1"/>
        <v>Low</v>
      </c>
    </row>
    <row r="124" spans="1:2">
      <c r="A124">
        <v>1</v>
      </c>
      <c r="B124" s="23" t="str">
        <f t="shared" si="1"/>
        <v>Low</v>
      </c>
    </row>
    <row r="125" spans="1:2">
      <c r="A125">
        <v>1</v>
      </c>
      <c r="B125" s="23" t="str">
        <f t="shared" si="1"/>
        <v>Low</v>
      </c>
    </row>
    <row r="126" spans="1:2">
      <c r="A126">
        <v>1</v>
      </c>
      <c r="B126" s="23" t="str">
        <f t="shared" si="1"/>
        <v>Low</v>
      </c>
    </row>
    <row r="127" spans="1:2">
      <c r="A127">
        <v>1</v>
      </c>
      <c r="B127" s="23" t="str">
        <f t="shared" si="1"/>
        <v>Low</v>
      </c>
    </row>
    <row r="128" spans="1:2">
      <c r="A128">
        <v>1</v>
      </c>
      <c r="B128" s="23" t="str">
        <f t="shared" si="1"/>
        <v>Low</v>
      </c>
    </row>
    <row r="129" spans="1:2">
      <c r="A129">
        <v>1</v>
      </c>
      <c r="B129" s="23" t="str">
        <f t="shared" si="1"/>
        <v>Low</v>
      </c>
    </row>
    <row r="130" spans="1:2">
      <c r="A130">
        <v>1</v>
      </c>
      <c r="B130" s="23" t="str">
        <f t="shared" si="1"/>
        <v>Low</v>
      </c>
    </row>
    <row r="131" spans="1:2">
      <c r="A131">
        <v>1</v>
      </c>
      <c r="B131" s="23" t="str">
        <f t="shared" ref="B131:B194" si="2">IF(A131=1,"Low",IF(A131=2,"Medium",IF(A131=3,"High","Very High")))</f>
        <v>Low</v>
      </c>
    </row>
    <row r="132" spans="1:2">
      <c r="A132">
        <v>1</v>
      </c>
      <c r="B132" s="23" t="str">
        <f t="shared" si="2"/>
        <v>Low</v>
      </c>
    </row>
    <row r="133" spans="1:2">
      <c r="A133">
        <v>1</v>
      </c>
      <c r="B133" s="23" t="str">
        <f t="shared" si="2"/>
        <v>Low</v>
      </c>
    </row>
    <row r="134" spans="1:2">
      <c r="A134">
        <v>1</v>
      </c>
      <c r="B134" s="23" t="str">
        <f t="shared" si="2"/>
        <v>Low</v>
      </c>
    </row>
    <row r="135" spans="1:2">
      <c r="A135">
        <v>1</v>
      </c>
      <c r="B135" s="23" t="str">
        <f t="shared" si="2"/>
        <v>Low</v>
      </c>
    </row>
    <row r="136" spans="1:2">
      <c r="A136">
        <v>1</v>
      </c>
      <c r="B136" s="23" t="str">
        <f t="shared" si="2"/>
        <v>Low</v>
      </c>
    </row>
    <row r="137" spans="1:2">
      <c r="A137">
        <v>1</v>
      </c>
      <c r="B137" s="23" t="str">
        <f t="shared" si="2"/>
        <v>Low</v>
      </c>
    </row>
    <row r="138" spans="1:2">
      <c r="A138">
        <v>1</v>
      </c>
      <c r="B138" s="23" t="str">
        <f t="shared" si="2"/>
        <v>Low</v>
      </c>
    </row>
    <row r="139" spans="1:2">
      <c r="A139">
        <v>1</v>
      </c>
      <c r="B139" s="23" t="str">
        <f t="shared" si="2"/>
        <v>Low</v>
      </c>
    </row>
    <row r="140" spans="1:2">
      <c r="A140">
        <v>1</v>
      </c>
      <c r="B140" s="23" t="str">
        <f t="shared" si="2"/>
        <v>Low</v>
      </c>
    </row>
    <row r="141" spans="1:2">
      <c r="A141">
        <v>1</v>
      </c>
      <c r="B141" s="23" t="str">
        <f t="shared" si="2"/>
        <v>Low</v>
      </c>
    </row>
    <row r="142" spans="1:2">
      <c r="A142">
        <v>1</v>
      </c>
      <c r="B142" s="23" t="str">
        <f t="shared" si="2"/>
        <v>Low</v>
      </c>
    </row>
    <row r="143" spans="1:2">
      <c r="A143">
        <v>1</v>
      </c>
      <c r="B143" s="23" t="str">
        <f t="shared" si="2"/>
        <v>Low</v>
      </c>
    </row>
    <row r="144" spans="1:2">
      <c r="A144">
        <v>1</v>
      </c>
      <c r="B144" s="23" t="str">
        <f t="shared" si="2"/>
        <v>Low</v>
      </c>
    </row>
    <row r="145" spans="1:2">
      <c r="A145">
        <v>1</v>
      </c>
      <c r="B145" s="23" t="str">
        <f t="shared" si="2"/>
        <v>Low</v>
      </c>
    </row>
    <row r="146" spans="1:2">
      <c r="A146">
        <v>1</v>
      </c>
      <c r="B146" s="23" t="str">
        <f t="shared" si="2"/>
        <v>Low</v>
      </c>
    </row>
    <row r="147" spans="1:2">
      <c r="A147">
        <v>1</v>
      </c>
      <c r="B147" s="23" t="str">
        <f t="shared" si="2"/>
        <v>Low</v>
      </c>
    </row>
    <row r="148" spans="1:2">
      <c r="A148">
        <v>1</v>
      </c>
      <c r="B148" s="23" t="str">
        <f t="shared" si="2"/>
        <v>Low</v>
      </c>
    </row>
    <row r="149" spans="1:2">
      <c r="A149">
        <v>1</v>
      </c>
      <c r="B149" s="23" t="str">
        <f t="shared" si="2"/>
        <v>Low</v>
      </c>
    </row>
    <row r="150" spans="1:2">
      <c r="A150">
        <v>1</v>
      </c>
      <c r="B150" s="23" t="str">
        <f t="shared" si="2"/>
        <v>Low</v>
      </c>
    </row>
    <row r="151" spans="1:2">
      <c r="A151">
        <v>1</v>
      </c>
      <c r="B151" s="23" t="str">
        <f t="shared" si="2"/>
        <v>Low</v>
      </c>
    </row>
    <row r="152" spans="1:2">
      <c r="A152">
        <v>1</v>
      </c>
      <c r="B152" s="23" t="str">
        <f t="shared" si="2"/>
        <v>Low</v>
      </c>
    </row>
    <row r="153" spans="1:2">
      <c r="A153">
        <v>1</v>
      </c>
      <c r="B153" s="23" t="str">
        <f t="shared" si="2"/>
        <v>Low</v>
      </c>
    </row>
    <row r="154" spans="1:2">
      <c r="A154">
        <v>1</v>
      </c>
      <c r="B154" s="23" t="str">
        <f t="shared" si="2"/>
        <v>Low</v>
      </c>
    </row>
    <row r="155" spans="1:2">
      <c r="A155">
        <v>1</v>
      </c>
      <c r="B155" s="23" t="str">
        <f t="shared" si="2"/>
        <v>Low</v>
      </c>
    </row>
    <row r="156" spans="1:2">
      <c r="A156">
        <v>1</v>
      </c>
      <c r="B156" s="23" t="str">
        <f t="shared" si="2"/>
        <v>Low</v>
      </c>
    </row>
    <row r="157" spans="1:2">
      <c r="A157">
        <v>1</v>
      </c>
      <c r="B157" s="23" t="str">
        <f t="shared" si="2"/>
        <v>Low</v>
      </c>
    </row>
    <row r="158" spans="1:2">
      <c r="A158">
        <v>1</v>
      </c>
      <c r="B158" s="23" t="str">
        <f t="shared" si="2"/>
        <v>Low</v>
      </c>
    </row>
    <row r="159" spans="1:2">
      <c r="A159">
        <v>1</v>
      </c>
      <c r="B159" s="23" t="str">
        <f t="shared" si="2"/>
        <v>Low</v>
      </c>
    </row>
    <row r="160" spans="1:2">
      <c r="A160">
        <v>1</v>
      </c>
      <c r="B160" s="23" t="str">
        <f t="shared" si="2"/>
        <v>Low</v>
      </c>
    </row>
    <row r="161" spans="1:2">
      <c r="A161">
        <v>1</v>
      </c>
      <c r="B161" s="23" t="str">
        <f t="shared" si="2"/>
        <v>Low</v>
      </c>
    </row>
    <row r="162" spans="1:2">
      <c r="A162">
        <v>1</v>
      </c>
      <c r="B162" s="23" t="str">
        <f t="shared" si="2"/>
        <v>Low</v>
      </c>
    </row>
    <row r="163" spans="1:2">
      <c r="A163">
        <v>1</v>
      </c>
      <c r="B163" s="23" t="str">
        <f t="shared" si="2"/>
        <v>Low</v>
      </c>
    </row>
    <row r="164" spans="1:2">
      <c r="A164">
        <v>1</v>
      </c>
      <c r="B164" s="23" t="str">
        <f t="shared" si="2"/>
        <v>Low</v>
      </c>
    </row>
    <row r="165" spans="1:2">
      <c r="A165">
        <v>1</v>
      </c>
      <c r="B165" s="23" t="str">
        <f t="shared" si="2"/>
        <v>Low</v>
      </c>
    </row>
    <row r="166" spans="1:2">
      <c r="A166">
        <v>1</v>
      </c>
      <c r="B166" s="23" t="str">
        <f t="shared" si="2"/>
        <v>Low</v>
      </c>
    </row>
    <row r="167" spans="1:2">
      <c r="A167">
        <v>1</v>
      </c>
      <c r="B167" s="23" t="str">
        <f t="shared" si="2"/>
        <v>Low</v>
      </c>
    </row>
    <row r="168" spans="1:2">
      <c r="A168">
        <v>1</v>
      </c>
      <c r="B168" s="23" t="str">
        <f t="shared" si="2"/>
        <v>Low</v>
      </c>
    </row>
    <row r="169" spans="1:2">
      <c r="A169">
        <v>1</v>
      </c>
      <c r="B169" s="23" t="str">
        <f t="shared" si="2"/>
        <v>Low</v>
      </c>
    </row>
    <row r="170" spans="1:2">
      <c r="A170">
        <v>1</v>
      </c>
      <c r="B170" s="23" t="str">
        <f t="shared" si="2"/>
        <v>Low</v>
      </c>
    </row>
    <row r="171" spans="1:2">
      <c r="A171">
        <v>1</v>
      </c>
      <c r="B171" s="23" t="str">
        <f t="shared" si="2"/>
        <v>Low</v>
      </c>
    </row>
    <row r="172" spans="1:2">
      <c r="A172">
        <v>1</v>
      </c>
      <c r="B172" s="23" t="str">
        <f t="shared" si="2"/>
        <v>Low</v>
      </c>
    </row>
    <row r="173" spans="1:2">
      <c r="A173">
        <v>1</v>
      </c>
      <c r="B173" s="23" t="str">
        <f t="shared" si="2"/>
        <v>Low</v>
      </c>
    </row>
    <row r="174" spans="1:2">
      <c r="A174">
        <v>1</v>
      </c>
      <c r="B174" s="23" t="str">
        <f t="shared" si="2"/>
        <v>Low</v>
      </c>
    </row>
    <row r="175" spans="1:2">
      <c r="A175">
        <v>1</v>
      </c>
      <c r="B175" s="23" t="str">
        <f t="shared" si="2"/>
        <v>Low</v>
      </c>
    </row>
    <row r="176" spans="1:2">
      <c r="A176">
        <v>1</v>
      </c>
      <c r="B176" s="23" t="str">
        <f t="shared" si="2"/>
        <v>Low</v>
      </c>
    </row>
    <row r="177" spans="1:2">
      <c r="A177">
        <v>1</v>
      </c>
      <c r="B177" s="23" t="str">
        <f t="shared" si="2"/>
        <v>Low</v>
      </c>
    </row>
    <row r="178" spans="1:2">
      <c r="A178">
        <v>1</v>
      </c>
      <c r="B178" s="23" t="str">
        <f t="shared" si="2"/>
        <v>Low</v>
      </c>
    </row>
    <row r="179" spans="1:2">
      <c r="A179">
        <v>1</v>
      </c>
      <c r="B179" s="23" t="str">
        <f t="shared" si="2"/>
        <v>Low</v>
      </c>
    </row>
    <row r="180" spans="1:2">
      <c r="A180">
        <v>1</v>
      </c>
      <c r="B180" s="23" t="str">
        <f t="shared" si="2"/>
        <v>Low</v>
      </c>
    </row>
    <row r="181" spans="1:2">
      <c r="A181">
        <v>1</v>
      </c>
      <c r="B181" s="23" t="str">
        <f t="shared" si="2"/>
        <v>Low</v>
      </c>
    </row>
    <row r="182" spans="1:2">
      <c r="A182">
        <v>1</v>
      </c>
      <c r="B182" s="23" t="str">
        <f t="shared" si="2"/>
        <v>Low</v>
      </c>
    </row>
    <row r="183" spans="1:2">
      <c r="A183">
        <v>1</v>
      </c>
      <c r="B183" s="23" t="str">
        <f t="shared" si="2"/>
        <v>Low</v>
      </c>
    </row>
    <row r="184" spans="1:2">
      <c r="A184">
        <v>1</v>
      </c>
      <c r="B184" s="23" t="str">
        <f t="shared" si="2"/>
        <v>Low</v>
      </c>
    </row>
    <row r="185" spans="1:2">
      <c r="A185">
        <v>1</v>
      </c>
      <c r="B185" s="23" t="str">
        <f t="shared" si="2"/>
        <v>Low</v>
      </c>
    </row>
    <row r="186" spans="1:2">
      <c r="A186">
        <v>1</v>
      </c>
      <c r="B186" s="23" t="str">
        <f t="shared" si="2"/>
        <v>Low</v>
      </c>
    </row>
    <row r="187" spans="1:2">
      <c r="A187">
        <v>1</v>
      </c>
      <c r="B187" s="23" t="str">
        <f t="shared" si="2"/>
        <v>Low</v>
      </c>
    </row>
    <row r="188" spans="1:2">
      <c r="A188">
        <v>1</v>
      </c>
      <c r="B188" s="23" t="str">
        <f t="shared" si="2"/>
        <v>Low</v>
      </c>
    </row>
    <row r="189" spans="1:2">
      <c r="A189">
        <v>1</v>
      </c>
      <c r="B189" s="23" t="str">
        <f t="shared" si="2"/>
        <v>Low</v>
      </c>
    </row>
    <row r="190" spans="1:2">
      <c r="A190">
        <v>1</v>
      </c>
      <c r="B190" s="23" t="str">
        <f t="shared" si="2"/>
        <v>Low</v>
      </c>
    </row>
    <row r="191" spans="1:2">
      <c r="A191">
        <v>1</v>
      </c>
      <c r="B191" s="23" t="str">
        <f t="shared" si="2"/>
        <v>Low</v>
      </c>
    </row>
    <row r="192" spans="1:2">
      <c r="A192">
        <v>1</v>
      </c>
      <c r="B192" s="23" t="str">
        <f t="shared" si="2"/>
        <v>Low</v>
      </c>
    </row>
    <row r="193" spans="1:2">
      <c r="A193">
        <v>1</v>
      </c>
      <c r="B193" s="23" t="str">
        <f t="shared" si="2"/>
        <v>Low</v>
      </c>
    </row>
    <row r="194" spans="1:2">
      <c r="A194">
        <v>1</v>
      </c>
      <c r="B194" s="23" t="str">
        <f t="shared" si="2"/>
        <v>Low</v>
      </c>
    </row>
    <row r="195" spans="1:2">
      <c r="A195">
        <v>1</v>
      </c>
      <c r="B195" s="23" t="str">
        <f t="shared" ref="B195:B258" si="3">IF(A195=1,"Low",IF(A195=2,"Medium",IF(A195=3,"High","Very High")))</f>
        <v>Low</v>
      </c>
    </row>
    <row r="196" spans="1:2">
      <c r="A196">
        <v>1</v>
      </c>
      <c r="B196" s="23" t="str">
        <f t="shared" si="3"/>
        <v>Low</v>
      </c>
    </row>
    <row r="197" spans="1:2">
      <c r="A197">
        <v>1</v>
      </c>
      <c r="B197" s="23" t="str">
        <f t="shared" si="3"/>
        <v>Low</v>
      </c>
    </row>
    <row r="198" spans="1:2">
      <c r="A198">
        <v>1</v>
      </c>
      <c r="B198" s="23" t="str">
        <f t="shared" si="3"/>
        <v>Low</v>
      </c>
    </row>
    <row r="199" spans="1:2">
      <c r="A199">
        <v>1</v>
      </c>
      <c r="B199" s="23" t="str">
        <f t="shared" si="3"/>
        <v>Low</v>
      </c>
    </row>
    <row r="200" spans="1:2">
      <c r="A200">
        <v>1</v>
      </c>
      <c r="B200" s="23" t="str">
        <f t="shared" si="3"/>
        <v>Low</v>
      </c>
    </row>
    <row r="201" spans="1:2">
      <c r="A201">
        <v>1</v>
      </c>
      <c r="B201" s="23" t="str">
        <f t="shared" si="3"/>
        <v>Low</v>
      </c>
    </row>
    <row r="202" spans="1:2">
      <c r="A202">
        <v>1</v>
      </c>
      <c r="B202" s="23" t="str">
        <f t="shared" si="3"/>
        <v>Low</v>
      </c>
    </row>
    <row r="203" spans="1:2">
      <c r="A203">
        <v>1</v>
      </c>
      <c r="B203" s="23" t="str">
        <f t="shared" si="3"/>
        <v>Low</v>
      </c>
    </row>
    <row r="204" spans="1:2">
      <c r="A204">
        <v>1</v>
      </c>
      <c r="B204" s="23" t="str">
        <f t="shared" si="3"/>
        <v>Low</v>
      </c>
    </row>
    <row r="205" spans="1:2">
      <c r="A205">
        <v>1</v>
      </c>
      <c r="B205" s="23" t="str">
        <f t="shared" si="3"/>
        <v>Low</v>
      </c>
    </row>
    <row r="206" spans="1:2">
      <c r="A206">
        <v>1</v>
      </c>
      <c r="B206" s="23" t="str">
        <f t="shared" si="3"/>
        <v>Low</v>
      </c>
    </row>
    <row r="207" spans="1:2">
      <c r="A207">
        <v>1</v>
      </c>
      <c r="B207" s="23" t="str">
        <f t="shared" si="3"/>
        <v>Low</v>
      </c>
    </row>
    <row r="208" spans="1:2">
      <c r="A208">
        <v>1</v>
      </c>
      <c r="B208" s="23" t="str">
        <f t="shared" si="3"/>
        <v>Low</v>
      </c>
    </row>
    <row r="209" spans="1:2">
      <c r="A209">
        <v>1</v>
      </c>
      <c r="B209" s="23" t="str">
        <f t="shared" si="3"/>
        <v>Low</v>
      </c>
    </row>
    <row r="210" spans="1:2">
      <c r="A210">
        <v>1</v>
      </c>
      <c r="B210" s="23" t="str">
        <f t="shared" si="3"/>
        <v>Low</v>
      </c>
    </row>
    <row r="211" spans="1:2">
      <c r="A211">
        <v>1</v>
      </c>
      <c r="B211" s="23" t="str">
        <f t="shared" si="3"/>
        <v>Low</v>
      </c>
    </row>
    <row r="212" spans="1:2">
      <c r="A212">
        <v>1</v>
      </c>
      <c r="B212" s="23" t="str">
        <f t="shared" si="3"/>
        <v>Low</v>
      </c>
    </row>
    <row r="213" spans="1:2">
      <c r="A213">
        <v>1</v>
      </c>
      <c r="B213" s="23" t="str">
        <f t="shared" si="3"/>
        <v>Low</v>
      </c>
    </row>
    <row r="214" spans="1:2">
      <c r="A214">
        <v>1</v>
      </c>
      <c r="B214" s="23" t="str">
        <f t="shared" si="3"/>
        <v>Low</v>
      </c>
    </row>
    <row r="215" spans="1:2">
      <c r="A215">
        <v>1</v>
      </c>
      <c r="B215" s="23" t="str">
        <f t="shared" si="3"/>
        <v>Low</v>
      </c>
    </row>
    <row r="216" spans="1:2">
      <c r="A216">
        <v>1</v>
      </c>
      <c r="B216" s="23" t="str">
        <f t="shared" si="3"/>
        <v>Low</v>
      </c>
    </row>
    <row r="217" spans="1:2">
      <c r="A217">
        <v>1</v>
      </c>
      <c r="B217" s="23" t="str">
        <f t="shared" si="3"/>
        <v>Low</v>
      </c>
    </row>
    <row r="218" spans="1:2">
      <c r="A218">
        <v>1</v>
      </c>
      <c r="B218" s="23" t="str">
        <f t="shared" si="3"/>
        <v>Low</v>
      </c>
    </row>
    <row r="219" spans="1:2">
      <c r="A219">
        <v>1</v>
      </c>
      <c r="B219" s="23" t="str">
        <f t="shared" si="3"/>
        <v>Low</v>
      </c>
    </row>
    <row r="220" spans="1:2">
      <c r="A220">
        <v>1</v>
      </c>
      <c r="B220" s="23" t="str">
        <f t="shared" si="3"/>
        <v>Low</v>
      </c>
    </row>
    <row r="221" spans="1:2">
      <c r="A221">
        <v>1</v>
      </c>
      <c r="B221" s="23" t="str">
        <f t="shared" si="3"/>
        <v>Low</v>
      </c>
    </row>
    <row r="222" spans="1:2">
      <c r="A222">
        <v>1</v>
      </c>
      <c r="B222" s="23" t="str">
        <f t="shared" si="3"/>
        <v>Low</v>
      </c>
    </row>
    <row r="223" spans="1:2">
      <c r="A223">
        <v>1</v>
      </c>
      <c r="B223" s="23" t="str">
        <f t="shared" si="3"/>
        <v>Low</v>
      </c>
    </row>
    <row r="224" spans="1:2">
      <c r="A224">
        <v>1</v>
      </c>
      <c r="B224" s="23" t="str">
        <f t="shared" si="3"/>
        <v>Low</v>
      </c>
    </row>
    <row r="225" spans="1:2">
      <c r="A225">
        <v>1</v>
      </c>
      <c r="B225" s="23" t="str">
        <f t="shared" si="3"/>
        <v>Low</v>
      </c>
    </row>
    <row r="226" spans="1:2">
      <c r="A226">
        <v>1</v>
      </c>
      <c r="B226" s="23" t="str">
        <f t="shared" si="3"/>
        <v>Low</v>
      </c>
    </row>
    <row r="227" spans="1:2">
      <c r="A227">
        <v>1</v>
      </c>
      <c r="B227" s="23" t="str">
        <f t="shared" si="3"/>
        <v>Low</v>
      </c>
    </row>
    <row r="228" spans="1:2">
      <c r="A228">
        <v>1</v>
      </c>
      <c r="B228" s="23" t="str">
        <f t="shared" si="3"/>
        <v>Low</v>
      </c>
    </row>
    <row r="229" spans="1:2">
      <c r="A229">
        <v>1</v>
      </c>
      <c r="B229" s="23" t="str">
        <f t="shared" si="3"/>
        <v>Low</v>
      </c>
    </row>
    <row r="230" spans="1:2">
      <c r="A230">
        <v>1</v>
      </c>
      <c r="B230" s="23" t="str">
        <f t="shared" si="3"/>
        <v>Low</v>
      </c>
    </row>
    <row r="231" spans="1:2">
      <c r="A231">
        <v>1</v>
      </c>
      <c r="B231" s="23" t="str">
        <f t="shared" si="3"/>
        <v>Low</v>
      </c>
    </row>
    <row r="232" spans="1:2">
      <c r="A232">
        <v>1</v>
      </c>
      <c r="B232" s="23" t="str">
        <f t="shared" si="3"/>
        <v>Low</v>
      </c>
    </row>
    <row r="233" spans="1:2">
      <c r="A233">
        <v>1</v>
      </c>
      <c r="B233" s="23" t="str">
        <f t="shared" si="3"/>
        <v>Low</v>
      </c>
    </row>
    <row r="234" spans="1:2">
      <c r="A234">
        <v>1</v>
      </c>
      <c r="B234" s="23" t="str">
        <f t="shared" si="3"/>
        <v>Low</v>
      </c>
    </row>
    <row r="235" spans="1:2">
      <c r="A235">
        <v>1</v>
      </c>
      <c r="B235" s="23" t="str">
        <f t="shared" si="3"/>
        <v>Low</v>
      </c>
    </row>
    <row r="236" spans="1:2">
      <c r="A236">
        <v>1</v>
      </c>
      <c r="B236" s="23" t="str">
        <f t="shared" si="3"/>
        <v>Low</v>
      </c>
    </row>
    <row r="237" spans="1:2">
      <c r="A237">
        <v>1</v>
      </c>
      <c r="B237" s="23" t="str">
        <f t="shared" si="3"/>
        <v>Low</v>
      </c>
    </row>
    <row r="238" spans="1:2">
      <c r="A238">
        <v>1</v>
      </c>
      <c r="B238" s="23" t="str">
        <f t="shared" si="3"/>
        <v>Low</v>
      </c>
    </row>
    <row r="239" spans="1:2">
      <c r="A239">
        <v>1</v>
      </c>
      <c r="B239" s="23" t="str">
        <f t="shared" si="3"/>
        <v>Low</v>
      </c>
    </row>
    <row r="240" spans="1:2">
      <c r="A240">
        <v>1</v>
      </c>
      <c r="B240" s="23" t="str">
        <f t="shared" si="3"/>
        <v>Low</v>
      </c>
    </row>
    <row r="241" spans="1:2">
      <c r="A241">
        <v>1</v>
      </c>
      <c r="B241" s="23" t="str">
        <f t="shared" si="3"/>
        <v>Low</v>
      </c>
    </row>
    <row r="242" spans="1:2">
      <c r="A242">
        <v>1</v>
      </c>
      <c r="B242" s="23" t="str">
        <f t="shared" si="3"/>
        <v>Low</v>
      </c>
    </row>
    <row r="243" spans="1:2">
      <c r="A243">
        <v>1</v>
      </c>
      <c r="B243" s="23" t="str">
        <f t="shared" si="3"/>
        <v>Low</v>
      </c>
    </row>
    <row r="244" spans="1:2">
      <c r="A244">
        <v>1</v>
      </c>
      <c r="B244" s="23" t="str">
        <f t="shared" si="3"/>
        <v>Low</v>
      </c>
    </row>
    <row r="245" spans="1:2">
      <c r="A245">
        <v>1</v>
      </c>
      <c r="B245" s="23" t="str">
        <f t="shared" si="3"/>
        <v>Low</v>
      </c>
    </row>
    <row r="246" spans="1:2">
      <c r="A246">
        <v>1</v>
      </c>
      <c r="B246" s="23" t="str">
        <f t="shared" si="3"/>
        <v>Low</v>
      </c>
    </row>
    <row r="247" spans="1:2">
      <c r="A247">
        <v>1</v>
      </c>
      <c r="B247" s="23" t="str">
        <f t="shared" si="3"/>
        <v>Low</v>
      </c>
    </row>
    <row r="248" spans="1:2">
      <c r="A248">
        <v>1</v>
      </c>
      <c r="B248" s="23" t="str">
        <f t="shared" si="3"/>
        <v>Low</v>
      </c>
    </row>
    <row r="249" spans="1:2">
      <c r="A249">
        <v>1</v>
      </c>
      <c r="B249" s="23" t="str">
        <f t="shared" si="3"/>
        <v>Low</v>
      </c>
    </row>
    <row r="250" spans="1:2">
      <c r="A250">
        <v>1</v>
      </c>
      <c r="B250" s="23" t="str">
        <f t="shared" si="3"/>
        <v>Low</v>
      </c>
    </row>
    <row r="251" spans="1:2">
      <c r="A251">
        <v>1</v>
      </c>
      <c r="B251" s="23" t="str">
        <f t="shared" si="3"/>
        <v>Low</v>
      </c>
    </row>
    <row r="252" spans="1:2">
      <c r="A252">
        <v>1</v>
      </c>
      <c r="B252" s="23" t="str">
        <f t="shared" si="3"/>
        <v>Low</v>
      </c>
    </row>
    <row r="253" spans="1:2">
      <c r="A253">
        <v>1</v>
      </c>
      <c r="B253" s="23" t="str">
        <f t="shared" si="3"/>
        <v>Low</v>
      </c>
    </row>
    <row r="254" spans="1:2">
      <c r="A254">
        <v>1</v>
      </c>
      <c r="B254" s="23" t="str">
        <f t="shared" si="3"/>
        <v>Low</v>
      </c>
    </row>
    <row r="255" spans="1:2">
      <c r="A255">
        <v>1</v>
      </c>
      <c r="B255" s="23" t="str">
        <f t="shared" si="3"/>
        <v>Low</v>
      </c>
    </row>
    <row r="256" spans="1:2">
      <c r="A256">
        <v>1</v>
      </c>
      <c r="B256" s="23" t="str">
        <f t="shared" si="3"/>
        <v>Low</v>
      </c>
    </row>
    <row r="257" spans="1:2">
      <c r="A257">
        <v>1</v>
      </c>
      <c r="B257" s="23" t="str">
        <f t="shared" si="3"/>
        <v>Low</v>
      </c>
    </row>
    <row r="258" spans="1:2">
      <c r="A258">
        <v>1</v>
      </c>
      <c r="B258" s="23" t="str">
        <f t="shared" si="3"/>
        <v>Low</v>
      </c>
    </row>
    <row r="259" spans="1:2">
      <c r="A259">
        <v>1</v>
      </c>
      <c r="B259" s="23" t="str">
        <f t="shared" ref="B259:B322" si="4">IF(A259=1,"Low",IF(A259=2,"Medium",IF(A259=3,"High","Very High")))</f>
        <v>Low</v>
      </c>
    </row>
    <row r="260" spans="1:2">
      <c r="A260">
        <v>1</v>
      </c>
      <c r="B260" s="23" t="str">
        <f t="shared" si="4"/>
        <v>Low</v>
      </c>
    </row>
    <row r="261" spans="1:2">
      <c r="A261">
        <v>1</v>
      </c>
      <c r="B261" s="23" t="str">
        <f t="shared" si="4"/>
        <v>Low</v>
      </c>
    </row>
    <row r="262" spans="1:2">
      <c r="A262">
        <v>1</v>
      </c>
      <c r="B262" s="23" t="str">
        <f t="shared" si="4"/>
        <v>Low</v>
      </c>
    </row>
    <row r="263" spans="1:2">
      <c r="A263">
        <v>1</v>
      </c>
      <c r="B263" s="23" t="str">
        <f t="shared" si="4"/>
        <v>Low</v>
      </c>
    </row>
    <row r="264" spans="1:2">
      <c r="A264">
        <v>1</v>
      </c>
      <c r="B264" s="23" t="str">
        <f t="shared" si="4"/>
        <v>Low</v>
      </c>
    </row>
    <row r="265" spans="1:2">
      <c r="A265">
        <v>1</v>
      </c>
      <c r="B265" s="23" t="str">
        <f t="shared" si="4"/>
        <v>Low</v>
      </c>
    </row>
    <row r="266" spans="1:2">
      <c r="A266">
        <v>1</v>
      </c>
      <c r="B266" s="23" t="str">
        <f t="shared" si="4"/>
        <v>Low</v>
      </c>
    </row>
    <row r="267" spans="1:2">
      <c r="A267">
        <v>1</v>
      </c>
      <c r="B267" s="23" t="str">
        <f t="shared" si="4"/>
        <v>Low</v>
      </c>
    </row>
    <row r="268" spans="1:2">
      <c r="A268">
        <v>1</v>
      </c>
      <c r="B268" s="23" t="str">
        <f t="shared" si="4"/>
        <v>Low</v>
      </c>
    </row>
    <row r="269" spans="1:2">
      <c r="A269">
        <v>1</v>
      </c>
      <c r="B269" s="23" t="str">
        <f t="shared" si="4"/>
        <v>Low</v>
      </c>
    </row>
    <row r="270" spans="1:2">
      <c r="A270">
        <v>1</v>
      </c>
      <c r="B270" s="23" t="str">
        <f t="shared" si="4"/>
        <v>Low</v>
      </c>
    </row>
    <row r="271" spans="1:2">
      <c r="A271">
        <v>1</v>
      </c>
      <c r="B271" s="23" t="str">
        <f t="shared" si="4"/>
        <v>Low</v>
      </c>
    </row>
    <row r="272" spans="1:2">
      <c r="A272">
        <v>1</v>
      </c>
      <c r="B272" s="23" t="str">
        <f t="shared" si="4"/>
        <v>Low</v>
      </c>
    </row>
    <row r="273" spans="1:2">
      <c r="A273">
        <v>1</v>
      </c>
      <c r="B273" s="23" t="str">
        <f t="shared" si="4"/>
        <v>Low</v>
      </c>
    </row>
    <row r="274" spans="1:2">
      <c r="A274">
        <v>1</v>
      </c>
      <c r="B274" s="23" t="str">
        <f t="shared" si="4"/>
        <v>Low</v>
      </c>
    </row>
    <row r="275" spans="1:2">
      <c r="A275">
        <v>1</v>
      </c>
      <c r="B275" s="23" t="str">
        <f t="shared" si="4"/>
        <v>Low</v>
      </c>
    </row>
    <row r="276" spans="1:2">
      <c r="A276">
        <v>1</v>
      </c>
      <c r="B276" s="23" t="str">
        <f t="shared" si="4"/>
        <v>Low</v>
      </c>
    </row>
    <row r="277" spans="1:2">
      <c r="A277">
        <v>1</v>
      </c>
      <c r="B277" s="23" t="str">
        <f t="shared" si="4"/>
        <v>Low</v>
      </c>
    </row>
    <row r="278" spans="1:2">
      <c r="A278">
        <v>1</v>
      </c>
      <c r="B278" s="23" t="str">
        <f t="shared" si="4"/>
        <v>Low</v>
      </c>
    </row>
    <row r="279" spans="1:2">
      <c r="A279">
        <v>1</v>
      </c>
      <c r="B279" s="23" t="str">
        <f t="shared" si="4"/>
        <v>Low</v>
      </c>
    </row>
    <row r="280" spans="1:2">
      <c r="A280">
        <v>1</v>
      </c>
      <c r="B280" s="23" t="str">
        <f t="shared" si="4"/>
        <v>Low</v>
      </c>
    </row>
    <row r="281" spans="1:2">
      <c r="A281">
        <v>1</v>
      </c>
      <c r="B281" s="23" t="str">
        <f t="shared" si="4"/>
        <v>Low</v>
      </c>
    </row>
    <row r="282" spans="1:2">
      <c r="A282">
        <v>1</v>
      </c>
      <c r="B282" s="23" t="str">
        <f t="shared" si="4"/>
        <v>Low</v>
      </c>
    </row>
    <row r="283" spans="1:2">
      <c r="A283">
        <v>1</v>
      </c>
      <c r="B283" s="23" t="str">
        <f t="shared" si="4"/>
        <v>Low</v>
      </c>
    </row>
    <row r="284" spans="1:2">
      <c r="A284">
        <v>1</v>
      </c>
      <c r="B284" s="23" t="str">
        <f t="shared" si="4"/>
        <v>Low</v>
      </c>
    </row>
    <row r="285" spans="1:2">
      <c r="A285">
        <v>1</v>
      </c>
      <c r="B285" s="23" t="str">
        <f t="shared" si="4"/>
        <v>Low</v>
      </c>
    </row>
    <row r="286" spans="1:2">
      <c r="A286">
        <v>1</v>
      </c>
      <c r="B286" s="23" t="str">
        <f t="shared" si="4"/>
        <v>Low</v>
      </c>
    </row>
    <row r="287" spans="1:2">
      <c r="A287">
        <v>1</v>
      </c>
      <c r="B287" s="23" t="str">
        <f t="shared" si="4"/>
        <v>Low</v>
      </c>
    </row>
    <row r="288" spans="1:2">
      <c r="A288">
        <v>1</v>
      </c>
      <c r="B288" s="23" t="str">
        <f t="shared" si="4"/>
        <v>Low</v>
      </c>
    </row>
    <row r="289" spans="1:2">
      <c r="A289">
        <v>1</v>
      </c>
      <c r="B289" s="23" t="str">
        <f t="shared" si="4"/>
        <v>Low</v>
      </c>
    </row>
    <row r="290" spans="1:2">
      <c r="A290">
        <v>1</v>
      </c>
      <c r="B290" s="23" t="str">
        <f t="shared" si="4"/>
        <v>Low</v>
      </c>
    </row>
    <row r="291" spans="1:2">
      <c r="A291">
        <v>2</v>
      </c>
      <c r="B291" s="23" t="str">
        <f t="shared" si="4"/>
        <v>Medium</v>
      </c>
    </row>
    <row r="292" spans="1:2">
      <c r="A292">
        <v>2</v>
      </c>
      <c r="B292" s="23" t="str">
        <f t="shared" si="4"/>
        <v>Medium</v>
      </c>
    </row>
    <row r="293" spans="1:2">
      <c r="A293">
        <v>2</v>
      </c>
      <c r="B293" s="23" t="str">
        <f t="shared" si="4"/>
        <v>Medium</v>
      </c>
    </row>
    <row r="294" spans="1:2">
      <c r="A294">
        <v>2</v>
      </c>
      <c r="B294" s="23" t="str">
        <f t="shared" si="4"/>
        <v>Medium</v>
      </c>
    </row>
    <row r="295" spans="1:2">
      <c r="A295">
        <v>2</v>
      </c>
      <c r="B295" s="23" t="str">
        <f t="shared" si="4"/>
        <v>Medium</v>
      </c>
    </row>
    <row r="296" spans="1:2">
      <c r="A296">
        <v>2</v>
      </c>
      <c r="B296" s="23" t="str">
        <f t="shared" si="4"/>
        <v>Medium</v>
      </c>
    </row>
    <row r="297" spans="1:2">
      <c r="A297">
        <v>2</v>
      </c>
      <c r="B297" s="23" t="str">
        <f t="shared" si="4"/>
        <v>Medium</v>
      </c>
    </row>
    <row r="298" spans="1:2">
      <c r="A298">
        <v>2</v>
      </c>
      <c r="B298" s="23" t="str">
        <f t="shared" si="4"/>
        <v>Medium</v>
      </c>
    </row>
    <row r="299" spans="1:2">
      <c r="A299">
        <v>2</v>
      </c>
      <c r="B299" s="23" t="str">
        <f t="shared" si="4"/>
        <v>Medium</v>
      </c>
    </row>
    <row r="300" spans="1:2">
      <c r="A300">
        <v>2</v>
      </c>
      <c r="B300" s="23" t="str">
        <f t="shared" si="4"/>
        <v>Medium</v>
      </c>
    </row>
    <row r="301" spans="1:2">
      <c r="A301">
        <v>2</v>
      </c>
      <c r="B301" s="23" t="str">
        <f t="shared" si="4"/>
        <v>Medium</v>
      </c>
    </row>
    <row r="302" spans="1:2">
      <c r="A302">
        <v>2</v>
      </c>
      <c r="B302" s="23" t="str">
        <f t="shared" si="4"/>
        <v>Medium</v>
      </c>
    </row>
    <row r="303" spans="1:2">
      <c r="A303">
        <v>2</v>
      </c>
      <c r="B303" s="23" t="str">
        <f t="shared" si="4"/>
        <v>Medium</v>
      </c>
    </row>
    <row r="304" spans="1:2">
      <c r="A304">
        <v>2</v>
      </c>
      <c r="B304" s="23" t="str">
        <f t="shared" si="4"/>
        <v>Medium</v>
      </c>
    </row>
    <row r="305" spans="1:2">
      <c r="A305">
        <v>2</v>
      </c>
      <c r="B305" s="23" t="str">
        <f t="shared" si="4"/>
        <v>Medium</v>
      </c>
    </row>
    <row r="306" spans="1:2">
      <c r="A306">
        <v>2</v>
      </c>
      <c r="B306" s="23" t="str">
        <f t="shared" si="4"/>
        <v>Medium</v>
      </c>
    </row>
    <row r="307" spans="1:2">
      <c r="A307">
        <v>2</v>
      </c>
      <c r="B307" s="23" t="str">
        <f t="shared" si="4"/>
        <v>Medium</v>
      </c>
    </row>
    <row r="308" spans="1:2">
      <c r="A308">
        <v>2</v>
      </c>
      <c r="B308" s="23" t="str">
        <f t="shared" si="4"/>
        <v>Medium</v>
      </c>
    </row>
    <row r="309" spans="1:2">
      <c r="A309">
        <v>2</v>
      </c>
      <c r="B309" s="23" t="str">
        <f t="shared" si="4"/>
        <v>Medium</v>
      </c>
    </row>
    <row r="310" spans="1:2">
      <c r="A310">
        <v>2</v>
      </c>
      <c r="B310" s="23" t="str">
        <f t="shared" si="4"/>
        <v>Medium</v>
      </c>
    </row>
    <row r="311" spans="1:2">
      <c r="A311">
        <v>2</v>
      </c>
      <c r="B311" s="23" t="str">
        <f t="shared" si="4"/>
        <v>Medium</v>
      </c>
    </row>
    <row r="312" spans="1:2">
      <c r="A312">
        <v>2</v>
      </c>
      <c r="B312" s="23" t="str">
        <f t="shared" si="4"/>
        <v>Medium</v>
      </c>
    </row>
    <row r="313" spans="1:2">
      <c r="A313">
        <v>2</v>
      </c>
      <c r="B313" s="23" t="str">
        <f t="shared" si="4"/>
        <v>Medium</v>
      </c>
    </row>
    <row r="314" spans="1:2">
      <c r="A314">
        <v>2</v>
      </c>
      <c r="B314" s="23" t="str">
        <f t="shared" si="4"/>
        <v>Medium</v>
      </c>
    </row>
    <row r="315" spans="1:2">
      <c r="A315">
        <v>2</v>
      </c>
      <c r="B315" s="23" t="str">
        <f t="shared" si="4"/>
        <v>Medium</v>
      </c>
    </row>
    <row r="316" spans="1:2">
      <c r="A316">
        <v>2</v>
      </c>
      <c r="B316" s="23" t="str">
        <f t="shared" si="4"/>
        <v>Medium</v>
      </c>
    </row>
    <row r="317" spans="1:2">
      <c r="A317">
        <v>2</v>
      </c>
      <c r="B317" s="23" t="str">
        <f t="shared" si="4"/>
        <v>Medium</v>
      </c>
    </row>
    <row r="318" spans="1:2">
      <c r="A318">
        <v>2</v>
      </c>
      <c r="B318" s="23" t="str">
        <f t="shared" si="4"/>
        <v>Medium</v>
      </c>
    </row>
    <row r="319" spans="1:2">
      <c r="A319">
        <v>2</v>
      </c>
      <c r="B319" s="23" t="str">
        <f t="shared" si="4"/>
        <v>Medium</v>
      </c>
    </row>
    <row r="320" spans="1:2">
      <c r="A320">
        <v>2</v>
      </c>
      <c r="B320" s="23" t="str">
        <f t="shared" si="4"/>
        <v>Medium</v>
      </c>
    </row>
    <row r="321" spans="1:2">
      <c r="A321">
        <v>2</v>
      </c>
      <c r="B321" s="23" t="str">
        <f t="shared" si="4"/>
        <v>Medium</v>
      </c>
    </row>
    <row r="322" spans="1:2">
      <c r="A322">
        <v>2</v>
      </c>
      <c r="B322" s="23" t="str">
        <f t="shared" si="4"/>
        <v>Medium</v>
      </c>
    </row>
    <row r="323" spans="1:2">
      <c r="A323">
        <v>2</v>
      </c>
      <c r="B323" s="23" t="str">
        <f t="shared" ref="B323:B386" si="5">IF(A323=1,"Low",IF(A323=2,"Medium",IF(A323=3,"High","Very High")))</f>
        <v>Medium</v>
      </c>
    </row>
    <row r="324" spans="1:2">
      <c r="A324">
        <v>2</v>
      </c>
      <c r="B324" s="23" t="str">
        <f t="shared" si="5"/>
        <v>Medium</v>
      </c>
    </row>
    <row r="325" spans="1:2">
      <c r="A325">
        <v>2</v>
      </c>
      <c r="B325" s="23" t="str">
        <f t="shared" si="5"/>
        <v>Medium</v>
      </c>
    </row>
    <row r="326" spans="1:2">
      <c r="A326">
        <v>2</v>
      </c>
      <c r="B326" s="23" t="str">
        <f t="shared" si="5"/>
        <v>Medium</v>
      </c>
    </row>
    <row r="327" spans="1:2">
      <c r="A327">
        <v>2</v>
      </c>
      <c r="B327" s="23" t="str">
        <f t="shared" si="5"/>
        <v>Medium</v>
      </c>
    </row>
    <row r="328" spans="1:2">
      <c r="A328">
        <v>2</v>
      </c>
      <c r="B328" s="23" t="str">
        <f t="shared" si="5"/>
        <v>Medium</v>
      </c>
    </row>
    <row r="329" spans="1:2">
      <c r="A329">
        <v>2</v>
      </c>
      <c r="B329" s="23" t="str">
        <f t="shared" si="5"/>
        <v>Medium</v>
      </c>
    </row>
    <row r="330" spans="1:2">
      <c r="A330">
        <v>2</v>
      </c>
      <c r="B330" s="23" t="str">
        <f t="shared" si="5"/>
        <v>Medium</v>
      </c>
    </row>
    <row r="331" spans="1:2">
      <c r="A331">
        <v>2</v>
      </c>
      <c r="B331" s="23" t="str">
        <f t="shared" si="5"/>
        <v>Medium</v>
      </c>
    </row>
    <row r="332" spans="1:2">
      <c r="A332">
        <v>2</v>
      </c>
      <c r="B332" s="23" t="str">
        <f t="shared" si="5"/>
        <v>Medium</v>
      </c>
    </row>
    <row r="333" spans="1:2">
      <c r="A333">
        <v>2</v>
      </c>
      <c r="B333" s="23" t="str">
        <f t="shared" si="5"/>
        <v>Medium</v>
      </c>
    </row>
    <row r="334" spans="1:2">
      <c r="A334">
        <v>2</v>
      </c>
      <c r="B334" s="23" t="str">
        <f t="shared" si="5"/>
        <v>Medium</v>
      </c>
    </row>
    <row r="335" spans="1:2">
      <c r="A335">
        <v>2</v>
      </c>
      <c r="B335" s="23" t="str">
        <f t="shared" si="5"/>
        <v>Medium</v>
      </c>
    </row>
    <row r="336" spans="1:2">
      <c r="A336">
        <v>2</v>
      </c>
      <c r="B336" s="23" t="str">
        <f t="shared" si="5"/>
        <v>Medium</v>
      </c>
    </row>
    <row r="337" spans="1:2">
      <c r="A337">
        <v>2</v>
      </c>
      <c r="B337" s="23" t="str">
        <f t="shared" si="5"/>
        <v>Medium</v>
      </c>
    </row>
    <row r="338" spans="1:2">
      <c r="A338">
        <v>2</v>
      </c>
      <c r="B338" s="23" t="str">
        <f t="shared" si="5"/>
        <v>Medium</v>
      </c>
    </row>
    <row r="339" spans="1:2">
      <c r="A339">
        <v>2</v>
      </c>
      <c r="B339" s="23" t="str">
        <f t="shared" si="5"/>
        <v>Medium</v>
      </c>
    </row>
    <row r="340" spans="1:2">
      <c r="A340">
        <v>2</v>
      </c>
      <c r="B340" s="23" t="str">
        <f t="shared" si="5"/>
        <v>Medium</v>
      </c>
    </row>
    <row r="341" spans="1:2">
      <c r="A341">
        <v>2</v>
      </c>
      <c r="B341" s="23" t="str">
        <f t="shared" si="5"/>
        <v>Medium</v>
      </c>
    </row>
    <row r="342" spans="1:2">
      <c r="A342">
        <v>2</v>
      </c>
      <c r="B342" s="23" t="str">
        <f t="shared" si="5"/>
        <v>Medium</v>
      </c>
    </row>
    <row r="343" spans="1:2">
      <c r="A343">
        <v>2</v>
      </c>
      <c r="B343" s="23" t="str">
        <f t="shared" si="5"/>
        <v>Medium</v>
      </c>
    </row>
    <row r="344" spans="1:2">
      <c r="A344">
        <v>2</v>
      </c>
      <c r="B344" s="23" t="str">
        <f t="shared" si="5"/>
        <v>Medium</v>
      </c>
    </row>
    <row r="345" spans="1:2">
      <c r="A345">
        <v>2</v>
      </c>
      <c r="B345" s="23" t="str">
        <f t="shared" si="5"/>
        <v>Medium</v>
      </c>
    </row>
    <row r="346" spans="1:2">
      <c r="A346">
        <v>2</v>
      </c>
      <c r="B346" s="23" t="str">
        <f t="shared" si="5"/>
        <v>Medium</v>
      </c>
    </row>
    <row r="347" spans="1:2">
      <c r="A347">
        <v>2</v>
      </c>
      <c r="B347" s="23" t="str">
        <f t="shared" si="5"/>
        <v>Medium</v>
      </c>
    </row>
    <row r="348" spans="1:2">
      <c r="A348">
        <v>2</v>
      </c>
      <c r="B348" s="23" t="str">
        <f t="shared" si="5"/>
        <v>Medium</v>
      </c>
    </row>
    <row r="349" spans="1:2">
      <c r="A349">
        <v>2</v>
      </c>
      <c r="B349" s="23" t="str">
        <f t="shared" si="5"/>
        <v>Medium</v>
      </c>
    </row>
    <row r="350" spans="1:2">
      <c r="A350">
        <v>2</v>
      </c>
      <c r="B350" s="23" t="str">
        <f t="shared" si="5"/>
        <v>Medium</v>
      </c>
    </row>
    <row r="351" spans="1:2">
      <c r="A351">
        <v>2</v>
      </c>
      <c r="B351" s="23" t="str">
        <f t="shared" si="5"/>
        <v>Medium</v>
      </c>
    </row>
    <row r="352" spans="1:2">
      <c r="A352">
        <v>2</v>
      </c>
      <c r="B352" s="23" t="str">
        <f t="shared" si="5"/>
        <v>Medium</v>
      </c>
    </row>
    <row r="353" spans="1:2">
      <c r="A353">
        <v>2</v>
      </c>
      <c r="B353" s="23" t="str">
        <f t="shared" si="5"/>
        <v>Medium</v>
      </c>
    </row>
    <row r="354" spans="1:2">
      <c r="A354">
        <v>2</v>
      </c>
      <c r="B354" s="23" t="str">
        <f t="shared" si="5"/>
        <v>Medium</v>
      </c>
    </row>
    <row r="355" spans="1:2">
      <c r="A355">
        <v>2</v>
      </c>
      <c r="B355" s="23" t="str">
        <f t="shared" si="5"/>
        <v>Medium</v>
      </c>
    </row>
    <row r="356" spans="1:2">
      <c r="A356">
        <v>2</v>
      </c>
      <c r="B356" s="23" t="str">
        <f t="shared" si="5"/>
        <v>Medium</v>
      </c>
    </row>
    <row r="357" spans="1:2">
      <c r="A357">
        <v>2</v>
      </c>
      <c r="B357" s="23" t="str">
        <f t="shared" si="5"/>
        <v>Medium</v>
      </c>
    </row>
    <row r="358" spans="1:2">
      <c r="A358">
        <v>2</v>
      </c>
      <c r="B358" s="23" t="str">
        <f t="shared" si="5"/>
        <v>Medium</v>
      </c>
    </row>
    <row r="359" spans="1:2">
      <c r="A359">
        <v>2</v>
      </c>
      <c r="B359" s="23" t="str">
        <f t="shared" si="5"/>
        <v>Medium</v>
      </c>
    </row>
    <row r="360" spans="1:2">
      <c r="A360">
        <v>2</v>
      </c>
      <c r="B360" s="23" t="str">
        <f t="shared" si="5"/>
        <v>Medium</v>
      </c>
    </row>
    <row r="361" spans="1:2">
      <c r="A361">
        <v>2</v>
      </c>
      <c r="B361" s="23" t="str">
        <f t="shared" si="5"/>
        <v>Medium</v>
      </c>
    </row>
    <row r="362" spans="1:2">
      <c r="A362">
        <v>2</v>
      </c>
      <c r="B362" s="23" t="str">
        <f t="shared" si="5"/>
        <v>Medium</v>
      </c>
    </row>
    <row r="363" spans="1:2">
      <c r="A363">
        <v>2</v>
      </c>
      <c r="B363" s="23" t="str">
        <f t="shared" si="5"/>
        <v>Medium</v>
      </c>
    </row>
    <row r="364" spans="1:2">
      <c r="A364">
        <v>2</v>
      </c>
      <c r="B364" s="23" t="str">
        <f t="shared" si="5"/>
        <v>Medium</v>
      </c>
    </row>
    <row r="365" spans="1:2">
      <c r="A365">
        <v>2</v>
      </c>
      <c r="B365" s="23" t="str">
        <f t="shared" si="5"/>
        <v>Medium</v>
      </c>
    </row>
    <row r="366" spans="1:2">
      <c r="A366">
        <v>2</v>
      </c>
      <c r="B366" s="23" t="str">
        <f t="shared" si="5"/>
        <v>Medium</v>
      </c>
    </row>
    <row r="367" spans="1:2">
      <c r="A367">
        <v>2</v>
      </c>
      <c r="B367" s="23" t="str">
        <f t="shared" si="5"/>
        <v>Medium</v>
      </c>
    </row>
    <row r="368" spans="1:2">
      <c r="A368">
        <v>2</v>
      </c>
      <c r="B368" s="23" t="str">
        <f t="shared" si="5"/>
        <v>Medium</v>
      </c>
    </row>
    <row r="369" spans="1:2">
      <c r="A369">
        <v>2</v>
      </c>
      <c r="B369" s="23" t="str">
        <f t="shared" si="5"/>
        <v>Medium</v>
      </c>
    </row>
    <row r="370" spans="1:2">
      <c r="A370">
        <v>2</v>
      </c>
      <c r="B370" s="23" t="str">
        <f t="shared" si="5"/>
        <v>Medium</v>
      </c>
    </row>
    <row r="371" spans="1:2">
      <c r="A371">
        <v>2</v>
      </c>
      <c r="B371" s="23" t="str">
        <f t="shared" si="5"/>
        <v>Medium</v>
      </c>
    </row>
    <row r="372" spans="1:2">
      <c r="A372">
        <v>2</v>
      </c>
      <c r="B372" s="23" t="str">
        <f t="shared" si="5"/>
        <v>Medium</v>
      </c>
    </row>
    <row r="373" spans="1:2">
      <c r="A373">
        <v>2</v>
      </c>
      <c r="B373" s="23" t="str">
        <f t="shared" si="5"/>
        <v>Medium</v>
      </c>
    </row>
    <row r="374" spans="1:2">
      <c r="A374">
        <v>2</v>
      </c>
      <c r="B374" s="23" t="str">
        <f t="shared" si="5"/>
        <v>Medium</v>
      </c>
    </row>
    <row r="375" spans="1:2">
      <c r="A375">
        <v>2</v>
      </c>
      <c r="B375" s="23" t="str">
        <f t="shared" si="5"/>
        <v>Medium</v>
      </c>
    </row>
    <row r="376" spans="1:2">
      <c r="A376">
        <v>2</v>
      </c>
      <c r="B376" s="23" t="str">
        <f t="shared" si="5"/>
        <v>Medium</v>
      </c>
    </row>
    <row r="377" spans="1:2">
      <c r="A377">
        <v>2</v>
      </c>
      <c r="B377" s="23" t="str">
        <f t="shared" si="5"/>
        <v>Medium</v>
      </c>
    </row>
    <row r="378" spans="1:2">
      <c r="A378">
        <v>2</v>
      </c>
      <c r="B378" s="23" t="str">
        <f t="shared" si="5"/>
        <v>Medium</v>
      </c>
    </row>
    <row r="379" spans="1:2">
      <c r="A379">
        <v>2</v>
      </c>
      <c r="B379" s="23" t="str">
        <f t="shared" si="5"/>
        <v>Medium</v>
      </c>
    </row>
    <row r="380" spans="1:2">
      <c r="A380">
        <v>2</v>
      </c>
      <c r="B380" s="23" t="str">
        <f t="shared" si="5"/>
        <v>Medium</v>
      </c>
    </row>
    <row r="381" spans="1:2">
      <c r="A381">
        <v>2</v>
      </c>
      <c r="B381" s="23" t="str">
        <f t="shared" si="5"/>
        <v>Medium</v>
      </c>
    </row>
    <row r="382" spans="1:2">
      <c r="A382">
        <v>2</v>
      </c>
      <c r="B382" s="23" t="str">
        <f t="shared" si="5"/>
        <v>Medium</v>
      </c>
    </row>
    <row r="383" spans="1:2">
      <c r="A383">
        <v>2</v>
      </c>
      <c r="B383" s="23" t="str">
        <f t="shared" si="5"/>
        <v>Medium</v>
      </c>
    </row>
    <row r="384" spans="1:2">
      <c r="A384">
        <v>2</v>
      </c>
      <c r="B384" s="23" t="str">
        <f t="shared" si="5"/>
        <v>Medium</v>
      </c>
    </row>
    <row r="385" spans="1:2">
      <c r="A385">
        <v>2</v>
      </c>
      <c r="B385" s="23" t="str">
        <f t="shared" si="5"/>
        <v>Medium</v>
      </c>
    </row>
    <row r="386" spans="1:2">
      <c r="A386">
        <v>2</v>
      </c>
      <c r="B386" s="23" t="str">
        <f t="shared" si="5"/>
        <v>Medium</v>
      </c>
    </row>
    <row r="387" spans="1:2">
      <c r="A387">
        <v>2</v>
      </c>
      <c r="B387" s="23" t="str">
        <f t="shared" ref="B387:B450" si="6">IF(A387=1,"Low",IF(A387=2,"Medium",IF(A387=3,"High","Very High")))</f>
        <v>Medium</v>
      </c>
    </row>
    <row r="388" spans="1:2">
      <c r="A388">
        <v>2</v>
      </c>
      <c r="B388" s="23" t="str">
        <f t="shared" si="6"/>
        <v>Medium</v>
      </c>
    </row>
    <row r="389" spans="1:2">
      <c r="A389">
        <v>2</v>
      </c>
      <c r="B389" s="23" t="str">
        <f t="shared" si="6"/>
        <v>Medium</v>
      </c>
    </row>
    <row r="390" spans="1:2">
      <c r="A390">
        <v>2</v>
      </c>
      <c r="B390" s="23" t="str">
        <f t="shared" si="6"/>
        <v>Medium</v>
      </c>
    </row>
    <row r="391" spans="1:2">
      <c r="A391">
        <v>2</v>
      </c>
      <c r="B391" s="23" t="str">
        <f t="shared" si="6"/>
        <v>Medium</v>
      </c>
    </row>
    <row r="392" spans="1:2">
      <c r="A392">
        <v>2</v>
      </c>
      <c r="B392" s="23" t="str">
        <f t="shared" si="6"/>
        <v>Medium</v>
      </c>
    </row>
    <row r="393" spans="1:2">
      <c r="A393">
        <v>2</v>
      </c>
      <c r="B393" s="23" t="str">
        <f t="shared" si="6"/>
        <v>Medium</v>
      </c>
    </row>
    <row r="394" spans="1:2">
      <c r="A394">
        <v>2</v>
      </c>
      <c r="B394" s="23" t="str">
        <f t="shared" si="6"/>
        <v>Medium</v>
      </c>
    </row>
    <row r="395" spans="1:2">
      <c r="A395">
        <v>2</v>
      </c>
      <c r="B395" s="23" t="str">
        <f t="shared" si="6"/>
        <v>Medium</v>
      </c>
    </row>
    <row r="396" spans="1:2">
      <c r="A396">
        <v>2</v>
      </c>
      <c r="B396" s="23" t="str">
        <f t="shared" si="6"/>
        <v>Medium</v>
      </c>
    </row>
    <row r="397" spans="1:2">
      <c r="A397">
        <v>2</v>
      </c>
      <c r="B397" s="23" t="str">
        <f t="shared" si="6"/>
        <v>Medium</v>
      </c>
    </row>
    <row r="398" spans="1:2">
      <c r="A398">
        <v>2</v>
      </c>
      <c r="B398" s="23" t="str">
        <f t="shared" si="6"/>
        <v>Medium</v>
      </c>
    </row>
    <row r="399" spans="1:2">
      <c r="A399">
        <v>2</v>
      </c>
      <c r="B399" s="23" t="str">
        <f t="shared" si="6"/>
        <v>Medium</v>
      </c>
    </row>
    <row r="400" spans="1:2">
      <c r="A400">
        <v>2</v>
      </c>
      <c r="B400" s="23" t="str">
        <f t="shared" si="6"/>
        <v>Medium</v>
      </c>
    </row>
    <row r="401" spans="1:2">
      <c r="A401">
        <v>2</v>
      </c>
      <c r="B401" s="23" t="str">
        <f t="shared" si="6"/>
        <v>Medium</v>
      </c>
    </row>
    <row r="402" spans="1:2">
      <c r="A402">
        <v>2</v>
      </c>
      <c r="B402" s="23" t="str">
        <f t="shared" si="6"/>
        <v>Medium</v>
      </c>
    </row>
    <row r="403" spans="1:2">
      <c r="A403">
        <v>2</v>
      </c>
      <c r="B403" s="23" t="str">
        <f t="shared" si="6"/>
        <v>Medium</v>
      </c>
    </row>
    <row r="404" spans="1:2">
      <c r="A404">
        <v>2</v>
      </c>
      <c r="B404" s="23" t="str">
        <f t="shared" si="6"/>
        <v>Medium</v>
      </c>
    </row>
    <row r="405" spans="1:2">
      <c r="A405">
        <v>2</v>
      </c>
      <c r="B405" s="23" t="str">
        <f t="shared" si="6"/>
        <v>Medium</v>
      </c>
    </row>
    <row r="406" spans="1:2">
      <c r="A406">
        <v>2</v>
      </c>
      <c r="B406" s="23" t="str">
        <f t="shared" si="6"/>
        <v>Medium</v>
      </c>
    </row>
    <row r="407" spans="1:2">
      <c r="A407">
        <v>2</v>
      </c>
      <c r="B407" s="23" t="str">
        <f t="shared" si="6"/>
        <v>Medium</v>
      </c>
    </row>
    <row r="408" spans="1:2">
      <c r="A408">
        <v>2</v>
      </c>
      <c r="B408" s="23" t="str">
        <f t="shared" si="6"/>
        <v>Medium</v>
      </c>
    </row>
    <row r="409" spans="1:2">
      <c r="A409">
        <v>2</v>
      </c>
      <c r="B409" s="23" t="str">
        <f t="shared" si="6"/>
        <v>Medium</v>
      </c>
    </row>
    <row r="410" spans="1:2">
      <c r="A410">
        <v>2</v>
      </c>
      <c r="B410" s="23" t="str">
        <f t="shared" si="6"/>
        <v>Medium</v>
      </c>
    </row>
    <row r="411" spans="1:2">
      <c r="A411">
        <v>2</v>
      </c>
      <c r="B411" s="23" t="str">
        <f t="shared" si="6"/>
        <v>Medium</v>
      </c>
    </row>
    <row r="412" spans="1:2">
      <c r="A412">
        <v>2</v>
      </c>
      <c r="B412" s="23" t="str">
        <f t="shared" si="6"/>
        <v>Medium</v>
      </c>
    </row>
    <row r="413" spans="1:2">
      <c r="A413">
        <v>2</v>
      </c>
      <c r="B413" s="23" t="str">
        <f t="shared" si="6"/>
        <v>Medium</v>
      </c>
    </row>
    <row r="414" spans="1:2">
      <c r="A414">
        <v>2</v>
      </c>
      <c r="B414" s="23" t="str">
        <f t="shared" si="6"/>
        <v>Medium</v>
      </c>
    </row>
    <row r="415" spans="1:2">
      <c r="A415">
        <v>2</v>
      </c>
      <c r="B415" s="23" t="str">
        <f t="shared" si="6"/>
        <v>Medium</v>
      </c>
    </row>
    <row r="416" spans="1:2">
      <c r="A416">
        <v>2</v>
      </c>
      <c r="B416" s="23" t="str">
        <f t="shared" si="6"/>
        <v>Medium</v>
      </c>
    </row>
    <row r="417" spans="1:2">
      <c r="A417">
        <v>2</v>
      </c>
      <c r="B417" s="23" t="str">
        <f t="shared" si="6"/>
        <v>Medium</v>
      </c>
    </row>
    <row r="418" spans="1:2">
      <c r="A418">
        <v>2</v>
      </c>
      <c r="B418" s="23" t="str">
        <f t="shared" si="6"/>
        <v>Medium</v>
      </c>
    </row>
    <row r="419" spans="1:2">
      <c r="A419">
        <v>2</v>
      </c>
      <c r="B419" s="23" t="str">
        <f t="shared" si="6"/>
        <v>Medium</v>
      </c>
    </row>
    <row r="420" spans="1:2">
      <c r="A420">
        <v>2</v>
      </c>
      <c r="B420" s="23" t="str">
        <f t="shared" si="6"/>
        <v>Medium</v>
      </c>
    </row>
    <row r="421" spans="1:2">
      <c r="A421">
        <v>2</v>
      </c>
      <c r="B421" s="23" t="str">
        <f t="shared" si="6"/>
        <v>Medium</v>
      </c>
    </row>
    <row r="422" spans="1:2">
      <c r="A422">
        <v>2</v>
      </c>
      <c r="B422" s="23" t="str">
        <f t="shared" si="6"/>
        <v>Medium</v>
      </c>
    </row>
    <row r="423" spans="1:2">
      <c r="A423">
        <v>2</v>
      </c>
      <c r="B423" s="23" t="str">
        <f t="shared" si="6"/>
        <v>Medium</v>
      </c>
    </row>
    <row r="424" spans="1:2">
      <c r="A424">
        <v>2</v>
      </c>
      <c r="B424" s="23" t="str">
        <f t="shared" si="6"/>
        <v>Medium</v>
      </c>
    </row>
    <row r="425" spans="1:2">
      <c r="A425">
        <v>2</v>
      </c>
      <c r="B425" s="23" t="str">
        <f t="shared" si="6"/>
        <v>Medium</v>
      </c>
    </row>
    <row r="426" spans="1:2">
      <c r="A426">
        <v>2</v>
      </c>
      <c r="B426" s="23" t="str">
        <f t="shared" si="6"/>
        <v>Medium</v>
      </c>
    </row>
    <row r="427" spans="1:2">
      <c r="A427">
        <v>2</v>
      </c>
      <c r="B427" s="23" t="str">
        <f t="shared" si="6"/>
        <v>Medium</v>
      </c>
    </row>
    <row r="428" spans="1:2">
      <c r="A428">
        <v>2</v>
      </c>
      <c r="B428" s="23" t="str">
        <f t="shared" si="6"/>
        <v>Medium</v>
      </c>
    </row>
    <row r="429" spans="1:2">
      <c r="A429">
        <v>2</v>
      </c>
      <c r="B429" s="23" t="str">
        <f t="shared" si="6"/>
        <v>Medium</v>
      </c>
    </row>
    <row r="430" spans="1:2">
      <c r="A430">
        <v>2</v>
      </c>
      <c r="B430" s="23" t="str">
        <f t="shared" si="6"/>
        <v>Medium</v>
      </c>
    </row>
    <row r="431" spans="1:2">
      <c r="A431">
        <v>2</v>
      </c>
      <c r="B431" s="23" t="str">
        <f t="shared" si="6"/>
        <v>Medium</v>
      </c>
    </row>
    <row r="432" spans="1:2">
      <c r="A432">
        <v>2</v>
      </c>
      <c r="B432" s="23" t="str">
        <f t="shared" si="6"/>
        <v>Medium</v>
      </c>
    </row>
    <row r="433" spans="1:2">
      <c r="A433">
        <v>2</v>
      </c>
      <c r="B433" s="23" t="str">
        <f t="shared" si="6"/>
        <v>Medium</v>
      </c>
    </row>
    <row r="434" spans="1:2">
      <c r="A434">
        <v>2</v>
      </c>
      <c r="B434" s="23" t="str">
        <f t="shared" si="6"/>
        <v>Medium</v>
      </c>
    </row>
    <row r="435" spans="1:2">
      <c r="A435">
        <v>2</v>
      </c>
      <c r="B435" s="23" t="str">
        <f t="shared" si="6"/>
        <v>Medium</v>
      </c>
    </row>
    <row r="436" spans="1:2">
      <c r="A436">
        <v>2</v>
      </c>
      <c r="B436" s="23" t="str">
        <f t="shared" si="6"/>
        <v>Medium</v>
      </c>
    </row>
    <row r="437" spans="1:2">
      <c r="A437">
        <v>2</v>
      </c>
      <c r="B437" s="23" t="str">
        <f t="shared" si="6"/>
        <v>Medium</v>
      </c>
    </row>
    <row r="438" spans="1:2">
      <c r="A438">
        <v>2</v>
      </c>
      <c r="B438" s="23" t="str">
        <f t="shared" si="6"/>
        <v>Medium</v>
      </c>
    </row>
    <row r="439" spans="1:2">
      <c r="A439">
        <v>2</v>
      </c>
      <c r="B439" s="23" t="str">
        <f t="shared" si="6"/>
        <v>Medium</v>
      </c>
    </row>
    <row r="440" spans="1:2">
      <c r="A440">
        <v>2</v>
      </c>
      <c r="B440" s="23" t="str">
        <f t="shared" si="6"/>
        <v>Medium</v>
      </c>
    </row>
    <row r="441" spans="1:2">
      <c r="A441">
        <v>2</v>
      </c>
      <c r="B441" s="23" t="str">
        <f t="shared" si="6"/>
        <v>Medium</v>
      </c>
    </row>
    <row r="442" spans="1:2">
      <c r="A442">
        <v>2</v>
      </c>
      <c r="B442" s="23" t="str">
        <f t="shared" si="6"/>
        <v>Medium</v>
      </c>
    </row>
    <row r="443" spans="1:2">
      <c r="A443">
        <v>2</v>
      </c>
      <c r="B443" s="23" t="str">
        <f t="shared" si="6"/>
        <v>Medium</v>
      </c>
    </row>
    <row r="444" spans="1:2">
      <c r="A444">
        <v>2</v>
      </c>
      <c r="B444" s="23" t="str">
        <f t="shared" si="6"/>
        <v>Medium</v>
      </c>
    </row>
    <row r="445" spans="1:2">
      <c r="A445">
        <v>2</v>
      </c>
      <c r="B445" s="23" t="str">
        <f t="shared" si="6"/>
        <v>Medium</v>
      </c>
    </row>
    <row r="446" spans="1:2">
      <c r="A446">
        <v>2</v>
      </c>
      <c r="B446" s="23" t="str">
        <f t="shared" si="6"/>
        <v>Medium</v>
      </c>
    </row>
    <row r="447" spans="1:2">
      <c r="A447">
        <v>2</v>
      </c>
      <c r="B447" s="23" t="str">
        <f t="shared" si="6"/>
        <v>Medium</v>
      </c>
    </row>
    <row r="448" spans="1:2">
      <c r="A448">
        <v>2</v>
      </c>
      <c r="B448" s="23" t="str">
        <f t="shared" si="6"/>
        <v>Medium</v>
      </c>
    </row>
    <row r="449" spans="1:2">
      <c r="A449">
        <v>2</v>
      </c>
      <c r="B449" s="23" t="str">
        <f t="shared" si="6"/>
        <v>Medium</v>
      </c>
    </row>
    <row r="450" spans="1:2">
      <c r="A450">
        <v>2</v>
      </c>
      <c r="B450" s="23" t="str">
        <f t="shared" si="6"/>
        <v>Medium</v>
      </c>
    </row>
    <row r="451" spans="1:2">
      <c r="A451">
        <v>2</v>
      </c>
      <c r="B451" s="23" t="str">
        <f t="shared" ref="B451:B514" si="7">IF(A451=1,"Low",IF(A451=2,"Medium",IF(A451=3,"High","Very High")))</f>
        <v>Medium</v>
      </c>
    </row>
    <row r="452" spans="1:2">
      <c r="A452">
        <v>2</v>
      </c>
      <c r="B452" s="23" t="str">
        <f t="shared" si="7"/>
        <v>Medium</v>
      </c>
    </row>
    <row r="453" spans="1:2">
      <c r="A453">
        <v>2</v>
      </c>
      <c r="B453" s="23" t="str">
        <f t="shared" si="7"/>
        <v>Medium</v>
      </c>
    </row>
    <row r="454" spans="1:2">
      <c r="A454">
        <v>2</v>
      </c>
      <c r="B454" s="23" t="str">
        <f t="shared" si="7"/>
        <v>Medium</v>
      </c>
    </row>
    <row r="455" spans="1:2">
      <c r="A455">
        <v>2</v>
      </c>
      <c r="B455" s="23" t="str">
        <f t="shared" si="7"/>
        <v>Medium</v>
      </c>
    </row>
    <row r="456" spans="1:2">
      <c r="A456">
        <v>2</v>
      </c>
      <c r="B456" s="23" t="str">
        <f t="shared" si="7"/>
        <v>Medium</v>
      </c>
    </row>
    <row r="457" spans="1:2">
      <c r="A457">
        <v>2</v>
      </c>
      <c r="B457" s="23" t="str">
        <f t="shared" si="7"/>
        <v>Medium</v>
      </c>
    </row>
    <row r="458" spans="1:2">
      <c r="A458">
        <v>2</v>
      </c>
      <c r="B458" s="23" t="str">
        <f t="shared" si="7"/>
        <v>Medium</v>
      </c>
    </row>
    <row r="459" spans="1:2">
      <c r="A459">
        <v>2</v>
      </c>
      <c r="B459" s="23" t="str">
        <f t="shared" si="7"/>
        <v>Medium</v>
      </c>
    </row>
    <row r="460" spans="1:2">
      <c r="A460">
        <v>2</v>
      </c>
      <c r="B460" s="23" t="str">
        <f t="shared" si="7"/>
        <v>Medium</v>
      </c>
    </row>
    <row r="461" spans="1:2">
      <c r="A461">
        <v>2</v>
      </c>
      <c r="B461" s="23" t="str">
        <f t="shared" si="7"/>
        <v>Medium</v>
      </c>
    </row>
    <row r="462" spans="1:2">
      <c r="A462">
        <v>2</v>
      </c>
      <c r="B462" s="23" t="str">
        <f t="shared" si="7"/>
        <v>Medium</v>
      </c>
    </row>
    <row r="463" spans="1:2">
      <c r="A463">
        <v>2</v>
      </c>
      <c r="B463" s="23" t="str">
        <f t="shared" si="7"/>
        <v>Medium</v>
      </c>
    </row>
    <row r="464" spans="1:2">
      <c r="A464">
        <v>2</v>
      </c>
      <c r="B464" s="23" t="str">
        <f t="shared" si="7"/>
        <v>Medium</v>
      </c>
    </row>
    <row r="465" spans="1:2">
      <c r="A465">
        <v>2</v>
      </c>
      <c r="B465" s="23" t="str">
        <f t="shared" si="7"/>
        <v>Medium</v>
      </c>
    </row>
    <row r="466" spans="1:2">
      <c r="A466">
        <v>2</v>
      </c>
      <c r="B466" s="23" t="str">
        <f t="shared" si="7"/>
        <v>Medium</v>
      </c>
    </row>
    <row r="467" spans="1:2">
      <c r="A467">
        <v>2</v>
      </c>
      <c r="B467" s="23" t="str">
        <f t="shared" si="7"/>
        <v>Medium</v>
      </c>
    </row>
    <row r="468" spans="1:2">
      <c r="A468">
        <v>2</v>
      </c>
      <c r="B468" s="23" t="str">
        <f t="shared" si="7"/>
        <v>Medium</v>
      </c>
    </row>
    <row r="469" spans="1:2">
      <c r="A469">
        <v>2</v>
      </c>
      <c r="B469" s="23" t="str">
        <f t="shared" si="7"/>
        <v>Medium</v>
      </c>
    </row>
    <row r="470" spans="1:2">
      <c r="A470">
        <v>2</v>
      </c>
      <c r="B470" s="23" t="str">
        <f t="shared" si="7"/>
        <v>Medium</v>
      </c>
    </row>
    <row r="471" spans="1:2">
      <c r="A471">
        <v>2</v>
      </c>
      <c r="B471" s="23" t="str">
        <f t="shared" si="7"/>
        <v>Medium</v>
      </c>
    </row>
    <row r="472" spans="1:2">
      <c r="A472">
        <v>2</v>
      </c>
      <c r="B472" s="23" t="str">
        <f t="shared" si="7"/>
        <v>Medium</v>
      </c>
    </row>
    <row r="473" spans="1:2">
      <c r="A473">
        <v>2</v>
      </c>
      <c r="B473" s="23" t="str">
        <f t="shared" si="7"/>
        <v>Medium</v>
      </c>
    </row>
    <row r="474" spans="1:2">
      <c r="A474">
        <v>2</v>
      </c>
      <c r="B474" s="23" t="str">
        <f t="shared" si="7"/>
        <v>Medium</v>
      </c>
    </row>
    <row r="475" spans="1:2">
      <c r="A475">
        <v>2</v>
      </c>
      <c r="B475" s="23" t="str">
        <f t="shared" si="7"/>
        <v>Medium</v>
      </c>
    </row>
    <row r="476" spans="1:2">
      <c r="A476">
        <v>2</v>
      </c>
      <c r="B476" s="23" t="str">
        <f t="shared" si="7"/>
        <v>Medium</v>
      </c>
    </row>
    <row r="477" spans="1:2">
      <c r="A477">
        <v>2</v>
      </c>
      <c r="B477" s="23" t="str">
        <f t="shared" si="7"/>
        <v>Medium</v>
      </c>
    </row>
    <row r="478" spans="1:2">
      <c r="A478">
        <v>2</v>
      </c>
      <c r="B478" s="23" t="str">
        <f t="shared" si="7"/>
        <v>Medium</v>
      </c>
    </row>
    <row r="479" spans="1:2">
      <c r="A479">
        <v>2</v>
      </c>
      <c r="B479" s="23" t="str">
        <f t="shared" si="7"/>
        <v>Medium</v>
      </c>
    </row>
    <row r="480" spans="1:2">
      <c r="A480">
        <v>2</v>
      </c>
      <c r="B480" s="23" t="str">
        <f t="shared" si="7"/>
        <v>Medium</v>
      </c>
    </row>
    <row r="481" spans="1:2">
      <c r="A481">
        <v>2</v>
      </c>
      <c r="B481" s="23" t="str">
        <f t="shared" si="7"/>
        <v>Medium</v>
      </c>
    </row>
    <row r="482" spans="1:2">
      <c r="A482">
        <v>2</v>
      </c>
      <c r="B482" s="23" t="str">
        <f t="shared" si="7"/>
        <v>Medium</v>
      </c>
    </row>
    <row r="483" spans="1:2">
      <c r="A483">
        <v>2</v>
      </c>
      <c r="B483" s="23" t="str">
        <f t="shared" si="7"/>
        <v>Medium</v>
      </c>
    </row>
    <row r="484" spans="1:2">
      <c r="A484">
        <v>2</v>
      </c>
      <c r="B484" s="23" t="str">
        <f t="shared" si="7"/>
        <v>Medium</v>
      </c>
    </row>
    <row r="485" spans="1:2">
      <c r="A485">
        <v>2</v>
      </c>
      <c r="B485" s="23" t="str">
        <f t="shared" si="7"/>
        <v>Medium</v>
      </c>
    </row>
    <row r="486" spans="1:2">
      <c r="A486">
        <v>2</v>
      </c>
      <c r="B486" s="23" t="str">
        <f t="shared" si="7"/>
        <v>Medium</v>
      </c>
    </row>
    <row r="487" spans="1:2">
      <c r="A487">
        <v>2</v>
      </c>
      <c r="B487" s="23" t="str">
        <f t="shared" si="7"/>
        <v>Medium</v>
      </c>
    </row>
    <row r="488" spans="1:2">
      <c r="A488">
        <v>2</v>
      </c>
      <c r="B488" s="23" t="str">
        <f t="shared" si="7"/>
        <v>Medium</v>
      </c>
    </row>
    <row r="489" spans="1:2">
      <c r="A489">
        <v>2</v>
      </c>
      <c r="B489" s="23" t="str">
        <f t="shared" si="7"/>
        <v>Medium</v>
      </c>
    </row>
    <row r="490" spans="1:2">
      <c r="A490">
        <v>2</v>
      </c>
      <c r="B490" s="23" t="str">
        <f t="shared" si="7"/>
        <v>Medium</v>
      </c>
    </row>
    <row r="491" spans="1:2">
      <c r="A491">
        <v>2</v>
      </c>
      <c r="B491" s="23" t="str">
        <f t="shared" si="7"/>
        <v>Medium</v>
      </c>
    </row>
    <row r="492" spans="1:2">
      <c r="A492">
        <v>2</v>
      </c>
      <c r="B492" s="23" t="str">
        <f t="shared" si="7"/>
        <v>Medium</v>
      </c>
    </row>
    <row r="493" spans="1:2">
      <c r="A493">
        <v>2</v>
      </c>
      <c r="B493" s="23" t="str">
        <f t="shared" si="7"/>
        <v>Medium</v>
      </c>
    </row>
    <row r="494" spans="1:2">
      <c r="A494">
        <v>2</v>
      </c>
      <c r="B494" s="23" t="str">
        <f t="shared" si="7"/>
        <v>Medium</v>
      </c>
    </row>
    <row r="495" spans="1:2">
      <c r="A495">
        <v>2</v>
      </c>
      <c r="B495" s="23" t="str">
        <f t="shared" si="7"/>
        <v>Medium</v>
      </c>
    </row>
    <row r="496" spans="1:2">
      <c r="A496">
        <v>2</v>
      </c>
      <c r="B496" s="23" t="str">
        <f t="shared" si="7"/>
        <v>Medium</v>
      </c>
    </row>
    <row r="497" spans="1:2">
      <c r="A497">
        <v>2</v>
      </c>
      <c r="B497" s="23" t="str">
        <f t="shared" si="7"/>
        <v>Medium</v>
      </c>
    </row>
    <row r="498" spans="1:2">
      <c r="A498">
        <v>2</v>
      </c>
      <c r="B498" s="23" t="str">
        <f t="shared" si="7"/>
        <v>Medium</v>
      </c>
    </row>
    <row r="499" spans="1:2">
      <c r="A499">
        <v>2</v>
      </c>
      <c r="B499" s="23" t="str">
        <f t="shared" si="7"/>
        <v>Medium</v>
      </c>
    </row>
    <row r="500" spans="1:2">
      <c r="A500">
        <v>2</v>
      </c>
      <c r="B500" s="23" t="str">
        <f t="shared" si="7"/>
        <v>Medium</v>
      </c>
    </row>
    <row r="501" spans="1:2">
      <c r="A501">
        <v>2</v>
      </c>
      <c r="B501" s="23" t="str">
        <f t="shared" si="7"/>
        <v>Medium</v>
      </c>
    </row>
    <row r="502" spans="1:2">
      <c r="A502">
        <v>2</v>
      </c>
      <c r="B502" s="23" t="str">
        <f t="shared" si="7"/>
        <v>Medium</v>
      </c>
    </row>
    <row r="503" spans="1:2">
      <c r="A503">
        <v>2</v>
      </c>
      <c r="B503" s="23" t="str">
        <f t="shared" si="7"/>
        <v>Medium</v>
      </c>
    </row>
    <row r="504" spans="1:2">
      <c r="A504">
        <v>2</v>
      </c>
      <c r="B504" s="23" t="str">
        <f t="shared" si="7"/>
        <v>Medium</v>
      </c>
    </row>
    <row r="505" spans="1:2">
      <c r="A505">
        <v>2</v>
      </c>
      <c r="B505" s="23" t="str">
        <f t="shared" si="7"/>
        <v>Medium</v>
      </c>
    </row>
    <row r="506" spans="1:2">
      <c r="A506">
        <v>2</v>
      </c>
      <c r="B506" s="23" t="str">
        <f t="shared" si="7"/>
        <v>Medium</v>
      </c>
    </row>
    <row r="507" spans="1:2">
      <c r="A507">
        <v>2</v>
      </c>
      <c r="B507" s="23" t="str">
        <f t="shared" si="7"/>
        <v>Medium</v>
      </c>
    </row>
    <row r="508" spans="1:2">
      <c r="A508">
        <v>2</v>
      </c>
      <c r="B508" s="23" t="str">
        <f t="shared" si="7"/>
        <v>Medium</v>
      </c>
    </row>
    <row r="509" spans="1:2">
      <c r="A509">
        <v>2</v>
      </c>
      <c r="B509" s="23" t="str">
        <f t="shared" si="7"/>
        <v>Medium</v>
      </c>
    </row>
    <row r="510" spans="1:2">
      <c r="A510">
        <v>2</v>
      </c>
      <c r="B510" s="23" t="str">
        <f t="shared" si="7"/>
        <v>Medium</v>
      </c>
    </row>
    <row r="511" spans="1:2">
      <c r="A511">
        <v>2</v>
      </c>
      <c r="B511" s="23" t="str">
        <f t="shared" si="7"/>
        <v>Medium</v>
      </c>
    </row>
    <row r="512" spans="1:2">
      <c r="A512">
        <v>2</v>
      </c>
      <c r="B512" s="23" t="str">
        <f t="shared" si="7"/>
        <v>Medium</v>
      </c>
    </row>
    <row r="513" spans="1:2">
      <c r="A513">
        <v>2</v>
      </c>
      <c r="B513" s="23" t="str">
        <f t="shared" si="7"/>
        <v>Medium</v>
      </c>
    </row>
    <row r="514" spans="1:2">
      <c r="A514">
        <v>2</v>
      </c>
      <c r="B514" s="23" t="str">
        <f t="shared" si="7"/>
        <v>Medium</v>
      </c>
    </row>
    <row r="515" spans="1:2">
      <c r="A515">
        <v>2</v>
      </c>
      <c r="B515" s="23" t="str">
        <f t="shared" ref="B515:B578" si="8">IF(A515=1,"Low",IF(A515=2,"Medium",IF(A515=3,"High","Very High")))</f>
        <v>Medium</v>
      </c>
    </row>
    <row r="516" spans="1:2">
      <c r="A516">
        <v>2</v>
      </c>
      <c r="B516" s="23" t="str">
        <f t="shared" si="8"/>
        <v>Medium</v>
      </c>
    </row>
    <row r="517" spans="1:2">
      <c r="A517">
        <v>2</v>
      </c>
      <c r="B517" s="23" t="str">
        <f t="shared" si="8"/>
        <v>Medium</v>
      </c>
    </row>
    <row r="518" spans="1:2">
      <c r="A518">
        <v>2</v>
      </c>
      <c r="B518" s="23" t="str">
        <f t="shared" si="8"/>
        <v>Medium</v>
      </c>
    </row>
    <row r="519" spans="1:2">
      <c r="A519">
        <v>2</v>
      </c>
      <c r="B519" s="23" t="str">
        <f t="shared" si="8"/>
        <v>Medium</v>
      </c>
    </row>
    <row r="520" spans="1:2">
      <c r="A520">
        <v>2</v>
      </c>
      <c r="B520" s="23" t="str">
        <f t="shared" si="8"/>
        <v>Medium</v>
      </c>
    </row>
    <row r="521" spans="1:2">
      <c r="A521">
        <v>2</v>
      </c>
      <c r="B521" s="23" t="str">
        <f t="shared" si="8"/>
        <v>Medium</v>
      </c>
    </row>
    <row r="522" spans="1:2">
      <c r="A522">
        <v>2</v>
      </c>
      <c r="B522" s="23" t="str">
        <f t="shared" si="8"/>
        <v>Medium</v>
      </c>
    </row>
    <row r="523" spans="1:2">
      <c r="A523">
        <v>2</v>
      </c>
      <c r="B523" s="23" t="str">
        <f t="shared" si="8"/>
        <v>Medium</v>
      </c>
    </row>
    <row r="524" spans="1:2">
      <c r="A524">
        <v>2</v>
      </c>
      <c r="B524" s="23" t="str">
        <f t="shared" si="8"/>
        <v>Medium</v>
      </c>
    </row>
    <row r="525" spans="1:2">
      <c r="A525">
        <v>2</v>
      </c>
      <c r="B525" s="23" t="str">
        <f t="shared" si="8"/>
        <v>Medium</v>
      </c>
    </row>
    <row r="526" spans="1:2">
      <c r="A526">
        <v>2</v>
      </c>
      <c r="B526" s="23" t="str">
        <f t="shared" si="8"/>
        <v>Medium</v>
      </c>
    </row>
    <row r="527" spans="1:2">
      <c r="A527">
        <v>2</v>
      </c>
      <c r="B527" s="23" t="str">
        <f t="shared" si="8"/>
        <v>Medium</v>
      </c>
    </row>
    <row r="528" spans="1:2">
      <c r="A528">
        <v>2</v>
      </c>
      <c r="B528" s="23" t="str">
        <f t="shared" si="8"/>
        <v>Medium</v>
      </c>
    </row>
    <row r="529" spans="1:2">
      <c r="A529">
        <v>2</v>
      </c>
      <c r="B529" s="23" t="str">
        <f t="shared" si="8"/>
        <v>Medium</v>
      </c>
    </row>
    <row r="530" spans="1:2">
      <c r="A530">
        <v>2</v>
      </c>
      <c r="B530" s="23" t="str">
        <f t="shared" si="8"/>
        <v>Medium</v>
      </c>
    </row>
    <row r="531" spans="1:2">
      <c r="A531">
        <v>2</v>
      </c>
      <c r="B531" s="23" t="str">
        <f t="shared" si="8"/>
        <v>Medium</v>
      </c>
    </row>
    <row r="532" spans="1:2">
      <c r="A532">
        <v>2</v>
      </c>
      <c r="B532" s="23" t="str">
        <f t="shared" si="8"/>
        <v>Medium</v>
      </c>
    </row>
    <row r="533" spans="1:2">
      <c r="A533">
        <v>2</v>
      </c>
      <c r="B533" s="23" t="str">
        <f t="shared" si="8"/>
        <v>Medium</v>
      </c>
    </row>
    <row r="534" spans="1:2">
      <c r="A534">
        <v>2</v>
      </c>
      <c r="B534" s="23" t="str">
        <f t="shared" si="8"/>
        <v>Medium</v>
      </c>
    </row>
    <row r="535" spans="1:2">
      <c r="A535">
        <v>2</v>
      </c>
      <c r="B535" s="23" t="str">
        <f t="shared" si="8"/>
        <v>Medium</v>
      </c>
    </row>
    <row r="536" spans="1:2">
      <c r="A536">
        <v>2</v>
      </c>
      <c r="B536" s="23" t="str">
        <f t="shared" si="8"/>
        <v>Medium</v>
      </c>
    </row>
    <row r="537" spans="1:2">
      <c r="A537">
        <v>2</v>
      </c>
      <c r="B537" s="23" t="str">
        <f t="shared" si="8"/>
        <v>Medium</v>
      </c>
    </row>
    <row r="538" spans="1:2">
      <c r="A538">
        <v>2</v>
      </c>
      <c r="B538" s="23" t="str">
        <f t="shared" si="8"/>
        <v>Medium</v>
      </c>
    </row>
    <row r="539" spans="1:2">
      <c r="A539">
        <v>2</v>
      </c>
      <c r="B539" s="23" t="str">
        <f t="shared" si="8"/>
        <v>Medium</v>
      </c>
    </row>
    <row r="540" spans="1:2">
      <c r="A540">
        <v>2</v>
      </c>
      <c r="B540" s="23" t="str">
        <f t="shared" si="8"/>
        <v>Medium</v>
      </c>
    </row>
    <row r="541" spans="1:2">
      <c r="A541">
        <v>2</v>
      </c>
      <c r="B541" s="23" t="str">
        <f t="shared" si="8"/>
        <v>Medium</v>
      </c>
    </row>
    <row r="542" spans="1:2">
      <c r="A542">
        <v>2</v>
      </c>
      <c r="B542" s="23" t="str">
        <f t="shared" si="8"/>
        <v>Medium</v>
      </c>
    </row>
    <row r="543" spans="1:2">
      <c r="A543">
        <v>2</v>
      </c>
      <c r="B543" s="23" t="str">
        <f t="shared" si="8"/>
        <v>Medium</v>
      </c>
    </row>
    <row r="544" spans="1:2">
      <c r="A544">
        <v>2</v>
      </c>
      <c r="B544" s="23" t="str">
        <f t="shared" si="8"/>
        <v>Medium</v>
      </c>
    </row>
    <row r="545" spans="1:2">
      <c r="A545">
        <v>2</v>
      </c>
      <c r="B545" s="23" t="str">
        <f t="shared" si="8"/>
        <v>Medium</v>
      </c>
    </row>
    <row r="546" spans="1:2">
      <c r="A546">
        <v>2</v>
      </c>
      <c r="B546" s="23" t="str">
        <f t="shared" si="8"/>
        <v>Medium</v>
      </c>
    </row>
    <row r="547" spans="1:2">
      <c r="A547">
        <v>2</v>
      </c>
      <c r="B547" s="23" t="str">
        <f t="shared" si="8"/>
        <v>Medium</v>
      </c>
    </row>
    <row r="548" spans="1:2">
      <c r="A548">
        <v>2</v>
      </c>
      <c r="B548" s="23" t="str">
        <f t="shared" si="8"/>
        <v>Medium</v>
      </c>
    </row>
    <row r="549" spans="1:2">
      <c r="A549">
        <v>2</v>
      </c>
      <c r="B549" s="23" t="str">
        <f t="shared" si="8"/>
        <v>Medium</v>
      </c>
    </row>
    <row r="550" spans="1:2">
      <c r="A550">
        <v>2</v>
      </c>
      <c r="B550" s="23" t="str">
        <f t="shared" si="8"/>
        <v>Medium</v>
      </c>
    </row>
    <row r="551" spans="1:2">
      <c r="A551">
        <v>2</v>
      </c>
      <c r="B551" s="23" t="str">
        <f t="shared" si="8"/>
        <v>Medium</v>
      </c>
    </row>
    <row r="552" spans="1:2">
      <c r="A552">
        <v>2</v>
      </c>
      <c r="B552" s="23" t="str">
        <f t="shared" si="8"/>
        <v>Medium</v>
      </c>
    </row>
    <row r="553" spans="1:2">
      <c r="A553">
        <v>2</v>
      </c>
      <c r="B553" s="23" t="str">
        <f t="shared" si="8"/>
        <v>Medium</v>
      </c>
    </row>
    <row r="554" spans="1:2">
      <c r="A554">
        <v>2</v>
      </c>
      <c r="B554" s="23" t="str">
        <f t="shared" si="8"/>
        <v>Medium</v>
      </c>
    </row>
    <row r="555" spans="1:2">
      <c r="A555">
        <v>2</v>
      </c>
      <c r="B555" s="23" t="str">
        <f t="shared" si="8"/>
        <v>Medium</v>
      </c>
    </row>
    <row r="556" spans="1:2">
      <c r="A556">
        <v>2</v>
      </c>
      <c r="B556" s="23" t="str">
        <f t="shared" si="8"/>
        <v>Medium</v>
      </c>
    </row>
    <row r="557" spans="1:2">
      <c r="A557">
        <v>2</v>
      </c>
      <c r="B557" s="23" t="str">
        <f t="shared" si="8"/>
        <v>Medium</v>
      </c>
    </row>
    <row r="558" spans="1:2">
      <c r="A558">
        <v>2</v>
      </c>
      <c r="B558" s="23" t="str">
        <f t="shared" si="8"/>
        <v>Medium</v>
      </c>
    </row>
    <row r="559" spans="1:2">
      <c r="A559">
        <v>2</v>
      </c>
      <c r="B559" s="23" t="str">
        <f t="shared" si="8"/>
        <v>Medium</v>
      </c>
    </row>
    <row r="560" spans="1:2">
      <c r="A560">
        <v>2</v>
      </c>
      <c r="B560" s="23" t="str">
        <f t="shared" si="8"/>
        <v>Medium</v>
      </c>
    </row>
    <row r="561" spans="1:2">
      <c r="A561">
        <v>2</v>
      </c>
      <c r="B561" s="23" t="str">
        <f t="shared" si="8"/>
        <v>Medium</v>
      </c>
    </row>
    <row r="562" spans="1:2">
      <c r="A562">
        <v>2</v>
      </c>
      <c r="B562" s="23" t="str">
        <f t="shared" si="8"/>
        <v>Medium</v>
      </c>
    </row>
    <row r="563" spans="1:2">
      <c r="A563">
        <v>2</v>
      </c>
      <c r="B563" s="23" t="str">
        <f t="shared" si="8"/>
        <v>Medium</v>
      </c>
    </row>
    <row r="564" spans="1:2">
      <c r="A564">
        <v>2</v>
      </c>
      <c r="B564" s="23" t="str">
        <f t="shared" si="8"/>
        <v>Medium</v>
      </c>
    </row>
    <row r="565" spans="1:2">
      <c r="A565">
        <v>2</v>
      </c>
      <c r="B565" s="23" t="str">
        <f t="shared" si="8"/>
        <v>Medium</v>
      </c>
    </row>
    <row r="566" spans="1:2">
      <c r="A566">
        <v>2</v>
      </c>
      <c r="B566" s="23" t="str">
        <f t="shared" si="8"/>
        <v>Medium</v>
      </c>
    </row>
    <row r="567" spans="1:2">
      <c r="A567">
        <v>2</v>
      </c>
      <c r="B567" s="23" t="str">
        <f t="shared" si="8"/>
        <v>Medium</v>
      </c>
    </row>
    <row r="568" spans="1:2">
      <c r="A568">
        <v>2</v>
      </c>
      <c r="B568" s="23" t="str">
        <f t="shared" si="8"/>
        <v>Medium</v>
      </c>
    </row>
    <row r="569" spans="1:2">
      <c r="A569">
        <v>2</v>
      </c>
      <c r="B569" s="23" t="str">
        <f t="shared" si="8"/>
        <v>Medium</v>
      </c>
    </row>
    <row r="570" spans="1:2">
      <c r="A570">
        <v>2</v>
      </c>
      <c r="B570" s="23" t="str">
        <f t="shared" si="8"/>
        <v>Medium</v>
      </c>
    </row>
    <row r="571" spans="1:2">
      <c r="A571">
        <v>3</v>
      </c>
      <c r="B571" s="23" t="str">
        <f t="shared" si="8"/>
        <v>High</v>
      </c>
    </row>
    <row r="572" spans="1:2">
      <c r="A572">
        <v>3</v>
      </c>
      <c r="B572" s="23" t="str">
        <f t="shared" si="8"/>
        <v>High</v>
      </c>
    </row>
    <row r="573" spans="1:2">
      <c r="A573">
        <v>3</v>
      </c>
      <c r="B573" s="23" t="str">
        <f t="shared" si="8"/>
        <v>High</v>
      </c>
    </row>
    <row r="574" spans="1:2">
      <c r="A574">
        <v>3</v>
      </c>
      <c r="B574" s="23" t="str">
        <f t="shared" si="8"/>
        <v>High</v>
      </c>
    </row>
    <row r="575" spans="1:2">
      <c r="A575">
        <v>3</v>
      </c>
      <c r="B575" s="23" t="str">
        <f t="shared" si="8"/>
        <v>High</v>
      </c>
    </row>
    <row r="576" spans="1:2">
      <c r="A576">
        <v>3</v>
      </c>
      <c r="B576" s="23" t="str">
        <f t="shared" si="8"/>
        <v>High</v>
      </c>
    </row>
    <row r="577" spans="1:2">
      <c r="A577">
        <v>3</v>
      </c>
      <c r="B577" s="23" t="str">
        <f t="shared" si="8"/>
        <v>High</v>
      </c>
    </row>
    <row r="578" spans="1:2">
      <c r="A578">
        <v>3</v>
      </c>
      <c r="B578" s="23" t="str">
        <f t="shared" si="8"/>
        <v>High</v>
      </c>
    </row>
    <row r="579" spans="1:2">
      <c r="A579">
        <v>3</v>
      </c>
      <c r="B579" s="23" t="str">
        <f t="shared" ref="B579:B642" si="9">IF(A579=1,"Low",IF(A579=2,"Medium",IF(A579=3,"High","Very High")))</f>
        <v>High</v>
      </c>
    </row>
    <row r="580" spans="1:2">
      <c r="A580">
        <v>3</v>
      </c>
      <c r="B580" s="23" t="str">
        <f t="shared" si="9"/>
        <v>High</v>
      </c>
    </row>
    <row r="581" spans="1:2">
      <c r="A581">
        <v>3</v>
      </c>
      <c r="B581" s="23" t="str">
        <f t="shared" si="9"/>
        <v>High</v>
      </c>
    </row>
    <row r="582" spans="1:2">
      <c r="A582">
        <v>3</v>
      </c>
      <c r="B582" s="23" t="str">
        <f t="shared" si="9"/>
        <v>High</v>
      </c>
    </row>
    <row r="583" spans="1:2">
      <c r="A583">
        <v>3</v>
      </c>
      <c r="B583" s="23" t="str">
        <f t="shared" si="9"/>
        <v>High</v>
      </c>
    </row>
    <row r="584" spans="1:2">
      <c r="A584">
        <v>3</v>
      </c>
      <c r="B584" s="23" t="str">
        <f t="shared" si="9"/>
        <v>High</v>
      </c>
    </row>
    <row r="585" spans="1:2">
      <c r="A585">
        <v>3</v>
      </c>
      <c r="B585" s="23" t="str">
        <f t="shared" si="9"/>
        <v>High</v>
      </c>
    </row>
    <row r="586" spans="1:2">
      <c r="A586">
        <v>3</v>
      </c>
      <c r="B586" s="23" t="str">
        <f t="shared" si="9"/>
        <v>High</v>
      </c>
    </row>
    <row r="587" spans="1:2">
      <c r="A587">
        <v>3</v>
      </c>
      <c r="B587" s="23" t="str">
        <f t="shared" si="9"/>
        <v>High</v>
      </c>
    </row>
    <row r="588" spans="1:2">
      <c r="A588">
        <v>3</v>
      </c>
      <c r="B588" s="23" t="str">
        <f t="shared" si="9"/>
        <v>High</v>
      </c>
    </row>
    <row r="589" spans="1:2">
      <c r="A589">
        <v>3</v>
      </c>
      <c r="B589" s="23" t="str">
        <f t="shared" si="9"/>
        <v>High</v>
      </c>
    </row>
    <row r="590" spans="1:2">
      <c r="A590">
        <v>3</v>
      </c>
      <c r="B590" s="23" t="str">
        <f t="shared" si="9"/>
        <v>High</v>
      </c>
    </row>
    <row r="591" spans="1:2">
      <c r="A591">
        <v>3</v>
      </c>
      <c r="B591" s="23" t="str">
        <f t="shared" si="9"/>
        <v>High</v>
      </c>
    </row>
    <row r="592" spans="1:2">
      <c r="A592">
        <v>3</v>
      </c>
      <c r="B592" s="23" t="str">
        <f t="shared" si="9"/>
        <v>High</v>
      </c>
    </row>
    <row r="593" spans="1:2">
      <c r="A593">
        <v>3</v>
      </c>
      <c r="B593" s="23" t="str">
        <f t="shared" si="9"/>
        <v>High</v>
      </c>
    </row>
    <row r="594" spans="1:2">
      <c r="A594">
        <v>3</v>
      </c>
      <c r="B594" s="23" t="str">
        <f t="shared" si="9"/>
        <v>High</v>
      </c>
    </row>
    <row r="595" spans="1:2">
      <c r="A595">
        <v>3</v>
      </c>
      <c r="B595" s="23" t="str">
        <f t="shared" si="9"/>
        <v>High</v>
      </c>
    </row>
    <row r="596" spans="1:2">
      <c r="A596">
        <v>3</v>
      </c>
      <c r="B596" s="23" t="str">
        <f t="shared" si="9"/>
        <v>High</v>
      </c>
    </row>
    <row r="597" spans="1:2">
      <c r="A597">
        <v>3</v>
      </c>
      <c r="B597" s="23" t="str">
        <f t="shared" si="9"/>
        <v>High</v>
      </c>
    </row>
    <row r="598" spans="1:2">
      <c r="A598">
        <v>3</v>
      </c>
      <c r="B598" s="23" t="str">
        <f t="shared" si="9"/>
        <v>High</v>
      </c>
    </row>
    <row r="599" spans="1:2">
      <c r="A599">
        <v>3</v>
      </c>
      <c r="B599" s="23" t="str">
        <f t="shared" si="9"/>
        <v>High</v>
      </c>
    </row>
    <row r="600" spans="1:2">
      <c r="A600">
        <v>3</v>
      </c>
      <c r="B600" s="23" t="str">
        <f t="shared" si="9"/>
        <v>High</v>
      </c>
    </row>
    <row r="601" spans="1:2">
      <c r="A601">
        <v>3</v>
      </c>
      <c r="B601" s="23" t="str">
        <f t="shared" si="9"/>
        <v>High</v>
      </c>
    </row>
    <row r="602" spans="1:2">
      <c r="A602">
        <v>3</v>
      </c>
      <c r="B602" s="23" t="str">
        <f t="shared" si="9"/>
        <v>High</v>
      </c>
    </row>
    <row r="603" spans="1:2">
      <c r="A603">
        <v>3</v>
      </c>
      <c r="B603" s="23" t="str">
        <f t="shared" si="9"/>
        <v>High</v>
      </c>
    </row>
    <row r="604" spans="1:2">
      <c r="A604">
        <v>3</v>
      </c>
      <c r="B604" s="23" t="str">
        <f t="shared" si="9"/>
        <v>High</v>
      </c>
    </row>
    <row r="605" spans="1:2">
      <c r="A605">
        <v>3</v>
      </c>
      <c r="B605" s="23" t="str">
        <f t="shared" si="9"/>
        <v>High</v>
      </c>
    </row>
    <row r="606" spans="1:2">
      <c r="A606">
        <v>3</v>
      </c>
      <c r="B606" s="23" t="str">
        <f t="shared" si="9"/>
        <v>High</v>
      </c>
    </row>
    <row r="607" spans="1:2">
      <c r="A607">
        <v>3</v>
      </c>
      <c r="B607" s="23" t="str">
        <f t="shared" si="9"/>
        <v>High</v>
      </c>
    </row>
    <row r="608" spans="1:2">
      <c r="A608">
        <v>3</v>
      </c>
      <c r="B608" s="23" t="str">
        <f t="shared" si="9"/>
        <v>High</v>
      </c>
    </row>
    <row r="609" spans="1:2">
      <c r="A609">
        <v>3</v>
      </c>
      <c r="B609" s="23" t="str">
        <f t="shared" si="9"/>
        <v>High</v>
      </c>
    </row>
    <row r="610" spans="1:2">
      <c r="A610">
        <v>3</v>
      </c>
      <c r="B610" s="23" t="str">
        <f t="shared" si="9"/>
        <v>High</v>
      </c>
    </row>
    <row r="611" spans="1:2">
      <c r="A611">
        <v>3</v>
      </c>
      <c r="B611" s="23" t="str">
        <f t="shared" si="9"/>
        <v>High</v>
      </c>
    </row>
    <row r="612" spans="1:2">
      <c r="A612">
        <v>3</v>
      </c>
      <c r="B612" s="23" t="str">
        <f t="shared" si="9"/>
        <v>High</v>
      </c>
    </row>
    <row r="613" spans="1:2">
      <c r="A613">
        <v>3</v>
      </c>
      <c r="B613" s="23" t="str">
        <f t="shared" si="9"/>
        <v>High</v>
      </c>
    </row>
    <row r="614" spans="1:2">
      <c r="A614">
        <v>3</v>
      </c>
      <c r="B614" s="23" t="str">
        <f t="shared" si="9"/>
        <v>High</v>
      </c>
    </row>
    <row r="615" spans="1:2">
      <c r="A615">
        <v>3</v>
      </c>
      <c r="B615" s="23" t="str">
        <f t="shared" si="9"/>
        <v>High</v>
      </c>
    </row>
    <row r="616" spans="1:2">
      <c r="A616">
        <v>3</v>
      </c>
      <c r="B616" s="23" t="str">
        <f t="shared" si="9"/>
        <v>High</v>
      </c>
    </row>
    <row r="617" spans="1:2">
      <c r="A617">
        <v>3</v>
      </c>
      <c r="B617" s="23" t="str">
        <f t="shared" si="9"/>
        <v>High</v>
      </c>
    </row>
    <row r="618" spans="1:2">
      <c r="A618">
        <v>3</v>
      </c>
      <c r="B618" s="23" t="str">
        <f t="shared" si="9"/>
        <v>High</v>
      </c>
    </row>
    <row r="619" spans="1:2">
      <c r="A619">
        <v>3</v>
      </c>
      <c r="B619" s="23" t="str">
        <f t="shared" si="9"/>
        <v>High</v>
      </c>
    </row>
    <row r="620" spans="1:2">
      <c r="A620">
        <v>3</v>
      </c>
      <c r="B620" s="23" t="str">
        <f t="shared" si="9"/>
        <v>High</v>
      </c>
    </row>
    <row r="621" spans="1:2">
      <c r="A621">
        <v>3</v>
      </c>
      <c r="B621" s="23" t="str">
        <f t="shared" si="9"/>
        <v>High</v>
      </c>
    </row>
    <row r="622" spans="1:2">
      <c r="A622">
        <v>3</v>
      </c>
      <c r="B622" s="23" t="str">
        <f t="shared" si="9"/>
        <v>High</v>
      </c>
    </row>
    <row r="623" spans="1:2">
      <c r="A623">
        <v>3</v>
      </c>
      <c r="B623" s="23" t="str">
        <f t="shared" si="9"/>
        <v>High</v>
      </c>
    </row>
    <row r="624" spans="1:2">
      <c r="A624">
        <v>3</v>
      </c>
      <c r="B624" s="23" t="str">
        <f t="shared" si="9"/>
        <v>High</v>
      </c>
    </row>
    <row r="625" spans="1:2">
      <c r="A625">
        <v>3</v>
      </c>
      <c r="B625" s="23" t="str">
        <f t="shared" si="9"/>
        <v>High</v>
      </c>
    </row>
    <row r="626" spans="1:2">
      <c r="A626">
        <v>3</v>
      </c>
      <c r="B626" s="23" t="str">
        <f t="shared" si="9"/>
        <v>High</v>
      </c>
    </row>
    <row r="627" spans="1:2">
      <c r="A627">
        <v>3</v>
      </c>
      <c r="B627" s="23" t="str">
        <f t="shared" si="9"/>
        <v>High</v>
      </c>
    </row>
    <row r="628" spans="1:2">
      <c r="A628">
        <v>3</v>
      </c>
      <c r="B628" s="23" t="str">
        <f t="shared" si="9"/>
        <v>High</v>
      </c>
    </row>
    <row r="629" spans="1:2">
      <c r="A629">
        <v>3</v>
      </c>
      <c r="B629" s="23" t="str">
        <f t="shared" si="9"/>
        <v>High</v>
      </c>
    </row>
    <row r="630" spans="1:2">
      <c r="A630">
        <v>3</v>
      </c>
      <c r="B630" s="23" t="str">
        <f t="shared" si="9"/>
        <v>High</v>
      </c>
    </row>
    <row r="631" spans="1:2">
      <c r="A631">
        <v>3</v>
      </c>
      <c r="B631" s="23" t="str">
        <f t="shared" si="9"/>
        <v>High</v>
      </c>
    </row>
    <row r="632" spans="1:2">
      <c r="A632">
        <v>3</v>
      </c>
      <c r="B632" s="23" t="str">
        <f t="shared" si="9"/>
        <v>High</v>
      </c>
    </row>
    <row r="633" spans="1:2">
      <c r="A633">
        <v>3</v>
      </c>
      <c r="B633" s="23" t="str">
        <f t="shared" si="9"/>
        <v>High</v>
      </c>
    </row>
    <row r="634" spans="1:2">
      <c r="A634">
        <v>3</v>
      </c>
      <c r="B634" s="23" t="str">
        <f t="shared" si="9"/>
        <v>High</v>
      </c>
    </row>
    <row r="635" spans="1:2">
      <c r="A635">
        <v>3</v>
      </c>
      <c r="B635" s="23" t="str">
        <f t="shared" si="9"/>
        <v>High</v>
      </c>
    </row>
    <row r="636" spans="1:2">
      <c r="A636">
        <v>3</v>
      </c>
      <c r="B636" s="23" t="str">
        <f t="shared" si="9"/>
        <v>High</v>
      </c>
    </row>
    <row r="637" spans="1:2">
      <c r="A637">
        <v>3</v>
      </c>
      <c r="B637" s="23" t="str">
        <f t="shared" si="9"/>
        <v>High</v>
      </c>
    </row>
    <row r="638" spans="1:2">
      <c r="A638">
        <v>3</v>
      </c>
      <c r="B638" s="23" t="str">
        <f t="shared" si="9"/>
        <v>High</v>
      </c>
    </row>
    <row r="639" spans="1:2">
      <c r="A639">
        <v>3</v>
      </c>
      <c r="B639" s="23" t="str">
        <f t="shared" si="9"/>
        <v>High</v>
      </c>
    </row>
    <row r="640" spans="1:2">
      <c r="A640">
        <v>3</v>
      </c>
      <c r="B640" s="23" t="str">
        <f t="shared" si="9"/>
        <v>High</v>
      </c>
    </row>
    <row r="641" spans="1:2">
      <c r="A641">
        <v>3</v>
      </c>
      <c r="B641" s="23" t="str">
        <f t="shared" si="9"/>
        <v>High</v>
      </c>
    </row>
    <row r="642" spans="1:2">
      <c r="A642">
        <v>3</v>
      </c>
      <c r="B642" s="23" t="str">
        <f t="shared" si="9"/>
        <v>High</v>
      </c>
    </row>
    <row r="643" spans="1:2">
      <c r="A643">
        <v>3</v>
      </c>
      <c r="B643" s="23" t="str">
        <f t="shared" ref="B643:B706" si="10">IF(A643=1,"Low",IF(A643=2,"Medium",IF(A643=3,"High","Very High")))</f>
        <v>High</v>
      </c>
    </row>
    <row r="644" spans="1:2">
      <c r="A644">
        <v>3</v>
      </c>
      <c r="B644" s="23" t="str">
        <f t="shared" si="10"/>
        <v>High</v>
      </c>
    </row>
    <row r="645" spans="1:2">
      <c r="A645">
        <v>3</v>
      </c>
      <c r="B645" s="23" t="str">
        <f t="shared" si="10"/>
        <v>High</v>
      </c>
    </row>
    <row r="646" spans="1:2">
      <c r="A646">
        <v>3</v>
      </c>
      <c r="B646" s="23" t="str">
        <f t="shared" si="10"/>
        <v>High</v>
      </c>
    </row>
    <row r="647" spans="1:2">
      <c r="A647">
        <v>3</v>
      </c>
      <c r="B647" s="23" t="str">
        <f t="shared" si="10"/>
        <v>High</v>
      </c>
    </row>
    <row r="648" spans="1:2">
      <c r="A648">
        <v>3</v>
      </c>
      <c r="B648" s="23" t="str">
        <f t="shared" si="10"/>
        <v>High</v>
      </c>
    </row>
    <row r="649" spans="1:2">
      <c r="A649">
        <v>3</v>
      </c>
      <c r="B649" s="23" t="str">
        <f t="shared" si="10"/>
        <v>High</v>
      </c>
    </row>
    <row r="650" spans="1:2">
      <c r="A650">
        <v>3</v>
      </c>
      <c r="B650" s="23" t="str">
        <f t="shared" si="10"/>
        <v>High</v>
      </c>
    </row>
    <row r="651" spans="1:2">
      <c r="A651">
        <v>3</v>
      </c>
      <c r="B651" s="23" t="str">
        <f t="shared" si="10"/>
        <v>High</v>
      </c>
    </row>
    <row r="652" spans="1:2">
      <c r="A652">
        <v>3</v>
      </c>
      <c r="B652" s="23" t="str">
        <f t="shared" si="10"/>
        <v>High</v>
      </c>
    </row>
    <row r="653" spans="1:2">
      <c r="A653">
        <v>3</v>
      </c>
      <c r="B653" s="23" t="str">
        <f t="shared" si="10"/>
        <v>High</v>
      </c>
    </row>
    <row r="654" spans="1:2">
      <c r="A654">
        <v>3</v>
      </c>
      <c r="B654" s="23" t="str">
        <f t="shared" si="10"/>
        <v>High</v>
      </c>
    </row>
    <row r="655" spans="1:2">
      <c r="A655">
        <v>3</v>
      </c>
      <c r="B655" s="23" t="str">
        <f t="shared" si="10"/>
        <v>High</v>
      </c>
    </row>
    <row r="656" spans="1:2">
      <c r="A656">
        <v>3</v>
      </c>
      <c r="B656" s="23" t="str">
        <f t="shared" si="10"/>
        <v>High</v>
      </c>
    </row>
    <row r="657" spans="1:2">
      <c r="A657">
        <v>3</v>
      </c>
      <c r="B657" s="23" t="str">
        <f t="shared" si="10"/>
        <v>High</v>
      </c>
    </row>
    <row r="658" spans="1:2">
      <c r="A658">
        <v>3</v>
      </c>
      <c r="B658" s="23" t="str">
        <f t="shared" si="10"/>
        <v>High</v>
      </c>
    </row>
    <row r="659" spans="1:2">
      <c r="A659">
        <v>3</v>
      </c>
      <c r="B659" s="23" t="str">
        <f t="shared" si="10"/>
        <v>High</v>
      </c>
    </row>
    <row r="660" spans="1:2">
      <c r="A660">
        <v>3</v>
      </c>
      <c r="B660" s="23" t="str">
        <f t="shared" si="10"/>
        <v>High</v>
      </c>
    </row>
    <row r="661" spans="1:2">
      <c r="A661">
        <v>3</v>
      </c>
      <c r="B661" s="23" t="str">
        <f t="shared" si="10"/>
        <v>High</v>
      </c>
    </row>
    <row r="662" spans="1:2">
      <c r="A662">
        <v>3</v>
      </c>
      <c r="B662" s="23" t="str">
        <f t="shared" si="10"/>
        <v>High</v>
      </c>
    </row>
    <row r="663" spans="1:2">
      <c r="A663">
        <v>3</v>
      </c>
      <c r="B663" s="23" t="str">
        <f t="shared" si="10"/>
        <v>High</v>
      </c>
    </row>
    <row r="664" spans="1:2">
      <c r="A664">
        <v>3</v>
      </c>
      <c r="B664" s="23" t="str">
        <f t="shared" si="10"/>
        <v>High</v>
      </c>
    </row>
    <row r="665" spans="1:2">
      <c r="A665">
        <v>3</v>
      </c>
      <c r="B665" s="23" t="str">
        <f t="shared" si="10"/>
        <v>High</v>
      </c>
    </row>
    <row r="666" spans="1:2">
      <c r="A666">
        <v>3</v>
      </c>
      <c r="B666" s="23" t="str">
        <f t="shared" si="10"/>
        <v>High</v>
      </c>
    </row>
    <row r="667" spans="1:2">
      <c r="A667">
        <v>3</v>
      </c>
      <c r="B667" s="23" t="str">
        <f t="shared" si="10"/>
        <v>High</v>
      </c>
    </row>
    <row r="668" spans="1:2">
      <c r="A668">
        <v>3</v>
      </c>
      <c r="B668" s="23" t="str">
        <f t="shared" si="10"/>
        <v>High</v>
      </c>
    </row>
    <row r="669" spans="1:2">
      <c r="A669">
        <v>3</v>
      </c>
      <c r="B669" s="23" t="str">
        <f t="shared" si="10"/>
        <v>High</v>
      </c>
    </row>
    <row r="670" spans="1:2">
      <c r="A670">
        <v>3</v>
      </c>
      <c r="B670" s="23" t="str">
        <f t="shared" si="10"/>
        <v>High</v>
      </c>
    </row>
    <row r="671" spans="1:2">
      <c r="A671">
        <v>3</v>
      </c>
      <c r="B671" s="23" t="str">
        <f t="shared" si="10"/>
        <v>High</v>
      </c>
    </row>
    <row r="672" spans="1:2">
      <c r="A672">
        <v>3</v>
      </c>
      <c r="B672" s="23" t="str">
        <f t="shared" si="10"/>
        <v>High</v>
      </c>
    </row>
    <row r="673" spans="1:2">
      <c r="A673">
        <v>3</v>
      </c>
      <c r="B673" s="23" t="str">
        <f t="shared" si="10"/>
        <v>High</v>
      </c>
    </row>
    <row r="674" spans="1:2">
      <c r="A674">
        <v>3</v>
      </c>
      <c r="B674" s="23" t="str">
        <f t="shared" si="10"/>
        <v>High</v>
      </c>
    </row>
    <row r="675" spans="1:2">
      <c r="A675">
        <v>3</v>
      </c>
      <c r="B675" s="23" t="str">
        <f t="shared" si="10"/>
        <v>High</v>
      </c>
    </row>
    <row r="676" spans="1:2">
      <c r="A676">
        <v>3</v>
      </c>
      <c r="B676" s="23" t="str">
        <f t="shared" si="10"/>
        <v>High</v>
      </c>
    </row>
    <row r="677" spans="1:2">
      <c r="A677">
        <v>3</v>
      </c>
      <c r="B677" s="23" t="str">
        <f t="shared" si="10"/>
        <v>High</v>
      </c>
    </row>
    <row r="678" spans="1:2">
      <c r="A678">
        <v>3</v>
      </c>
      <c r="B678" s="23" t="str">
        <f t="shared" si="10"/>
        <v>High</v>
      </c>
    </row>
    <row r="679" spans="1:2">
      <c r="A679">
        <v>3</v>
      </c>
      <c r="B679" s="23" t="str">
        <f t="shared" si="10"/>
        <v>High</v>
      </c>
    </row>
    <row r="680" spans="1:2">
      <c r="A680">
        <v>3</v>
      </c>
      <c r="B680" s="23" t="str">
        <f t="shared" si="10"/>
        <v>High</v>
      </c>
    </row>
    <row r="681" spans="1:2">
      <c r="A681">
        <v>3</v>
      </c>
      <c r="B681" s="23" t="str">
        <f t="shared" si="10"/>
        <v>High</v>
      </c>
    </row>
    <row r="682" spans="1:2">
      <c r="A682">
        <v>3</v>
      </c>
      <c r="B682" s="23" t="str">
        <f t="shared" si="10"/>
        <v>High</v>
      </c>
    </row>
    <row r="683" spans="1:2">
      <c r="A683">
        <v>3</v>
      </c>
      <c r="B683" s="23" t="str">
        <f t="shared" si="10"/>
        <v>High</v>
      </c>
    </row>
    <row r="684" spans="1:2">
      <c r="A684">
        <v>3</v>
      </c>
      <c r="B684" s="23" t="str">
        <f t="shared" si="10"/>
        <v>High</v>
      </c>
    </row>
    <row r="685" spans="1:2">
      <c r="A685">
        <v>3</v>
      </c>
      <c r="B685" s="23" t="str">
        <f t="shared" si="10"/>
        <v>High</v>
      </c>
    </row>
    <row r="686" spans="1:2">
      <c r="A686">
        <v>3</v>
      </c>
      <c r="B686" s="23" t="str">
        <f t="shared" si="10"/>
        <v>High</v>
      </c>
    </row>
    <row r="687" spans="1:2">
      <c r="A687">
        <v>3</v>
      </c>
      <c r="B687" s="23" t="str">
        <f t="shared" si="10"/>
        <v>High</v>
      </c>
    </row>
    <row r="688" spans="1:2">
      <c r="A688">
        <v>3</v>
      </c>
      <c r="B688" s="23" t="str">
        <f t="shared" si="10"/>
        <v>High</v>
      </c>
    </row>
    <row r="689" spans="1:2">
      <c r="A689">
        <v>3</v>
      </c>
      <c r="B689" s="23" t="str">
        <f t="shared" si="10"/>
        <v>High</v>
      </c>
    </row>
    <row r="690" spans="1:2">
      <c r="A690">
        <v>3</v>
      </c>
      <c r="B690" s="23" t="str">
        <f t="shared" si="10"/>
        <v>High</v>
      </c>
    </row>
    <row r="691" spans="1:2">
      <c r="A691">
        <v>3</v>
      </c>
      <c r="B691" s="23" t="str">
        <f t="shared" si="10"/>
        <v>High</v>
      </c>
    </row>
    <row r="692" spans="1:2">
      <c r="A692">
        <v>3</v>
      </c>
      <c r="B692" s="23" t="str">
        <f t="shared" si="10"/>
        <v>High</v>
      </c>
    </row>
    <row r="693" spans="1:2">
      <c r="A693">
        <v>3</v>
      </c>
      <c r="B693" s="23" t="str">
        <f t="shared" si="10"/>
        <v>High</v>
      </c>
    </row>
    <row r="694" spans="1:2">
      <c r="A694">
        <v>3</v>
      </c>
      <c r="B694" s="23" t="str">
        <f t="shared" si="10"/>
        <v>High</v>
      </c>
    </row>
    <row r="695" spans="1:2">
      <c r="A695">
        <v>3</v>
      </c>
      <c r="B695" s="23" t="str">
        <f t="shared" si="10"/>
        <v>High</v>
      </c>
    </row>
    <row r="696" spans="1:2">
      <c r="A696">
        <v>3</v>
      </c>
      <c r="B696" s="23" t="str">
        <f t="shared" si="10"/>
        <v>High</v>
      </c>
    </row>
    <row r="697" spans="1:2">
      <c r="A697">
        <v>3</v>
      </c>
      <c r="B697" s="23" t="str">
        <f t="shared" si="10"/>
        <v>High</v>
      </c>
    </row>
    <row r="698" spans="1:2">
      <c r="A698">
        <v>3</v>
      </c>
      <c r="B698" s="23" t="str">
        <f t="shared" si="10"/>
        <v>High</v>
      </c>
    </row>
    <row r="699" spans="1:2">
      <c r="A699">
        <v>3</v>
      </c>
      <c r="B699" s="23" t="str">
        <f t="shared" si="10"/>
        <v>High</v>
      </c>
    </row>
    <row r="700" spans="1:2">
      <c r="A700">
        <v>3</v>
      </c>
      <c r="B700" s="23" t="str">
        <f t="shared" si="10"/>
        <v>High</v>
      </c>
    </row>
    <row r="701" spans="1:2">
      <c r="A701">
        <v>3</v>
      </c>
      <c r="B701" s="23" t="str">
        <f t="shared" si="10"/>
        <v>High</v>
      </c>
    </row>
    <row r="702" spans="1:2">
      <c r="A702">
        <v>3</v>
      </c>
      <c r="B702" s="23" t="str">
        <f t="shared" si="10"/>
        <v>High</v>
      </c>
    </row>
    <row r="703" spans="1:2">
      <c r="A703">
        <v>3</v>
      </c>
      <c r="B703" s="23" t="str">
        <f t="shared" si="10"/>
        <v>High</v>
      </c>
    </row>
    <row r="704" spans="1:2">
      <c r="A704">
        <v>3</v>
      </c>
      <c r="B704" s="23" t="str">
        <f t="shared" si="10"/>
        <v>High</v>
      </c>
    </row>
    <row r="705" spans="1:2">
      <c r="A705">
        <v>3</v>
      </c>
      <c r="B705" s="23" t="str">
        <f t="shared" si="10"/>
        <v>High</v>
      </c>
    </row>
    <row r="706" spans="1:2">
      <c r="A706">
        <v>3</v>
      </c>
      <c r="B706" s="23" t="str">
        <f t="shared" si="10"/>
        <v>High</v>
      </c>
    </row>
    <row r="707" spans="1:2">
      <c r="A707">
        <v>3</v>
      </c>
      <c r="B707" s="23" t="str">
        <f t="shared" ref="B707:B770" si="11">IF(A707=1,"Low",IF(A707=2,"Medium",IF(A707=3,"High","Very High")))</f>
        <v>High</v>
      </c>
    </row>
    <row r="708" spans="1:2">
      <c r="A708">
        <v>3</v>
      </c>
      <c r="B708" s="23" t="str">
        <f t="shared" si="11"/>
        <v>High</v>
      </c>
    </row>
    <row r="709" spans="1:2">
      <c r="A709">
        <v>3</v>
      </c>
      <c r="B709" s="23" t="str">
        <f t="shared" si="11"/>
        <v>High</v>
      </c>
    </row>
    <row r="710" spans="1:2">
      <c r="A710">
        <v>3</v>
      </c>
      <c r="B710" s="23" t="str">
        <f t="shared" si="11"/>
        <v>High</v>
      </c>
    </row>
    <row r="711" spans="1:2">
      <c r="A711">
        <v>3</v>
      </c>
      <c r="B711" s="23" t="str">
        <f t="shared" si="11"/>
        <v>High</v>
      </c>
    </row>
    <row r="712" spans="1:2">
      <c r="A712">
        <v>3</v>
      </c>
      <c r="B712" s="23" t="str">
        <f t="shared" si="11"/>
        <v>High</v>
      </c>
    </row>
    <row r="713" spans="1:2">
      <c r="A713">
        <v>3</v>
      </c>
      <c r="B713" s="23" t="str">
        <f t="shared" si="11"/>
        <v>High</v>
      </c>
    </row>
    <row r="714" spans="1:2">
      <c r="A714">
        <v>3</v>
      </c>
      <c r="B714" s="23" t="str">
        <f t="shared" si="11"/>
        <v>High</v>
      </c>
    </row>
    <row r="715" spans="1:2">
      <c r="A715">
        <v>3</v>
      </c>
      <c r="B715" s="23" t="str">
        <f t="shared" si="11"/>
        <v>High</v>
      </c>
    </row>
    <row r="716" spans="1:2">
      <c r="A716">
        <v>3</v>
      </c>
      <c r="B716" s="23" t="str">
        <f t="shared" si="11"/>
        <v>High</v>
      </c>
    </row>
    <row r="717" spans="1:2">
      <c r="A717">
        <v>3</v>
      </c>
      <c r="B717" s="23" t="str">
        <f t="shared" si="11"/>
        <v>High</v>
      </c>
    </row>
    <row r="718" spans="1:2">
      <c r="A718">
        <v>3</v>
      </c>
      <c r="B718" s="23" t="str">
        <f t="shared" si="11"/>
        <v>High</v>
      </c>
    </row>
    <row r="719" spans="1:2">
      <c r="A719">
        <v>3</v>
      </c>
      <c r="B719" s="23" t="str">
        <f t="shared" si="11"/>
        <v>High</v>
      </c>
    </row>
    <row r="720" spans="1:2">
      <c r="A720">
        <v>3</v>
      </c>
      <c r="B720" s="23" t="str">
        <f t="shared" si="11"/>
        <v>High</v>
      </c>
    </row>
    <row r="721" spans="1:2">
      <c r="A721">
        <v>3</v>
      </c>
      <c r="B721" s="23" t="str">
        <f t="shared" si="11"/>
        <v>High</v>
      </c>
    </row>
    <row r="722" spans="1:2">
      <c r="A722">
        <v>3</v>
      </c>
      <c r="B722" s="23" t="str">
        <f t="shared" si="11"/>
        <v>High</v>
      </c>
    </row>
    <row r="723" spans="1:2">
      <c r="A723">
        <v>3</v>
      </c>
      <c r="B723" s="23" t="str">
        <f t="shared" si="11"/>
        <v>High</v>
      </c>
    </row>
    <row r="724" spans="1:2">
      <c r="A724">
        <v>3</v>
      </c>
      <c r="B724" s="23" t="str">
        <f t="shared" si="11"/>
        <v>High</v>
      </c>
    </row>
    <row r="725" spans="1:2">
      <c r="A725">
        <v>3</v>
      </c>
      <c r="B725" s="23" t="str">
        <f t="shared" si="11"/>
        <v>High</v>
      </c>
    </row>
    <row r="726" spans="1:2">
      <c r="A726">
        <v>3</v>
      </c>
      <c r="B726" s="23" t="str">
        <f t="shared" si="11"/>
        <v>High</v>
      </c>
    </row>
    <row r="727" spans="1:2">
      <c r="A727">
        <v>3</v>
      </c>
      <c r="B727" s="23" t="str">
        <f t="shared" si="11"/>
        <v>High</v>
      </c>
    </row>
    <row r="728" spans="1:2">
      <c r="A728">
        <v>3</v>
      </c>
      <c r="B728" s="23" t="str">
        <f t="shared" si="11"/>
        <v>High</v>
      </c>
    </row>
    <row r="729" spans="1:2">
      <c r="A729">
        <v>3</v>
      </c>
      <c r="B729" s="23" t="str">
        <f t="shared" si="11"/>
        <v>High</v>
      </c>
    </row>
    <row r="730" spans="1:2">
      <c r="A730">
        <v>3</v>
      </c>
      <c r="B730" s="23" t="str">
        <f t="shared" si="11"/>
        <v>High</v>
      </c>
    </row>
    <row r="731" spans="1:2">
      <c r="A731">
        <v>3</v>
      </c>
      <c r="B731" s="23" t="str">
        <f t="shared" si="11"/>
        <v>High</v>
      </c>
    </row>
    <row r="732" spans="1:2">
      <c r="A732">
        <v>3</v>
      </c>
      <c r="B732" s="23" t="str">
        <f t="shared" si="11"/>
        <v>High</v>
      </c>
    </row>
    <row r="733" spans="1:2">
      <c r="A733">
        <v>3</v>
      </c>
      <c r="B733" s="23" t="str">
        <f t="shared" si="11"/>
        <v>High</v>
      </c>
    </row>
    <row r="734" spans="1:2">
      <c r="A734">
        <v>3</v>
      </c>
      <c r="B734" s="23" t="str">
        <f t="shared" si="11"/>
        <v>High</v>
      </c>
    </row>
    <row r="735" spans="1:2">
      <c r="A735">
        <v>3</v>
      </c>
      <c r="B735" s="23" t="str">
        <f t="shared" si="11"/>
        <v>High</v>
      </c>
    </row>
    <row r="736" spans="1:2">
      <c r="A736">
        <v>3</v>
      </c>
      <c r="B736" s="23" t="str">
        <f t="shared" si="11"/>
        <v>High</v>
      </c>
    </row>
    <row r="737" spans="1:2">
      <c r="A737">
        <v>3</v>
      </c>
      <c r="B737" s="23" t="str">
        <f t="shared" si="11"/>
        <v>High</v>
      </c>
    </row>
    <row r="738" spans="1:2">
      <c r="A738">
        <v>3</v>
      </c>
      <c r="B738" s="23" t="str">
        <f t="shared" si="11"/>
        <v>High</v>
      </c>
    </row>
    <row r="739" spans="1:2">
      <c r="A739">
        <v>3</v>
      </c>
      <c r="B739" s="23" t="str">
        <f t="shared" si="11"/>
        <v>High</v>
      </c>
    </row>
    <row r="740" spans="1:2">
      <c r="A740">
        <v>3</v>
      </c>
      <c r="B740" s="23" t="str">
        <f t="shared" si="11"/>
        <v>High</v>
      </c>
    </row>
    <row r="741" spans="1:2">
      <c r="A741">
        <v>3</v>
      </c>
      <c r="B741" s="23" t="str">
        <f t="shared" si="11"/>
        <v>High</v>
      </c>
    </row>
    <row r="742" spans="1:2">
      <c r="A742">
        <v>3</v>
      </c>
      <c r="B742" s="23" t="str">
        <f t="shared" si="11"/>
        <v>High</v>
      </c>
    </row>
    <row r="743" spans="1:2">
      <c r="A743">
        <v>3</v>
      </c>
      <c r="B743" s="23" t="str">
        <f t="shared" si="11"/>
        <v>High</v>
      </c>
    </row>
    <row r="744" spans="1:2">
      <c r="A744">
        <v>3</v>
      </c>
      <c r="B744" s="23" t="str">
        <f t="shared" si="11"/>
        <v>High</v>
      </c>
    </row>
    <row r="745" spans="1:2">
      <c r="A745">
        <v>3</v>
      </c>
      <c r="B745" s="23" t="str">
        <f t="shared" si="11"/>
        <v>High</v>
      </c>
    </row>
    <row r="746" spans="1:2">
      <c r="A746">
        <v>3</v>
      </c>
      <c r="B746" s="23" t="str">
        <f t="shared" si="11"/>
        <v>High</v>
      </c>
    </row>
    <row r="747" spans="1:2">
      <c r="A747">
        <v>3</v>
      </c>
      <c r="B747" s="23" t="str">
        <f t="shared" si="11"/>
        <v>High</v>
      </c>
    </row>
    <row r="748" spans="1:2">
      <c r="A748">
        <v>3</v>
      </c>
      <c r="B748" s="23" t="str">
        <f t="shared" si="11"/>
        <v>High</v>
      </c>
    </row>
    <row r="749" spans="1:2">
      <c r="A749">
        <v>3</v>
      </c>
      <c r="B749" s="23" t="str">
        <f t="shared" si="11"/>
        <v>High</v>
      </c>
    </row>
    <row r="750" spans="1:2">
      <c r="A750">
        <v>3</v>
      </c>
      <c r="B750" s="23" t="str">
        <f t="shared" si="11"/>
        <v>High</v>
      </c>
    </row>
    <row r="751" spans="1:2">
      <c r="A751">
        <v>3</v>
      </c>
      <c r="B751" s="23" t="str">
        <f t="shared" si="11"/>
        <v>High</v>
      </c>
    </row>
    <row r="752" spans="1:2">
      <c r="A752">
        <v>3</v>
      </c>
      <c r="B752" s="23" t="str">
        <f t="shared" si="11"/>
        <v>High</v>
      </c>
    </row>
    <row r="753" spans="1:2">
      <c r="A753">
        <v>3</v>
      </c>
      <c r="B753" s="23" t="str">
        <f t="shared" si="11"/>
        <v>High</v>
      </c>
    </row>
    <row r="754" spans="1:2">
      <c r="A754">
        <v>3</v>
      </c>
      <c r="B754" s="23" t="str">
        <f t="shared" si="11"/>
        <v>High</v>
      </c>
    </row>
    <row r="755" spans="1:2">
      <c r="A755">
        <v>3</v>
      </c>
      <c r="B755" s="23" t="str">
        <f t="shared" si="11"/>
        <v>High</v>
      </c>
    </row>
    <row r="756" spans="1:2">
      <c r="A756">
        <v>3</v>
      </c>
      <c r="B756" s="23" t="str">
        <f t="shared" si="11"/>
        <v>High</v>
      </c>
    </row>
    <row r="757" spans="1:2">
      <c r="A757">
        <v>3</v>
      </c>
      <c r="B757" s="23" t="str">
        <f t="shared" si="11"/>
        <v>High</v>
      </c>
    </row>
    <row r="758" spans="1:2">
      <c r="A758">
        <v>3</v>
      </c>
      <c r="B758" s="23" t="str">
        <f t="shared" si="11"/>
        <v>High</v>
      </c>
    </row>
    <row r="759" spans="1:2">
      <c r="A759">
        <v>3</v>
      </c>
      <c r="B759" s="23" t="str">
        <f t="shared" si="11"/>
        <v>High</v>
      </c>
    </row>
    <row r="760" spans="1:2">
      <c r="A760">
        <v>3</v>
      </c>
      <c r="B760" s="23" t="str">
        <f t="shared" si="11"/>
        <v>High</v>
      </c>
    </row>
    <row r="761" spans="1:2">
      <c r="A761">
        <v>3</v>
      </c>
      <c r="B761" s="23" t="str">
        <f t="shared" si="11"/>
        <v>High</v>
      </c>
    </row>
    <row r="762" spans="1:2">
      <c r="A762">
        <v>3</v>
      </c>
      <c r="B762" s="23" t="str">
        <f t="shared" si="11"/>
        <v>High</v>
      </c>
    </row>
    <row r="763" spans="1:2">
      <c r="A763">
        <v>3</v>
      </c>
      <c r="B763" s="23" t="str">
        <f t="shared" si="11"/>
        <v>High</v>
      </c>
    </row>
    <row r="764" spans="1:2">
      <c r="A764">
        <v>3</v>
      </c>
      <c r="B764" s="23" t="str">
        <f t="shared" si="11"/>
        <v>High</v>
      </c>
    </row>
    <row r="765" spans="1:2">
      <c r="A765">
        <v>3</v>
      </c>
      <c r="B765" s="23" t="str">
        <f t="shared" si="11"/>
        <v>High</v>
      </c>
    </row>
    <row r="766" spans="1:2">
      <c r="A766">
        <v>3</v>
      </c>
      <c r="B766" s="23" t="str">
        <f t="shared" si="11"/>
        <v>High</v>
      </c>
    </row>
    <row r="767" spans="1:2">
      <c r="A767">
        <v>3</v>
      </c>
      <c r="B767" s="23" t="str">
        <f t="shared" si="11"/>
        <v>High</v>
      </c>
    </row>
    <row r="768" spans="1:2">
      <c r="A768">
        <v>3</v>
      </c>
      <c r="B768" s="23" t="str">
        <f t="shared" si="11"/>
        <v>High</v>
      </c>
    </row>
    <row r="769" spans="1:2">
      <c r="A769">
        <v>3</v>
      </c>
      <c r="B769" s="23" t="str">
        <f t="shared" si="11"/>
        <v>High</v>
      </c>
    </row>
    <row r="770" spans="1:2">
      <c r="A770">
        <v>3</v>
      </c>
      <c r="B770" s="23" t="str">
        <f t="shared" si="11"/>
        <v>High</v>
      </c>
    </row>
    <row r="771" spans="1:2">
      <c r="A771">
        <v>3</v>
      </c>
      <c r="B771" s="23" t="str">
        <f t="shared" ref="B771:B834" si="12">IF(A771=1,"Low",IF(A771=2,"Medium",IF(A771=3,"High","Very High")))</f>
        <v>High</v>
      </c>
    </row>
    <row r="772" spans="1:2">
      <c r="A772">
        <v>3</v>
      </c>
      <c r="B772" s="23" t="str">
        <f t="shared" si="12"/>
        <v>High</v>
      </c>
    </row>
    <row r="773" spans="1:2">
      <c r="A773">
        <v>3</v>
      </c>
      <c r="B773" s="23" t="str">
        <f t="shared" si="12"/>
        <v>High</v>
      </c>
    </row>
    <row r="774" spans="1:2">
      <c r="A774">
        <v>3</v>
      </c>
      <c r="B774" s="23" t="str">
        <f t="shared" si="12"/>
        <v>High</v>
      </c>
    </row>
    <row r="775" spans="1:2">
      <c r="A775">
        <v>3</v>
      </c>
      <c r="B775" s="23" t="str">
        <f t="shared" si="12"/>
        <v>High</v>
      </c>
    </row>
    <row r="776" spans="1:2">
      <c r="A776">
        <v>3</v>
      </c>
      <c r="B776" s="23" t="str">
        <f t="shared" si="12"/>
        <v>High</v>
      </c>
    </row>
    <row r="777" spans="1:2">
      <c r="A777">
        <v>3</v>
      </c>
      <c r="B777" s="23" t="str">
        <f t="shared" si="12"/>
        <v>High</v>
      </c>
    </row>
    <row r="778" spans="1:2">
      <c r="A778">
        <v>3</v>
      </c>
      <c r="B778" s="23" t="str">
        <f t="shared" si="12"/>
        <v>High</v>
      </c>
    </row>
    <row r="779" spans="1:2">
      <c r="A779">
        <v>3</v>
      </c>
      <c r="B779" s="23" t="str">
        <f t="shared" si="12"/>
        <v>High</v>
      </c>
    </row>
    <row r="780" spans="1:2">
      <c r="A780">
        <v>3</v>
      </c>
      <c r="B780" s="23" t="str">
        <f t="shared" si="12"/>
        <v>High</v>
      </c>
    </row>
    <row r="781" spans="1:2">
      <c r="A781">
        <v>3</v>
      </c>
      <c r="B781" s="23" t="str">
        <f t="shared" si="12"/>
        <v>High</v>
      </c>
    </row>
    <row r="782" spans="1:2">
      <c r="A782">
        <v>3</v>
      </c>
      <c r="B782" s="23" t="str">
        <f t="shared" si="12"/>
        <v>High</v>
      </c>
    </row>
    <row r="783" spans="1:2">
      <c r="A783">
        <v>3</v>
      </c>
      <c r="B783" s="23" t="str">
        <f t="shared" si="12"/>
        <v>High</v>
      </c>
    </row>
    <row r="784" spans="1:2">
      <c r="A784">
        <v>3</v>
      </c>
      <c r="B784" s="23" t="str">
        <f t="shared" si="12"/>
        <v>High</v>
      </c>
    </row>
    <row r="785" spans="1:2">
      <c r="A785">
        <v>3</v>
      </c>
      <c r="B785" s="23" t="str">
        <f t="shared" si="12"/>
        <v>High</v>
      </c>
    </row>
    <row r="786" spans="1:2">
      <c r="A786">
        <v>3</v>
      </c>
      <c r="B786" s="23" t="str">
        <f t="shared" si="12"/>
        <v>High</v>
      </c>
    </row>
    <row r="787" spans="1:2">
      <c r="A787">
        <v>3</v>
      </c>
      <c r="B787" s="23" t="str">
        <f t="shared" si="12"/>
        <v>High</v>
      </c>
    </row>
    <row r="788" spans="1:2">
      <c r="A788">
        <v>3</v>
      </c>
      <c r="B788" s="23" t="str">
        <f t="shared" si="12"/>
        <v>High</v>
      </c>
    </row>
    <row r="789" spans="1:2">
      <c r="A789">
        <v>3</v>
      </c>
      <c r="B789" s="23" t="str">
        <f t="shared" si="12"/>
        <v>High</v>
      </c>
    </row>
    <row r="790" spans="1:2">
      <c r="A790">
        <v>3</v>
      </c>
      <c r="B790" s="23" t="str">
        <f t="shared" si="12"/>
        <v>High</v>
      </c>
    </row>
    <row r="791" spans="1:2">
      <c r="A791">
        <v>3</v>
      </c>
      <c r="B791" s="23" t="str">
        <f t="shared" si="12"/>
        <v>High</v>
      </c>
    </row>
    <row r="792" spans="1:2">
      <c r="A792">
        <v>3</v>
      </c>
      <c r="B792" s="23" t="str">
        <f t="shared" si="12"/>
        <v>High</v>
      </c>
    </row>
    <row r="793" spans="1:2">
      <c r="A793">
        <v>3</v>
      </c>
      <c r="B793" s="23" t="str">
        <f t="shared" si="12"/>
        <v>High</v>
      </c>
    </row>
    <row r="794" spans="1:2">
      <c r="A794">
        <v>3</v>
      </c>
      <c r="B794" s="23" t="str">
        <f t="shared" si="12"/>
        <v>High</v>
      </c>
    </row>
    <row r="795" spans="1:2">
      <c r="A795">
        <v>3</v>
      </c>
      <c r="B795" s="23" t="str">
        <f t="shared" si="12"/>
        <v>High</v>
      </c>
    </row>
    <row r="796" spans="1:2">
      <c r="A796">
        <v>3</v>
      </c>
      <c r="B796" s="23" t="str">
        <f t="shared" si="12"/>
        <v>High</v>
      </c>
    </row>
    <row r="797" spans="1:2">
      <c r="A797">
        <v>3</v>
      </c>
      <c r="B797" s="23" t="str">
        <f t="shared" si="12"/>
        <v>High</v>
      </c>
    </row>
    <row r="798" spans="1:2">
      <c r="A798">
        <v>3</v>
      </c>
      <c r="B798" s="23" t="str">
        <f t="shared" si="12"/>
        <v>High</v>
      </c>
    </row>
    <row r="799" spans="1:2">
      <c r="A799">
        <v>3</v>
      </c>
      <c r="B799" s="23" t="str">
        <f t="shared" si="12"/>
        <v>High</v>
      </c>
    </row>
    <row r="800" spans="1:2">
      <c r="A800">
        <v>3</v>
      </c>
      <c r="B800" s="23" t="str">
        <f t="shared" si="12"/>
        <v>High</v>
      </c>
    </row>
    <row r="801" spans="1:2">
      <c r="A801">
        <v>3</v>
      </c>
      <c r="B801" s="23" t="str">
        <f t="shared" si="12"/>
        <v>High</v>
      </c>
    </row>
    <row r="802" spans="1:2">
      <c r="A802">
        <v>3</v>
      </c>
      <c r="B802" s="23" t="str">
        <f t="shared" si="12"/>
        <v>High</v>
      </c>
    </row>
    <row r="803" spans="1:2">
      <c r="A803">
        <v>3</v>
      </c>
      <c r="B803" s="23" t="str">
        <f t="shared" si="12"/>
        <v>High</v>
      </c>
    </row>
    <row r="804" spans="1:2">
      <c r="A804">
        <v>3</v>
      </c>
      <c r="B804" s="23" t="str">
        <f t="shared" si="12"/>
        <v>High</v>
      </c>
    </row>
    <row r="805" spans="1:2">
      <c r="A805">
        <v>3</v>
      </c>
      <c r="B805" s="23" t="str">
        <f t="shared" si="12"/>
        <v>High</v>
      </c>
    </row>
    <row r="806" spans="1:2">
      <c r="A806">
        <v>3</v>
      </c>
      <c r="B806" s="23" t="str">
        <f t="shared" si="12"/>
        <v>High</v>
      </c>
    </row>
    <row r="807" spans="1:2">
      <c r="A807">
        <v>3</v>
      </c>
      <c r="B807" s="23" t="str">
        <f t="shared" si="12"/>
        <v>High</v>
      </c>
    </row>
    <row r="808" spans="1:2">
      <c r="A808">
        <v>3</v>
      </c>
      <c r="B808" s="23" t="str">
        <f t="shared" si="12"/>
        <v>High</v>
      </c>
    </row>
    <row r="809" spans="1:2">
      <c r="A809">
        <v>3</v>
      </c>
      <c r="B809" s="23" t="str">
        <f t="shared" si="12"/>
        <v>High</v>
      </c>
    </row>
    <row r="810" spans="1:2">
      <c r="A810">
        <v>3</v>
      </c>
      <c r="B810" s="23" t="str">
        <f t="shared" si="12"/>
        <v>High</v>
      </c>
    </row>
    <row r="811" spans="1:2">
      <c r="A811">
        <v>3</v>
      </c>
      <c r="B811" s="23" t="str">
        <f t="shared" si="12"/>
        <v>High</v>
      </c>
    </row>
    <row r="812" spans="1:2">
      <c r="A812">
        <v>3</v>
      </c>
      <c r="B812" s="23" t="str">
        <f t="shared" si="12"/>
        <v>High</v>
      </c>
    </row>
    <row r="813" spans="1:2">
      <c r="A813">
        <v>3</v>
      </c>
      <c r="B813" s="23" t="str">
        <f t="shared" si="12"/>
        <v>High</v>
      </c>
    </row>
    <row r="814" spans="1:2">
      <c r="A814">
        <v>3</v>
      </c>
      <c r="B814" s="23" t="str">
        <f t="shared" si="12"/>
        <v>High</v>
      </c>
    </row>
    <row r="815" spans="1:2">
      <c r="A815">
        <v>3</v>
      </c>
      <c r="B815" s="23" t="str">
        <f t="shared" si="12"/>
        <v>High</v>
      </c>
    </row>
    <row r="816" spans="1:2">
      <c r="A816">
        <v>3</v>
      </c>
      <c r="B816" s="23" t="str">
        <f t="shared" si="12"/>
        <v>High</v>
      </c>
    </row>
    <row r="817" spans="1:2">
      <c r="A817">
        <v>3</v>
      </c>
      <c r="B817" s="23" t="str">
        <f t="shared" si="12"/>
        <v>High</v>
      </c>
    </row>
    <row r="818" spans="1:2">
      <c r="A818">
        <v>3</v>
      </c>
      <c r="B818" s="23" t="str">
        <f t="shared" si="12"/>
        <v>High</v>
      </c>
    </row>
    <row r="819" spans="1:2">
      <c r="A819">
        <v>3</v>
      </c>
      <c r="B819" s="23" t="str">
        <f t="shared" si="12"/>
        <v>High</v>
      </c>
    </row>
    <row r="820" spans="1:2">
      <c r="A820">
        <v>3</v>
      </c>
      <c r="B820" s="23" t="str">
        <f t="shared" si="12"/>
        <v>High</v>
      </c>
    </row>
    <row r="821" spans="1:2">
      <c r="A821">
        <v>3</v>
      </c>
      <c r="B821" s="23" t="str">
        <f t="shared" si="12"/>
        <v>High</v>
      </c>
    </row>
    <row r="822" spans="1:2">
      <c r="A822">
        <v>3</v>
      </c>
      <c r="B822" s="23" t="str">
        <f t="shared" si="12"/>
        <v>High</v>
      </c>
    </row>
    <row r="823" spans="1:2">
      <c r="A823">
        <v>3</v>
      </c>
      <c r="B823" s="23" t="str">
        <f t="shared" si="12"/>
        <v>High</v>
      </c>
    </row>
    <row r="824" spans="1:2">
      <c r="A824">
        <v>3</v>
      </c>
      <c r="B824" s="23" t="str">
        <f t="shared" si="12"/>
        <v>High</v>
      </c>
    </row>
    <row r="825" spans="1:2">
      <c r="A825">
        <v>3</v>
      </c>
      <c r="B825" s="23" t="str">
        <f t="shared" si="12"/>
        <v>High</v>
      </c>
    </row>
    <row r="826" spans="1:2">
      <c r="A826">
        <v>3</v>
      </c>
      <c r="B826" s="23" t="str">
        <f t="shared" si="12"/>
        <v>High</v>
      </c>
    </row>
    <row r="827" spans="1:2">
      <c r="A827">
        <v>3</v>
      </c>
      <c r="B827" s="23" t="str">
        <f t="shared" si="12"/>
        <v>High</v>
      </c>
    </row>
    <row r="828" spans="1:2">
      <c r="A828">
        <v>3</v>
      </c>
      <c r="B828" s="23" t="str">
        <f t="shared" si="12"/>
        <v>High</v>
      </c>
    </row>
    <row r="829" spans="1:2">
      <c r="A829">
        <v>3</v>
      </c>
      <c r="B829" s="23" t="str">
        <f t="shared" si="12"/>
        <v>High</v>
      </c>
    </row>
    <row r="830" spans="1:2">
      <c r="A830">
        <v>3</v>
      </c>
      <c r="B830" s="23" t="str">
        <f t="shared" si="12"/>
        <v>High</v>
      </c>
    </row>
    <row r="831" spans="1:2">
      <c r="A831">
        <v>3</v>
      </c>
      <c r="B831" s="23" t="str">
        <f t="shared" si="12"/>
        <v>High</v>
      </c>
    </row>
    <row r="832" spans="1:2">
      <c r="A832">
        <v>3</v>
      </c>
      <c r="B832" s="23" t="str">
        <f t="shared" si="12"/>
        <v>High</v>
      </c>
    </row>
    <row r="833" spans="1:2">
      <c r="A833">
        <v>3</v>
      </c>
      <c r="B833" s="23" t="str">
        <f t="shared" si="12"/>
        <v>High</v>
      </c>
    </row>
    <row r="834" spans="1:2">
      <c r="A834">
        <v>3</v>
      </c>
      <c r="B834" s="23" t="str">
        <f t="shared" si="12"/>
        <v>High</v>
      </c>
    </row>
    <row r="835" spans="1:2">
      <c r="A835">
        <v>3</v>
      </c>
      <c r="B835" s="23" t="str">
        <f t="shared" ref="B835:B898" si="13">IF(A835=1,"Low",IF(A835=2,"Medium",IF(A835=3,"High","Very High")))</f>
        <v>High</v>
      </c>
    </row>
    <row r="836" spans="1:2">
      <c r="A836">
        <v>3</v>
      </c>
      <c r="B836" s="23" t="str">
        <f t="shared" si="13"/>
        <v>High</v>
      </c>
    </row>
    <row r="837" spans="1:2">
      <c r="A837">
        <v>3</v>
      </c>
      <c r="B837" s="23" t="str">
        <f t="shared" si="13"/>
        <v>High</v>
      </c>
    </row>
    <row r="838" spans="1:2">
      <c r="A838">
        <v>3</v>
      </c>
      <c r="B838" s="23" t="str">
        <f t="shared" si="13"/>
        <v>High</v>
      </c>
    </row>
    <row r="839" spans="1:2">
      <c r="A839">
        <v>3</v>
      </c>
      <c r="B839" s="23" t="str">
        <f t="shared" si="13"/>
        <v>High</v>
      </c>
    </row>
    <row r="840" spans="1:2">
      <c r="A840">
        <v>3</v>
      </c>
      <c r="B840" s="23" t="str">
        <f t="shared" si="13"/>
        <v>High</v>
      </c>
    </row>
    <row r="841" spans="1:2">
      <c r="A841">
        <v>3</v>
      </c>
      <c r="B841" s="23" t="str">
        <f t="shared" si="13"/>
        <v>High</v>
      </c>
    </row>
    <row r="842" spans="1:2">
      <c r="A842">
        <v>3</v>
      </c>
      <c r="B842" s="23" t="str">
        <f t="shared" si="13"/>
        <v>High</v>
      </c>
    </row>
    <row r="843" spans="1:2">
      <c r="A843">
        <v>3</v>
      </c>
      <c r="B843" s="23" t="str">
        <f t="shared" si="13"/>
        <v>High</v>
      </c>
    </row>
    <row r="844" spans="1:2">
      <c r="A844">
        <v>3</v>
      </c>
      <c r="B844" s="23" t="str">
        <f t="shared" si="13"/>
        <v>High</v>
      </c>
    </row>
    <row r="845" spans="1:2">
      <c r="A845">
        <v>3</v>
      </c>
      <c r="B845" s="23" t="str">
        <f t="shared" si="13"/>
        <v>High</v>
      </c>
    </row>
    <row r="846" spans="1:2">
      <c r="A846">
        <v>3</v>
      </c>
      <c r="B846" s="23" t="str">
        <f t="shared" si="13"/>
        <v>High</v>
      </c>
    </row>
    <row r="847" spans="1:2">
      <c r="A847">
        <v>3</v>
      </c>
      <c r="B847" s="23" t="str">
        <f t="shared" si="13"/>
        <v>High</v>
      </c>
    </row>
    <row r="848" spans="1:2">
      <c r="A848">
        <v>3</v>
      </c>
      <c r="B848" s="23" t="str">
        <f t="shared" si="13"/>
        <v>High</v>
      </c>
    </row>
    <row r="849" spans="1:2">
      <c r="A849">
        <v>3</v>
      </c>
      <c r="B849" s="23" t="str">
        <f t="shared" si="13"/>
        <v>High</v>
      </c>
    </row>
    <row r="850" spans="1:2">
      <c r="A850">
        <v>3</v>
      </c>
      <c r="B850" s="23" t="str">
        <f t="shared" si="13"/>
        <v>High</v>
      </c>
    </row>
    <row r="851" spans="1:2">
      <c r="A851">
        <v>3</v>
      </c>
      <c r="B851" s="23" t="str">
        <f t="shared" si="13"/>
        <v>High</v>
      </c>
    </row>
    <row r="852" spans="1:2">
      <c r="A852">
        <v>3</v>
      </c>
      <c r="B852" s="23" t="str">
        <f t="shared" si="13"/>
        <v>High</v>
      </c>
    </row>
    <row r="853" spans="1:2">
      <c r="A853">
        <v>3</v>
      </c>
      <c r="B853" s="23" t="str">
        <f t="shared" si="13"/>
        <v>High</v>
      </c>
    </row>
    <row r="854" spans="1:2">
      <c r="A854">
        <v>3</v>
      </c>
      <c r="B854" s="23" t="str">
        <f t="shared" si="13"/>
        <v>High</v>
      </c>
    </row>
    <row r="855" spans="1:2">
      <c r="A855">
        <v>3</v>
      </c>
      <c r="B855" s="23" t="str">
        <f t="shared" si="13"/>
        <v>High</v>
      </c>
    </row>
    <row r="856" spans="1:2">
      <c r="A856">
        <v>3</v>
      </c>
      <c r="B856" s="23" t="str">
        <f t="shared" si="13"/>
        <v>High</v>
      </c>
    </row>
    <row r="857" spans="1:2">
      <c r="A857">
        <v>3</v>
      </c>
      <c r="B857" s="23" t="str">
        <f t="shared" si="13"/>
        <v>High</v>
      </c>
    </row>
    <row r="858" spans="1:2">
      <c r="A858">
        <v>3</v>
      </c>
      <c r="B858" s="23" t="str">
        <f t="shared" si="13"/>
        <v>High</v>
      </c>
    </row>
    <row r="859" spans="1:2">
      <c r="A859">
        <v>3</v>
      </c>
      <c r="B859" s="23" t="str">
        <f t="shared" si="13"/>
        <v>High</v>
      </c>
    </row>
    <row r="860" spans="1:2">
      <c r="A860">
        <v>3</v>
      </c>
      <c r="B860" s="23" t="str">
        <f t="shared" si="13"/>
        <v>High</v>
      </c>
    </row>
    <row r="861" spans="1:2">
      <c r="A861">
        <v>3</v>
      </c>
      <c r="B861" s="23" t="str">
        <f t="shared" si="13"/>
        <v>High</v>
      </c>
    </row>
    <row r="862" spans="1:2">
      <c r="A862">
        <v>3</v>
      </c>
      <c r="B862" s="23" t="str">
        <f t="shared" si="13"/>
        <v>High</v>
      </c>
    </row>
    <row r="863" spans="1:2">
      <c r="A863">
        <v>3</v>
      </c>
      <c r="B863" s="23" t="str">
        <f t="shared" si="13"/>
        <v>High</v>
      </c>
    </row>
    <row r="864" spans="1:2">
      <c r="A864">
        <v>3</v>
      </c>
      <c r="B864" s="23" t="str">
        <f t="shared" si="13"/>
        <v>High</v>
      </c>
    </row>
    <row r="865" spans="1:2">
      <c r="A865">
        <v>3</v>
      </c>
      <c r="B865" s="23" t="str">
        <f t="shared" si="13"/>
        <v>High</v>
      </c>
    </row>
    <row r="866" spans="1:2">
      <c r="A866">
        <v>3</v>
      </c>
      <c r="B866" s="23" t="str">
        <f t="shared" si="13"/>
        <v>High</v>
      </c>
    </row>
    <row r="867" spans="1:2">
      <c r="A867">
        <v>3</v>
      </c>
      <c r="B867" s="23" t="str">
        <f t="shared" si="13"/>
        <v>High</v>
      </c>
    </row>
    <row r="868" spans="1:2">
      <c r="A868">
        <v>3</v>
      </c>
      <c r="B868" s="23" t="str">
        <f t="shared" si="13"/>
        <v>High</v>
      </c>
    </row>
    <row r="869" spans="1:2">
      <c r="A869">
        <v>3</v>
      </c>
      <c r="B869" s="23" t="str">
        <f t="shared" si="13"/>
        <v>High</v>
      </c>
    </row>
    <row r="870" spans="1:2">
      <c r="A870">
        <v>3</v>
      </c>
      <c r="B870" s="23" t="str">
        <f t="shared" si="13"/>
        <v>High</v>
      </c>
    </row>
    <row r="871" spans="1:2">
      <c r="A871">
        <v>3</v>
      </c>
      <c r="B871" s="23" t="str">
        <f t="shared" si="13"/>
        <v>High</v>
      </c>
    </row>
    <row r="872" spans="1:2">
      <c r="A872">
        <v>3</v>
      </c>
      <c r="B872" s="23" t="str">
        <f t="shared" si="13"/>
        <v>High</v>
      </c>
    </row>
    <row r="873" spans="1:2">
      <c r="A873">
        <v>3</v>
      </c>
      <c r="B873" s="23" t="str">
        <f t="shared" si="13"/>
        <v>High</v>
      </c>
    </row>
    <row r="874" spans="1:2">
      <c r="A874">
        <v>3</v>
      </c>
      <c r="B874" s="23" t="str">
        <f t="shared" si="13"/>
        <v>High</v>
      </c>
    </row>
    <row r="875" spans="1:2">
      <c r="A875">
        <v>3</v>
      </c>
      <c r="B875" s="23" t="str">
        <f t="shared" si="13"/>
        <v>High</v>
      </c>
    </row>
    <row r="876" spans="1:2">
      <c r="A876">
        <v>3</v>
      </c>
      <c r="B876" s="23" t="str">
        <f t="shared" si="13"/>
        <v>High</v>
      </c>
    </row>
    <row r="877" spans="1:2">
      <c r="A877">
        <v>3</v>
      </c>
      <c r="B877" s="23" t="str">
        <f t="shared" si="13"/>
        <v>High</v>
      </c>
    </row>
    <row r="878" spans="1:2">
      <c r="A878">
        <v>3</v>
      </c>
      <c r="B878" s="23" t="str">
        <f t="shared" si="13"/>
        <v>High</v>
      </c>
    </row>
    <row r="879" spans="1:2">
      <c r="A879">
        <v>3</v>
      </c>
      <c r="B879" s="23" t="str">
        <f t="shared" si="13"/>
        <v>High</v>
      </c>
    </row>
    <row r="880" spans="1:2">
      <c r="A880">
        <v>3</v>
      </c>
      <c r="B880" s="23" t="str">
        <f t="shared" si="13"/>
        <v>High</v>
      </c>
    </row>
    <row r="881" spans="1:2">
      <c r="A881">
        <v>3</v>
      </c>
      <c r="B881" s="23" t="str">
        <f t="shared" si="13"/>
        <v>High</v>
      </c>
    </row>
    <row r="882" spans="1:2">
      <c r="A882">
        <v>3</v>
      </c>
      <c r="B882" s="23" t="str">
        <f t="shared" si="13"/>
        <v>High</v>
      </c>
    </row>
    <row r="883" spans="1:2">
      <c r="A883">
        <v>3</v>
      </c>
      <c r="B883" s="23" t="str">
        <f t="shared" si="13"/>
        <v>High</v>
      </c>
    </row>
    <row r="884" spans="1:2">
      <c r="A884">
        <v>3</v>
      </c>
      <c r="B884" s="23" t="str">
        <f t="shared" si="13"/>
        <v>High</v>
      </c>
    </row>
    <row r="885" spans="1:2">
      <c r="A885">
        <v>3</v>
      </c>
      <c r="B885" s="23" t="str">
        <f t="shared" si="13"/>
        <v>High</v>
      </c>
    </row>
    <row r="886" spans="1:2">
      <c r="A886">
        <v>3</v>
      </c>
      <c r="B886" s="23" t="str">
        <f t="shared" si="13"/>
        <v>High</v>
      </c>
    </row>
    <row r="887" spans="1:2">
      <c r="A887">
        <v>3</v>
      </c>
      <c r="B887" s="23" t="str">
        <f t="shared" si="13"/>
        <v>High</v>
      </c>
    </row>
    <row r="888" spans="1:2">
      <c r="A888">
        <v>3</v>
      </c>
      <c r="B888" s="23" t="str">
        <f t="shared" si="13"/>
        <v>High</v>
      </c>
    </row>
    <row r="889" spans="1:2">
      <c r="A889">
        <v>3</v>
      </c>
      <c r="B889" s="23" t="str">
        <f t="shared" si="13"/>
        <v>High</v>
      </c>
    </row>
    <row r="890" spans="1:2">
      <c r="A890">
        <v>3</v>
      </c>
      <c r="B890" s="23" t="str">
        <f t="shared" si="13"/>
        <v>High</v>
      </c>
    </row>
    <row r="891" spans="1:2">
      <c r="A891">
        <v>3</v>
      </c>
      <c r="B891" s="23" t="str">
        <f t="shared" si="13"/>
        <v>High</v>
      </c>
    </row>
    <row r="892" spans="1:2">
      <c r="A892">
        <v>3</v>
      </c>
      <c r="B892" s="23" t="str">
        <f t="shared" si="13"/>
        <v>High</v>
      </c>
    </row>
    <row r="893" spans="1:2">
      <c r="A893">
        <v>3</v>
      </c>
      <c r="B893" s="23" t="str">
        <f t="shared" si="13"/>
        <v>High</v>
      </c>
    </row>
    <row r="894" spans="1:2">
      <c r="A894">
        <v>3</v>
      </c>
      <c r="B894" s="23" t="str">
        <f t="shared" si="13"/>
        <v>High</v>
      </c>
    </row>
    <row r="895" spans="1:2">
      <c r="A895">
        <v>3</v>
      </c>
      <c r="B895" s="23" t="str">
        <f t="shared" si="13"/>
        <v>High</v>
      </c>
    </row>
    <row r="896" spans="1:2">
      <c r="A896">
        <v>3</v>
      </c>
      <c r="B896" s="23" t="str">
        <f t="shared" si="13"/>
        <v>High</v>
      </c>
    </row>
    <row r="897" spans="1:2">
      <c r="A897">
        <v>3</v>
      </c>
      <c r="B897" s="23" t="str">
        <f t="shared" si="13"/>
        <v>High</v>
      </c>
    </row>
    <row r="898" spans="1:2">
      <c r="A898">
        <v>3</v>
      </c>
      <c r="B898" s="23" t="str">
        <f t="shared" si="13"/>
        <v>High</v>
      </c>
    </row>
    <row r="899" spans="1:2">
      <c r="A899">
        <v>3</v>
      </c>
      <c r="B899" s="23" t="str">
        <f t="shared" ref="B899:B962" si="14">IF(A899=1,"Low",IF(A899=2,"Medium",IF(A899=3,"High","Very High")))</f>
        <v>High</v>
      </c>
    </row>
    <row r="900" spans="1:2">
      <c r="A900">
        <v>3</v>
      </c>
      <c r="B900" s="23" t="str">
        <f t="shared" si="14"/>
        <v>High</v>
      </c>
    </row>
    <row r="901" spans="1:2">
      <c r="A901">
        <v>3</v>
      </c>
      <c r="B901" s="23" t="str">
        <f t="shared" si="14"/>
        <v>High</v>
      </c>
    </row>
    <row r="902" spans="1:2">
      <c r="A902">
        <v>3</v>
      </c>
      <c r="B902" s="23" t="str">
        <f t="shared" si="14"/>
        <v>High</v>
      </c>
    </row>
    <row r="903" spans="1:2">
      <c r="A903">
        <v>3</v>
      </c>
      <c r="B903" s="23" t="str">
        <f t="shared" si="14"/>
        <v>High</v>
      </c>
    </row>
    <row r="904" spans="1:2">
      <c r="A904">
        <v>3</v>
      </c>
      <c r="B904" s="23" t="str">
        <f t="shared" si="14"/>
        <v>High</v>
      </c>
    </row>
    <row r="905" spans="1:2">
      <c r="A905">
        <v>3</v>
      </c>
      <c r="B905" s="23" t="str">
        <f t="shared" si="14"/>
        <v>High</v>
      </c>
    </row>
    <row r="906" spans="1:2">
      <c r="A906">
        <v>3</v>
      </c>
      <c r="B906" s="23" t="str">
        <f t="shared" si="14"/>
        <v>High</v>
      </c>
    </row>
    <row r="907" spans="1:2">
      <c r="A907">
        <v>3</v>
      </c>
      <c r="B907" s="23" t="str">
        <f t="shared" si="14"/>
        <v>High</v>
      </c>
    </row>
    <row r="908" spans="1:2">
      <c r="A908">
        <v>3</v>
      </c>
      <c r="B908" s="23" t="str">
        <f t="shared" si="14"/>
        <v>High</v>
      </c>
    </row>
    <row r="909" spans="1:2">
      <c r="A909">
        <v>3</v>
      </c>
      <c r="B909" s="23" t="str">
        <f t="shared" si="14"/>
        <v>High</v>
      </c>
    </row>
    <row r="910" spans="1:2">
      <c r="A910">
        <v>3</v>
      </c>
      <c r="B910" s="23" t="str">
        <f t="shared" si="14"/>
        <v>High</v>
      </c>
    </row>
    <row r="911" spans="1:2">
      <c r="A911">
        <v>3</v>
      </c>
      <c r="B911" s="23" t="str">
        <f t="shared" si="14"/>
        <v>High</v>
      </c>
    </row>
    <row r="912" spans="1:2">
      <c r="A912">
        <v>3</v>
      </c>
      <c r="B912" s="23" t="str">
        <f t="shared" si="14"/>
        <v>High</v>
      </c>
    </row>
    <row r="913" spans="1:2">
      <c r="A913">
        <v>3</v>
      </c>
      <c r="B913" s="23" t="str">
        <f t="shared" si="14"/>
        <v>High</v>
      </c>
    </row>
    <row r="914" spans="1:2">
      <c r="A914">
        <v>3</v>
      </c>
      <c r="B914" s="23" t="str">
        <f t="shared" si="14"/>
        <v>High</v>
      </c>
    </row>
    <row r="915" spans="1:2">
      <c r="A915">
        <v>3</v>
      </c>
      <c r="B915" s="23" t="str">
        <f t="shared" si="14"/>
        <v>High</v>
      </c>
    </row>
    <row r="916" spans="1:2">
      <c r="A916">
        <v>3</v>
      </c>
      <c r="B916" s="23" t="str">
        <f t="shared" si="14"/>
        <v>High</v>
      </c>
    </row>
    <row r="917" spans="1:2">
      <c r="A917">
        <v>3</v>
      </c>
      <c r="B917" s="23" t="str">
        <f t="shared" si="14"/>
        <v>High</v>
      </c>
    </row>
    <row r="918" spans="1:2">
      <c r="A918">
        <v>3</v>
      </c>
      <c r="B918" s="23" t="str">
        <f t="shared" si="14"/>
        <v>High</v>
      </c>
    </row>
    <row r="919" spans="1:2">
      <c r="A919">
        <v>3</v>
      </c>
      <c r="B919" s="23" t="str">
        <f t="shared" si="14"/>
        <v>High</v>
      </c>
    </row>
    <row r="920" spans="1:2">
      <c r="A920">
        <v>3</v>
      </c>
      <c r="B920" s="23" t="str">
        <f t="shared" si="14"/>
        <v>High</v>
      </c>
    </row>
    <row r="921" spans="1:2">
      <c r="A921">
        <v>3</v>
      </c>
      <c r="B921" s="23" t="str">
        <f t="shared" si="14"/>
        <v>High</v>
      </c>
    </row>
    <row r="922" spans="1:2">
      <c r="A922">
        <v>3</v>
      </c>
      <c r="B922" s="23" t="str">
        <f t="shared" si="14"/>
        <v>High</v>
      </c>
    </row>
    <row r="923" spans="1:2">
      <c r="A923">
        <v>3</v>
      </c>
      <c r="B923" s="23" t="str">
        <f t="shared" si="14"/>
        <v>High</v>
      </c>
    </row>
    <row r="924" spans="1:2">
      <c r="A924">
        <v>3</v>
      </c>
      <c r="B924" s="23" t="str">
        <f t="shared" si="14"/>
        <v>High</v>
      </c>
    </row>
    <row r="925" spans="1:2">
      <c r="A925">
        <v>3</v>
      </c>
      <c r="B925" s="23" t="str">
        <f t="shared" si="14"/>
        <v>High</v>
      </c>
    </row>
    <row r="926" spans="1:2">
      <c r="A926">
        <v>3</v>
      </c>
      <c r="B926" s="23" t="str">
        <f t="shared" si="14"/>
        <v>High</v>
      </c>
    </row>
    <row r="927" spans="1:2">
      <c r="A927">
        <v>3</v>
      </c>
      <c r="B927" s="23" t="str">
        <f t="shared" si="14"/>
        <v>High</v>
      </c>
    </row>
    <row r="928" spans="1:2">
      <c r="A928">
        <v>3</v>
      </c>
      <c r="B928" s="23" t="str">
        <f t="shared" si="14"/>
        <v>High</v>
      </c>
    </row>
    <row r="929" spans="1:2">
      <c r="A929">
        <v>3</v>
      </c>
      <c r="B929" s="23" t="str">
        <f t="shared" si="14"/>
        <v>High</v>
      </c>
    </row>
    <row r="930" spans="1:2">
      <c r="A930">
        <v>3</v>
      </c>
      <c r="B930" s="23" t="str">
        <f t="shared" si="14"/>
        <v>High</v>
      </c>
    </row>
    <row r="931" spans="1:2">
      <c r="A931">
        <v>3</v>
      </c>
      <c r="B931" s="23" t="str">
        <f t="shared" si="14"/>
        <v>High</v>
      </c>
    </row>
    <row r="932" spans="1:2">
      <c r="A932">
        <v>3</v>
      </c>
      <c r="B932" s="23" t="str">
        <f t="shared" si="14"/>
        <v>High</v>
      </c>
    </row>
    <row r="933" spans="1:2">
      <c r="A933">
        <v>3</v>
      </c>
      <c r="B933" s="23" t="str">
        <f t="shared" si="14"/>
        <v>High</v>
      </c>
    </row>
    <row r="934" spans="1:2">
      <c r="A934">
        <v>3</v>
      </c>
      <c r="B934" s="23" t="str">
        <f t="shared" si="14"/>
        <v>High</v>
      </c>
    </row>
    <row r="935" spans="1:2">
      <c r="A935">
        <v>3</v>
      </c>
      <c r="B935" s="23" t="str">
        <f t="shared" si="14"/>
        <v>High</v>
      </c>
    </row>
    <row r="936" spans="1:2">
      <c r="A936">
        <v>3</v>
      </c>
      <c r="B936" s="23" t="str">
        <f t="shared" si="14"/>
        <v>High</v>
      </c>
    </row>
    <row r="937" spans="1:2">
      <c r="A937">
        <v>3</v>
      </c>
      <c r="B937" s="23" t="str">
        <f t="shared" si="14"/>
        <v>High</v>
      </c>
    </row>
    <row r="938" spans="1:2">
      <c r="A938">
        <v>3</v>
      </c>
      <c r="B938" s="23" t="str">
        <f t="shared" si="14"/>
        <v>High</v>
      </c>
    </row>
    <row r="939" spans="1:2">
      <c r="A939">
        <v>3</v>
      </c>
      <c r="B939" s="23" t="str">
        <f t="shared" si="14"/>
        <v>High</v>
      </c>
    </row>
    <row r="940" spans="1:2">
      <c r="A940">
        <v>3</v>
      </c>
      <c r="B940" s="23" t="str">
        <f t="shared" si="14"/>
        <v>High</v>
      </c>
    </row>
    <row r="941" spans="1:2">
      <c r="A941">
        <v>3</v>
      </c>
      <c r="B941" s="23" t="str">
        <f t="shared" si="14"/>
        <v>High</v>
      </c>
    </row>
    <row r="942" spans="1:2">
      <c r="A942">
        <v>3</v>
      </c>
      <c r="B942" s="23" t="str">
        <f t="shared" si="14"/>
        <v>High</v>
      </c>
    </row>
    <row r="943" spans="1:2">
      <c r="A943">
        <v>3</v>
      </c>
      <c r="B943" s="23" t="str">
        <f t="shared" si="14"/>
        <v>High</v>
      </c>
    </row>
    <row r="944" spans="1:2">
      <c r="A944">
        <v>3</v>
      </c>
      <c r="B944" s="23" t="str">
        <f t="shared" si="14"/>
        <v>High</v>
      </c>
    </row>
    <row r="945" spans="1:2">
      <c r="A945">
        <v>3</v>
      </c>
      <c r="B945" s="23" t="str">
        <f t="shared" si="14"/>
        <v>High</v>
      </c>
    </row>
    <row r="946" spans="1:2">
      <c r="A946">
        <v>3</v>
      </c>
      <c r="B946" s="23" t="str">
        <f t="shared" si="14"/>
        <v>High</v>
      </c>
    </row>
    <row r="947" spans="1:2">
      <c r="A947">
        <v>3</v>
      </c>
      <c r="B947" s="23" t="str">
        <f t="shared" si="14"/>
        <v>High</v>
      </c>
    </row>
    <row r="948" spans="1:2">
      <c r="A948">
        <v>3</v>
      </c>
      <c r="B948" s="23" t="str">
        <f t="shared" si="14"/>
        <v>High</v>
      </c>
    </row>
    <row r="949" spans="1:2">
      <c r="A949">
        <v>3</v>
      </c>
      <c r="B949" s="23" t="str">
        <f t="shared" si="14"/>
        <v>High</v>
      </c>
    </row>
    <row r="950" spans="1:2">
      <c r="A950">
        <v>3</v>
      </c>
      <c r="B950" s="23" t="str">
        <f t="shared" si="14"/>
        <v>High</v>
      </c>
    </row>
    <row r="951" spans="1:2">
      <c r="A951">
        <v>3</v>
      </c>
      <c r="B951" s="23" t="str">
        <f t="shared" si="14"/>
        <v>High</v>
      </c>
    </row>
    <row r="952" spans="1:2">
      <c r="A952">
        <v>3</v>
      </c>
      <c r="B952" s="23" t="str">
        <f t="shared" si="14"/>
        <v>High</v>
      </c>
    </row>
    <row r="953" spans="1:2">
      <c r="A953">
        <v>3</v>
      </c>
      <c r="B953" s="23" t="str">
        <f t="shared" si="14"/>
        <v>High</v>
      </c>
    </row>
    <row r="954" spans="1:2">
      <c r="A954">
        <v>3</v>
      </c>
      <c r="B954" s="23" t="str">
        <f t="shared" si="14"/>
        <v>High</v>
      </c>
    </row>
    <row r="955" spans="1:2">
      <c r="A955">
        <v>3</v>
      </c>
      <c r="B955" s="23" t="str">
        <f t="shared" si="14"/>
        <v>High</v>
      </c>
    </row>
    <row r="956" spans="1:2">
      <c r="A956">
        <v>3</v>
      </c>
      <c r="B956" s="23" t="str">
        <f t="shared" si="14"/>
        <v>High</v>
      </c>
    </row>
    <row r="957" spans="1:2">
      <c r="A957">
        <v>3</v>
      </c>
      <c r="B957" s="23" t="str">
        <f t="shared" si="14"/>
        <v>High</v>
      </c>
    </row>
    <row r="958" spans="1:2">
      <c r="A958">
        <v>3</v>
      </c>
      <c r="B958" s="23" t="str">
        <f t="shared" si="14"/>
        <v>High</v>
      </c>
    </row>
    <row r="959" spans="1:2">
      <c r="A959">
        <v>3</v>
      </c>
      <c r="B959" s="23" t="str">
        <f t="shared" si="14"/>
        <v>High</v>
      </c>
    </row>
    <row r="960" spans="1:2">
      <c r="A960">
        <v>3</v>
      </c>
      <c r="B960" s="23" t="str">
        <f t="shared" si="14"/>
        <v>High</v>
      </c>
    </row>
    <row r="961" spans="1:2">
      <c r="A961">
        <v>3</v>
      </c>
      <c r="B961" s="23" t="str">
        <f t="shared" si="14"/>
        <v>High</v>
      </c>
    </row>
    <row r="962" spans="1:2">
      <c r="A962">
        <v>3</v>
      </c>
      <c r="B962" s="23" t="str">
        <f t="shared" si="14"/>
        <v>High</v>
      </c>
    </row>
    <row r="963" spans="1:2">
      <c r="A963">
        <v>3</v>
      </c>
      <c r="B963" s="23" t="str">
        <f t="shared" ref="B963:B1026" si="15">IF(A963=1,"Low",IF(A963=2,"Medium",IF(A963=3,"High","Very High")))</f>
        <v>High</v>
      </c>
    </row>
    <row r="964" spans="1:2">
      <c r="A964">
        <v>3</v>
      </c>
      <c r="B964" s="23" t="str">
        <f t="shared" si="15"/>
        <v>High</v>
      </c>
    </row>
    <row r="965" spans="1:2">
      <c r="A965">
        <v>3</v>
      </c>
      <c r="B965" s="23" t="str">
        <f t="shared" si="15"/>
        <v>High</v>
      </c>
    </row>
    <row r="966" spans="1:2">
      <c r="A966">
        <v>3</v>
      </c>
      <c r="B966" s="23" t="str">
        <f t="shared" si="15"/>
        <v>High</v>
      </c>
    </row>
    <row r="967" spans="1:2">
      <c r="A967">
        <v>3</v>
      </c>
      <c r="B967" s="23" t="str">
        <f t="shared" si="15"/>
        <v>High</v>
      </c>
    </row>
    <row r="968" spans="1:2">
      <c r="A968">
        <v>3</v>
      </c>
      <c r="B968" s="23" t="str">
        <f t="shared" si="15"/>
        <v>High</v>
      </c>
    </row>
    <row r="969" spans="1:2">
      <c r="A969">
        <v>3</v>
      </c>
      <c r="B969" s="23" t="str">
        <f t="shared" si="15"/>
        <v>High</v>
      </c>
    </row>
    <row r="970" spans="1:2">
      <c r="A970">
        <v>3</v>
      </c>
      <c r="B970" s="23" t="str">
        <f t="shared" si="15"/>
        <v>High</v>
      </c>
    </row>
    <row r="971" spans="1:2">
      <c r="A971">
        <v>3</v>
      </c>
      <c r="B971" s="23" t="str">
        <f t="shared" si="15"/>
        <v>High</v>
      </c>
    </row>
    <row r="972" spans="1:2">
      <c r="A972">
        <v>3</v>
      </c>
      <c r="B972" s="23" t="str">
        <f t="shared" si="15"/>
        <v>High</v>
      </c>
    </row>
    <row r="973" spans="1:2">
      <c r="A973">
        <v>3</v>
      </c>
      <c r="B973" s="23" t="str">
        <f t="shared" si="15"/>
        <v>High</v>
      </c>
    </row>
    <row r="974" spans="1:2">
      <c r="A974">
        <v>3</v>
      </c>
      <c r="B974" s="23" t="str">
        <f t="shared" si="15"/>
        <v>High</v>
      </c>
    </row>
    <row r="975" spans="1:2">
      <c r="A975">
        <v>3</v>
      </c>
      <c r="B975" s="23" t="str">
        <f t="shared" si="15"/>
        <v>High</v>
      </c>
    </row>
    <row r="976" spans="1:2">
      <c r="A976">
        <v>3</v>
      </c>
      <c r="B976" s="23" t="str">
        <f t="shared" si="15"/>
        <v>High</v>
      </c>
    </row>
    <row r="977" spans="1:2">
      <c r="A977">
        <v>3</v>
      </c>
      <c r="B977" s="23" t="str">
        <f t="shared" si="15"/>
        <v>High</v>
      </c>
    </row>
    <row r="978" spans="1:2">
      <c r="A978">
        <v>3</v>
      </c>
      <c r="B978" s="23" t="str">
        <f t="shared" si="15"/>
        <v>High</v>
      </c>
    </row>
    <row r="979" spans="1:2">
      <c r="A979">
        <v>3</v>
      </c>
      <c r="B979" s="23" t="str">
        <f t="shared" si="15"/>
        <v>High</v>
      </c>
    </row>
    <row r="980" spans="1:2">
      <c r="A980">
        <v>3</v>
      </c>
      <c r="B980" s="23" t="str">
        <f t="shared" si="15"/>
        <v>High</v>
      </c>
    </row>
    <row r="981" spans="1:2">
      <c r="A981">
        <v>3</v>
      </c>
      <c r="B981" s="23" t="str">
        <f t="shared" si="15"/>
        <v>High</v>
      </c>
    </row>
    <row r="982" spans="1:2">
      <c r="A982">
        <v>3</v>
      </c>
      <c r="B982" s="23" t="str">
        <f t="shared" si="15"/>
        <v>High</v>
      </c>
    </row>
    <row r="983" spans="1:2">
      <c r="A983">
        <v>3</v>
      </c>
      <c r="B983" s="23" t="str">
        <f t="shared" si="15"/>
        <v>High</v>
      </c>
    </row>
    <row r="984" spans="1:2">
      <c r="A984">
        <v>3</v>
      </c>
      <c r="B984" s="23" t="str">
        <f t="shared" si="15"/>
        <v>High</v>
      </c>
    </row>
    <row r="985" spans="1:2">
      <c r="A985">
        <v>3</v>
      </c>
      <c r="B985" s="23" t="str">
        <f t="shared" si="15"/>
        <v>High</v>
      </c>
    </row>
    <row r="986" spans="1:2">
      <c r="A986">
        <v>3</v>
      </c>
      <c r="B986" s="23" t="str">
        <f t="shared" si="15"/>
        <v>High</v>
      </c>
    </row>
    <row r="987" spans="1:2">
      <c r="A987">
        <v>3</v>
      </c>
      <c r="B987" s="23" t="str">
        <f t="shared" si="15"/>
        <v>High</v>
      </c>
    </row>
    <row r="988" spans="1:2">
      <c r="A988">
        <v>3</v>
      </c>
      <c r="B988" s="23" t="str">
        <f t="shared" si="15"/>
        <v>High</v>
      </c>
    </row>
    <row r="989" spans="1:2">
      <c r="A989">
        <v>3</v>
      </c>
      <c r="B989" s="23" t="str">
        <f t="shared" si="15"/>
        <v>High</v>
      </c>
    </row>
    <row r="990" spans="1:2">
      <c r="A990">
        <v>3</v>
      </c>
      <c r="B990" s="23" t="str">
        <f t="shared" si="15"/>
        <v>High</v>
      </c>
    </row>
    <row r="991" spans="1:2">
      <c r="A991">
        <v>3</v>
      </c>
      <c r="B991" s="23" t="str">
        <f t="shared" si="15"/>
        <v>High</v>
      </c>
    </row>
    <row r="992" spans="1:2">
      <c r="A992">
        <v>3</v>
      </c>
      <c r="B992" s="23" t="str">
        <f t="shared" si="15"/>
        <v>High</v>
      </c>
    </row>
    <row r="993" spans="1:2">
      <c r="A993">
        <v>3</v>
      </c>
      <c r="B993" s="23" t="str">
        <f t="shared" si="15"/>
        <v>High</v>
      </c>
    </row>
    <row r="994" spans="1:2">
      <c r="A994">
        <v>3</v>
      </c>
      <c r="B994" s="23" t="str">
        <f t="shared" si="15"/>
        <v>High</v>
      </c>
    </row>
    <row r="995" spans="1:2">
      <c r="A995">
        <v>3</v>
      </c>
      <c r="B995" s="23" t="str">
        <f t="shared" si="15"/>
        <v>High</v>
      </c>
    </row>
    <row r="996" spans="1:2">
      <c r="A996">
        <v>3</v>
      </c>
      <c r="B996" s="23" t="str">
        <f t="shared" si="15"/>
        <v>High</v>
      </c>
    </row>
    <row r="997" spans="1:2">
      <c r="A997">
        <v>3</v>
      </c>
      <c r="B997" s="23" t="str">
        <f t="shared" si="15"/>
        <v>High</v>
      </c>
    </row>
    <row r="998" spans="1:2">
      <c r="A998">
        <v>3</v>
      </c>
      <c r="B998" s="23" t="str">
        <f t="shared" si="15"/>
        <v>High</v>
      </c>
    </row>
    <row r="999" spans="1:2">
      <c r="A999">
        <v>3</v>
      </c>
      <c r="B999" s="23" t="str">
        <f t="shared" si="15"/>
        <v>High</v>
      </c>
    </row>
    <row r="1000" spans="1:2">
      <c r="A1000">
        <v>3</v>
      </c>
      <c r="B1000" s="23" t="str">
        <f t="shared" si="15"/>
        <v>High</v>
      </c>
    </row>
    <row r="1001" spans="1:2">
      <c r="A1001">
        <v>3</v>
      </c>
      <c r="B1001" s="23" t="str">
        <f t="shared" si="15"/>
        <v>High</v>
      </c>
    </row>
    <row r="1002" spans="1:2">
      <c r="A1002">
        <v>3</v>
      </c>
      <c r="B1002" s="23" t="str">
        <f t="shared" si="15"/>
        <v>High</v>
      </c>
    </row>
    <row r="1003" spans="1:2">
      <c r="A1003">
        <v>3</v>
      </c>
      <c r="B1003" s="23" t="str">
        <f t="shared" si="15"/>
        <v>High</v>
      </c>
    </row>
    <row r="1004" spans="1:2">
      <c r="A1004">
        <v>3</v>
      </c>
      <c r="B1004" s="23" t="str">
        <f t="shared" si="15"/>
        <v>High</v>
      </c>
    </row>
    <row r="1005" spans="1:2">
      <c r="A1005">
        <v>3</v>
      </c>
      <c r="B1005" s="23" t="str">
        <f t="shared" si="15"/>
        <v>High</v>
      </c>
    </row>
    <row r="1006" spans="1:2">
      <c r="A1006">
        <v>3</v>
      </c>
      <c r="B1006" s="23" t="str">
        <f t="shared" si="15"/>
        <v>High</v>
      </c>
    </row>
    <row r="1007" spans="1:2">
      <c r="A1007">
        <v>3</v>
      </c>
      <c r="B1007" s="23" t="str">
        <f t="shared" si="15"/>
        <v>High</v>
      </c>
    </row>
    <row r="1008" spans="1:2">
      <c r="A1008">
        <v>3</v>
      </c>
      <c r="B1008" s="23" t="str">
        <f t="shared" si="15"/>
        <v>High</v>
      </c>
    </row>
    <row r="1009" spans="1:2">
      <c r="A1009">
        <v>3</v>
      </c>
      <c r="B1009" s="23" t="str">
        <f t="shared" si="15"/>
        <v>High</v>
      </c>
    </row>
    <row r="1010" spans="1:2">
      <c r="A1010">
        <v>3</v>
      </c>
      <c r="B1010" s="23" t="str">
        <f t="shared" si="15"/>
        <v>High</v>
      </c>
    </row>
    <row r="1011" spans="1:2">
      <c r="A1011">
        <v>3</v>
      </c>
      <c r="B1011" s="23" t="str">
        <f t="shared" si="15"/>
        <v>High</v>
      </c>
    </row>
    <row r="1012" spans="1:2">
      <c r="A1012">
        <v>3</v>
      </c>
      <c r="B1012" s="23" t="str">
        <f t="shared" si="15"/>
        <v>High</v>
      </c>
    </row>
    <row r="1013" spans="1:2">
      <c r="A1013">
        <v>4</v>
      </c>
      <c r="B1013" s="23" t="str">
        <f t="shared" si="15"/>
        <v>Very High</v>
      </c>
    </row>
    <row r="1014" spans="1:2">
      <c r="A1014">
        <v>4</v>
      </c>
      <c r="B1014" s="23" t="str">
        <f t="shared" si="15"/>
        <v>Very High</v>
      </c>
    </row>
    <row r="1015" spans="1:2">
      <c r="A1015">
        <v>4</v>
      </c>
      <c r="B1015" s="23" t="str">
        <f t="shared" si="15"/>
        <v>Very High</v>
      </c>
    </row>
    <row r="1016" spans="1:2">
      <c r="A1016">
        <v>4</v>
      </c>
      <c r="B1016" s="23" t="str">
        <f t="shared" si="15"/>
        <v>Very High</v>
      </c>
    </row>
    <row r="1017" spans="1:2">
      <c r="A1017">
        <v>4</v>
      </c>
      <c r="B1017" s="23" t="str">
        <f t="shared" si="15"/>
        <v>Very High</v>
      </c>
    </row>
    <row r="1018" spans="1:2">
      <c r="A1018">
        <v>4</v>
      </c>
      <c r="B1018" s="23" t="str">
        <f t="shared" si="15"/>
        <v>Very High</v>
      </c>
    </row>
    <row r="1019" spans="1:2">
      <c r="A1019">
        <v>4</v>
      </c>
      <c r="B1019" s="23" t="str">
        <f t="shared" si="15"/>
        <v>Very High</v>
      </c>
    </row>
    <row r="1020" spans="1:2">
      <c r="A1020">
        <v>4</v>
      </c>
      <c r="B1020" s="23" t="str">
        <f t="shared" si="15"/>
        <v>Very High</v>
      </c>
    </row>
    <row r="1021" spans="1:2">
      <c r="A1021">
        <v>4</v>
      </c>
      <c r="B1021" s="23" t="str">
        <f t="shared" si="15"/>
        <v>Very High</v>
      </c>
    </row>
    <row r="1022" spans="1:2">
      <c r="A1022">
        <v>4</v>
      </c>
      <c r="B1022" s="23" t="str">
        <f t="shared" si="15"/>
        <v>Very High</v>
      </c>
    </row>
    <row r="1023" spans="1:2">
      <c r="A1023">
        <v>4</v>
      </c>
      <c r="B1023" s="23" t="str">
        <f t="shared" si="15"/>
        <v>Very High</v>
      </c>
    </row>
    <row r="1024" spans="1:2">
      <c r="A1024">
        <v>4</v>
      </c>
      <c r="B1024" s="23" t="str">
        <f t="shared" si="15"/>
        <v>Very High</v>
      </c>
    </row>
    <row r="1025" spans="1:2">
      <c r="A1025">
        <v>4</v>
      </c>
      <c r="B1025" s="23" t="str">
        <f t="shared" si="15"/>
        <v>Very High</v>
      </c>
    </row>
    <row r="1026" spans="1:2">
      <c r="A1026">
        <v>4</v>
      </c>
      <c r="B1026" s="23" t="str">
        <f t="shared" si="15"/>
        <v>Very High</v>
      </c>
    </row>
    <row r="1027" spans="1:2">
      <c r="A1027">
        <v>4</v>
      </c>
      <c r="B1027" s="23" t="str">
        <f t="shared" ref="B1027:B1090" si="16">IF(A1027=1,"Low",IF(A1027=2,"Medium",IF(A1027=3,"High","Very High")))</f>
        <v>Very High</v>
      </c>
    </row>
    <row r="1028" spans="1:2">
      <c r="A1028">
        <v>4</v>
      </c>
      <c r="B1028" s="23" t="str">
        <f t="shared" si="16"/>
        <v>Very High</v>
      </c>
    </row>
    <row r="1029" spans="1:2">
      <c r="A1029">
        <v>4</v>
      </c>
      <c r="B1029" s="23" t="str">
        <f t="shared" si="16"/>
        <v>Very High</v>
      </c>
    </row>
    <row r="1030" spans="1:2">
      <c r="A1030">
        <v>4</v>
      </c>
      <c r="B1030" s="23" t="str">
        <f t="shared" si="16"/>
        <v>Very High</v>
      </c>
    </row>
    <row r="1031" spans="1:2">
      <c r="A1031">
        <v>4</v>
      </c>
      <c r="B1031" s="23" t="str">
        <f t="shared" si="16"/>
        <v>Very High</v>
      </c>
    </row>
    <row r="1032" spans="1:2">
      <c r="A1032">
        <v>4</v>
      </c>
      <c r="B1032" s="23" t="str">
        <f t="shared" si="16"/>
        <v>Very High</v>
      </c>
    </row>
    <row r="1033" spans="1:2">
      <c r="A1033">
        <v>4</v>
      </c>
      <c r="B1033" s="23" t="str">
        <f t="shared" si="16"/>
        <v>Very High</v>
      </c>
    </row>
    <row r="1034" spans="1:2">
      <c r="A1034">
        <v>4</v>
      </c>
      <c r="B1034" s="23" t="str">
        <f t="shared" si="16"/>
        <v>Very High</v>
      </c>
    </row>
    <row r="1035" spans="1:2">
      <c r="A1035">
        <v>4</v>
      </c>
      <c r="B1035" s="23" t="str">
        <f t="shared" si="16"/>
        <v>Very High</v>
      </c>
    </row>
    <row r="1036" spans="1:2">
      <c r="A1036">
        <v>4</v>
      </c>
      <c r="B1036" s="23" t="str">
        <f t="shared" si="16"/>
        <v>Very High</v>
      </c>
    </row>
    <row r="1037" spans="1:2">
      <c r="A1037">
        <v>4</v>
      </c>
      <c r="B1037" s="23" t="str">
        <f t="shared" si="16"/>
        <v>Very High</v>
      </c>
    </row>
    <row r="1038" spans="1:2">
      <c r="A1038">
        <v>4</v>
      </c>
      <c r="B1038" s="23" t="str">
        <f t="shared" si="16"/>
        <v>Very High</v>
      </c>
    </row>
    <row r="1039" spans="1:2">
      <c r="A1039">
        <v>4</v>
      </c>
      <c r="B1039" s="23" t="str">
        <f t="shared" si="16"/>
        <v>Very High</v>
      </c>
    </row>
    <row r="1040" spans="1:2">
      <c r="A1040">
        <v>4</v>
      </c>
      <c r="B1040" s="23" t="str">
        <f t="shared" si="16"/>
        <v>Very High</v>
      </c>
    </row>
    <row r="1041" spans="1:2">
      <c r="A1041">
        <v>4</v>
      </c>
      <c r="B1041" s="23" t="str">
        <f t="shared" si="16"/>
        <v>Very High</v>
      </c>
    </row>
    <row r="1042" spans="1:2">
      <c r="A1042">
        <v>4</v>
      </c>
      <c r="B1042" s="23" t="str">
        <f t="shared" si="16"/>
        <v>Very High</v>
      </c>
    </row>
    <row r="1043" spans="1:2">
      <c r="A1043">
        <v>4</v>
      </c>
      <c r="B1043" s="23" t="str">
        <f t="shared" si="16"/>
        <v>Very High</v>
      </c>
    </row>
    <row r="1044" spans="1:2">
      <c r="A1044">
        <v>4</v>
      </c>
      <c r="B1044" s="23" t="str">
        <f t="shared" si="16"/>
        <v>Very High</v>
      </c>
    </row>
    <row r="1045" spans="1:2">
      <c r="A1045">
        <v>4</v>
      </c>
      <c r="B1045" s="23" t="str">
        <f t="shared" si="16"/>
        <v>Very High</v>
      </c>
    </row>
    <row r="1046" spans="1:2">
      <c r="A1046">
        <v>4</v>
      </c>
      <c r="B1046" s="23" t="str">
        <f t="shared" si="16"/>
        <v>Very High</v>
      </c>
    </row>
    <row r="1047" spans="1:2">
      <c r="A1047">
        <v>4</v>
      </c>
      <c r="B1047" s="23" t="str">
        <f t="shared" si="16"/>
        <v>Very High</v>
      </c>
    </row>
    <row r="1048" spans="1:2">
      <c r="A1048">
        <v>4</v>
      </c>
      <c r="B1048" s="23" t="str">
        <f t="shared" si="16"/>
        <v>Very High</v>
      </c>
    </row>
    <row r="1049" spans="1:2">
      <c r="A1049">
        <v>4</v>
      </c>
      <c r="B1049" s="23" t="str">
        <f t="shared" si="16"/>
        <v>Very High</v>
      </c>
    </row>
    <row r="1050" spans="1:2">
      <c r="A1050">
        <v>4</v>
      </c>
      <c r="B1050" s="23" t="str">
        <f t="shared" si="16"/>
        <v>Very High</v>
      </c>
    </row>
    <row r="1051" spans="1:2">
      <c r="A1051">
        <v>4</v>
      </c>
      <c r="B1051" s="23" t="str">
        <f t="shared" si="16"/>
        <v>Very High</v>
      </c>
    </row>
    <row r="1052" spans="1:2">
      <c r="A1052">
        <v>4</v>
      </c>
      <c r="B1052" s="23" t="str">
        <f t="shared" si="16"/>
        <v>Very High</v>
      </c>
    </row>
    <row r="1053" spans="1:2">
      <c r="A1053">
        <v>4</v>
      </c>
      <c r="B1053" s="23" t="str">
        <f t="shared" si="16"/>
        <v>Very High</v>
      </c>
    </row>
    <row r="1054" spans="1:2">
      <c r="A1054">
        <v>4</v>
      </c>
      <c r="B1054" s="23" t="str">
        <f t="shared" si="16"/>
        <v>Very High</v>
      </c>
    </row>
    <row r="1055" spans="1:2">
      <c r="A1055">
        <v>4</v>
      </c>
      <c r="B1055" s="23" t="str">
        <f t="shared" si="16"/>
        <v>Very High</v>
      </c>
    </row>
    <row r="1056" spans="1:2">
      <c r="A1056">
        <v>4</v>
      </c>
      <c r="B1056" s="23" t="str">
        <f t="shared" si="16"/>
        <v>Very High</v>
      </c>
    </row>
    <row r="1057" spans="1:2">
      <c r="A1057">
        <v>4</v>
      </c>
      <c r="B1057" s="23" t="str">
        <f t="shared" si="16"/>
        <v>Very High</v>
      </c>
    </row>
    <row r="1058" spans="1:2">
      <c r="A1058">
        <v>4</v>
      </c>
      <c r="B1058" s="23" t="str">
        <f t="shared" si="16"/>
        <v>Very High</v>
      </c>
    </row>
    <row r="1059" spans="1:2">
      <c r="A1059">
        <v>4</v>
      </c>
      <c r="B1059" s="23" t="str">
        <f t="shared" si="16"/>
        <v>Very High</v>
      </c>
    </row>
    <row r="1060" spans="1:2">
      <c r="A1060">
        <v>4</v>
      </c>
      <c r="B1060" s="23" t="str">
        <f t="shared" si="16"/>
        <v>Very High</v>
      </c>
    </row>
    <row r="1061" spans="1:2">
      <c r="A1061">
        <v>4</v>
      </c>
      <c r="B1061" s="23" t="str">
        <f t="shared" si="16"/>
        <v>Very High</v>
      </c>
    </row>
    <row r="1062" spans="1:2">
      <c r="A1062">
        <v>4</v>
      </c>
      <c r="B1062" s="23" t="str">
        <f t="shared" si="16"/>
        <v>Very High</v>
      </c>
    </row>
    <row r="1063" spans="1:2">
      <c r="A1063">
        <v>4</v>
      </c>
      <c r="B1063" s="23" t="str">
        <f t="shared" si="16"/>
        <v>Very High</v>
      </c>
    </row>
    <row r="1064" spans="1:2">
      <c r="A1064">
        <v>4</v>
      </c>
      <c r="B1064" s="23" t="str">
        <f t="shared" si="16"/>
        <v>Very High</v>
      </c>
    </row>
    <row r="1065" spans="1:2">
      <c r="A1065">
        <v>4</v>
      </c>
      <c r="B1065" s="23" t="str">
        <f t="shared" si="16"/>
        <v>Very High</v>
      </c>
    </row>
    <row r="1066" spans="1:2">
      <c r="A1066">
        <v>4</v>
      </c>
      <c r="B1066" s="23" t="str">
        <f t="shared" si="16"/>
        <v>Very High</v>
      </c>
    </row>
    <row r="1067" spans="1:2">
      <c r="A1067">
        <v>4</v>
      </c>
      <c r="B1067" s="23" t="str">
        <f t="shared" si="16"/>
        <v>Very High</v>
      </c>
    </row>
    <row r="1068" spans="1:2">
      <c r="A1068">
        <v>4</v>
      </c>
      <c r="B1068" s="23" t="str">
        <f t="shared" si="16"/>
        <v>Very High</v>
      </c>
    </row>
    <row r="1069" spans="1:2">
      <c r="A1069">
        <v>4</v>
      </c>
      <c r="B1069" s="23" t="str">
        <f t="shared" si="16"/>
        <v>Very High</v>
      </c>
    </row>
    <row r="1070" spans="1:2">
      <c r="A1070">
        <v>4</v>
      </c>
      <c r="B1070" s="23" t="str">
        <f t="shared" si="16"/>
        <v>Very High</v>
      </c>
    </row>
    <row r="1071" spans="1:2">
      <c r="A1071">
        <v>4</v>
      </c>
      <c r="B1071" s="23" t="str">
        <f t="shared" si="16"/>
        <v>Very High</v>
      </c>
    </row>
    <row r="1072" spans="1:2">
      <c r="A1072">
        <v>4</v>
      </c>
      <c r="B1072" s="23" t="str">
        <f t="shared" si="16"/>
        <v>Very High</v>
      </c>
    </row>
    <row r="1073" spans="1:2">
      <c r="A1073">
        <v>4</v>
      </c>
      <c r="B1073" s="23" t="str">
        <f t="shared" si="16"/>
        <v>Very High</v>
      </c>
    </row>
    <row r="1074" spans="1:2">
      <c r="A1074">
        <v>4</v>
      </c>
      <c r="B1074" s="23" t="str">
        <f t="shared" si="16"/>
        <v>Very High</v>
      </c>
    </row>
    <row r="1075" spans="1:2">
      <c r="A1075">
        <v>4</v>
      </c>
      <c r="B1075" s="23" t="str">
        <f t="shared" si="16"/>
        <v>Very High</v>
      </c>
    </row>
    <row r="1076" spans="1:2">
      <c r="A1076">
        <v>4</v>
      </c>
      <c r="B1076" s="23" t="str">
        <f t="shared" si="16"/>
        <v>Very High</v>
      </c>
    </row>
    <row r="1077" spans="1:2">
      <c r="A1077">
        <v>4</v>
      </c>
      <c r="B1077" s="23" t="str">
        <f t="shared" si="16"/>
        <v>Very High</v>
      </c>
    </row>
    <row r="1078" spans="1:2">
      <c r="A1078">
        <v>4</v>
      </c>
      <c r="B1078" s="23" t="str">
        <f t="shared" si="16"/>
        <v>Very High</v>
      </c>
    </row>
    <row r="1079" spans="1:2">
      <c r="A1079">
        <v>4</v>
      </c>
      <c r="B1079" s="23" t="str">
        <f t="shared" si="16"/>
        <v>Very High</v>
      </c>
    </row>
    <row r="1080" spans="1:2">
      <c r="A1080">
        <v>4</v>
      </c>
      <c r="B1080" s="23" t="str">
        <f t="shared" si="16"/>
        <v>Very High</v>
      </c>
    </row>
    <row r="1081" spans="1:2">
      <c r="A1081">
        <v>4</v>
      </c>
      <c r="B1081" s="23" t="str">
        <f t="shared" si="16"/>
        <v>Very High</v>
      </c>
    </row>
    <row r="1082" spans="1:2">
      <c r="A1082">
        <v>4</v>
      </c>
      <c r="B1082" s="23" t="str">
        <f t="shared" si="16"/>
        <v>Very High</v>
      </c>
    </row>
    <row r="1083" spans="1:2">
      <c r="A1083">
        <v>4</v>
      </c>
      <c r="B1083" s="23" t="str">
        <f t="shared" si="16"/>
        <v>Very High</v>
      </c>
    </row>
    <row r="1084" spans="1:2">
      <c r="A1084">
        <v>4</v>
      </c>
      <c r="B1084" s="23" t="str">
        <f t="shared" si="16"/>
        <v>Very High</v>
      </c>
    </row>
    <row r="1085" spans="1:2">
      <c r="A1085">
        <v>4</v>
      </c>
      <c r="B1085" s="23" t="str">
        <f t="shared" si="16"/>
        <v>Very High</v>
      </c>
    </row>
    <row r="1086" spans="1:2">
      <c r="A1086">
        <v>4</v>
      </c>
      <c r="B1086" s="23" t="str">
        <f t="shared" si="16"/>
        <v>Very High</v>
      </c>
    </row>
    <row r="1087" spans="1:2">
      <c r="A1087">
        <v>4</v>
      </c>
      <c r="B1087" s="23" t="str">
        <f t="shared" si="16"/>
        <v>Very High</v>
      </c>
    </row>
    <row r="1088" spans="1:2">
      <c r="A1088">
        <v>4</v>
      </c>
      <c r="B1088" s="23" t="str">
        <f t="shared" si="16"/>
        <v>Very High</v>
      </c>
    </row>
    <row r="1089" spans="1:2">
      <c r="A1089">
        <v>4</v>
      </c>
      <c r="B1089" s="23" t="str">
        <f t="shared" si="16"/>
        <v>Very High</v>
      </c>
    </row>
    <row r="1090" spans="1:2">
      <c r="A1090">
        <v>4</v>
      </c>
      <c r="B1090" s="23" t="str">
        <f t="shared" si="16"/>
        <v>Very High</v>
      </c>
    </row>
    <row r="1091" spans="1:2">
      <c r="A1091">
        <v>4</v>
      </c>
      <c r="B1091" s="23" t="str">
        <f t="shared" ref="B1091:B1154" si="17">IF(A1091=1,"Low",IF(A1091=2,"Medium",IF(A1091=3,"High","Very High")))</f>
        <v>Very High</v>
      </c>
    </row>
    <row r="1092" spans="1:2">
      <c r="A1092">
        <v>4</v>
      </c>
      <c r="B1092" s="23" t="str">
        <f t="shared" si="17"/>
        <v>Very High</v>
      </c>
    </row>
    <row r="1093" spans="1:2">
      <c r="A1093">
        <v>4</v>
      </c>
      <c r="B1093" s="23" t="str">
        <f t="shared" si="17"/>
        <v>Very High</v>
      </c>
    </row>
    <row r="1094" spans="1:2">
      <c r="A1094">
        <v>4</v>
      </c>
      <c r="B1094" s="23" t="str">
        <f t="shared" si="17"/>
        <v>Very High</v>
      </c>
    </row>
    <row r="1095" spans="1:2">
      <c r="A1095">
        <v>4</v>
      </c>
      <c r="B1095" s="23" t="str">
        <f t="shared" si="17"/>
        <v>Very High</v>
      </c>
    </row>
    <row r="1096" spans="1:2">
      <c r="A1096">
        <v>4</v>
      </c>
      <c r="B1096" s="23" t="str">
        <f t="shared" si="17"/>
        <v>Very High</v>
      </c>
    </row>
    <row r="1097" spans="1:2">
      <c r="A1097">
        <v>4</v>
      </c>
      <c r="B1097" s="23" t="str">
        <f t="shared" si="17"/>
        <v>Very High</v>
      </c>
    </row>
    <row r="1098" spans="1:2">
      <c r="A1098">
        <v>4</v>
      </c>
      <c r="B1098" s="23" t="str">
        <f t="shared" si="17"/>
        <v>Very High</v>
      </c>
    </row>
    <row r="1099" spans="1:2">
      <c r="A1099">
        <v>4</v>
      </c>
      <c r="B1099" s="23" t="str">
        <f t="shared" si="17"/>
        <v>Very High</v>
      </c>
    </row>
    <row r="1100" spans="1:2">
      <c r="A1100">
        <v>4</v>
      </c>
      <c r="B1100" s="23" t="str">
        <f t="shared" si="17"/>
        <v>Very High</v>
      </c>
    </row>
    <row r="1101" spans="1:2">
      <c r="A1101">
        <v>4</v>
      </c>
      <c r="B1101" s="23" t="str">
        <f t="shared" si="17"/>
        <v>Very High</v>
      </c>
    </row>
    <row r="1102" spans="1:2">
      <c r="A1102">
        <v>4</v>
      </c>
      <c r="B1102" s="23" t="str">
        <f t="shared" si="17"/>
        <v>Very High</v>
      </c>
    </row>
    <row r="1103" spans="1:2">
      <c r="A1103">
        <v>4</v>
      </c>
      <c r="B1103" s="23" t="str">
        <f t="shared" si="17"/>
        <v>Very High</v>
      </c>
    </row>
    <row r="1104" spans="1:2">
      <c r="A1104">
        <v>4</v>
      </c>
      <c r="B1104" s="23" t="str">
        <f t="shared" si="17"/>
        <v>Very High</v>
      </c>
    </row>
    <row r="1105" spans="1:2">
      <c r="A1105">
        <v>4</v>
      </c>
      <c r="B1105" s="23" t="str">
        <f t="shared" si="17"/>
        <v>Very High</v>
      </c>
    </row>
    <row r="1106" spans="1:2">
      <c r="A1106">
        <v>4</v>
      </c>
      <c r="B1106" s="23" t="str">
        <f t="shared" si="17"/>
        <v>Very High</v>
      </c>
    </row>
    <row r="1107" spans="1:2">
      <c r="A1107">
        <v>4</v>
      </c>
      <c r="B1107" s="23" t="str">
        <f t="shared" si="17"/>
        <v>Very High</v>
      </c>
    </row>
    <row r="1108" spans="1:2">
      <c r="A1108">
        <v>4</v>
      </c>
      <c r="B1108" s="23" t="str">
        <f t="shared" si="17"/>
        <v>Very High</v>
      </c>
    </row>
    <row r="1109" spans="1:2">
      <c r="A1109">
        <v>4</v>
      </c>
      <c r="B1109" s="23" t="str">
        <f t="shared" si="17"/>
        <v>Very High</v>
      </c>
    </row>
    <row r="1110" spans="1:2">
      <c r="A1110">
        <v>4</v>
      </c>
      <c r="B1110" s="23" t="str">
        <f t="shared" si="17"/>
        <v>Very High</v>
      </c>
    </row>
    <row r="1111" spans="1:2">
      <c r="A1111">
        <v>4</v>
      </c>
      <c r="B1111" s="23" t="str">
        <f t="shared" si="17"/>
        <v>Very High</v>
      </c>
    </row>
    <row r="1112" spans="1:2">
      <c r="A1112">
        <v>4</v>
      </c>
      <c r="B1112" s="23" t="str">
        <f t="shared" si="17"/>
        <v>Very High</v>
      </c>
    </row>
    <row r="1113" spans="1:2">
      <c r="A1113">
        <v>4</v>
      </c>
      <c r="B1113" s="23" t="str">
        <f t="shared" si="17"/>
        <v>Very High</v>
      </c>
    </row>
    <row r="1114" spans="1:2">
      <c r="A1114">
        <v>4</v>
      </c>
      <c r="B1114" s="23" t="str">
        <f t="shared" si="17"/>
        <v>Very High</v>
      </c>
    </row>
    <row r="1115" spans="1:2">
      <c r="A1115">
        <v>4</v>
      </c>
      <c r="B1115" s="23" t="str">
        <f t="shared" si="17"/>
        <v>Very High</v>
      </c>
    </row>
    <row r="1116" spans="1:2">
      <c r="A1116">
        <v>4</v>
      </c>
      <c r="B1116" s="23" t="str">
        <f t="shared" si="17"/>
        <v>Very High</v>
      </c>
    </row>
    <row r="1117" spans="1:2">
      <c r="A1117">
        <v>4</v>
      </c>
      <c r="B1117" s="23" t="str">
        <f t="shared" si="17"/>
        <v>Very High</v>
      </c>
    </row>
    <row r="1118" spans="1:2">
      <c r="A1118">
        <v>4</v>
      </c>
      <c r="B1118" s="23" t="str">
        <f t="shared" si="17"/>
        <v>Very High</v>
      </c>
    </row>
    <row r="1119" spans="1:2">
      <c r="A1119">
        <v>4</v>
      </c>
      <c r="B1119" s="23" t="str">
        <f t="shared" si="17"/>
        <v>Very High</v>
      </c>
    </row>
    <row r="1120" spans="1:2">
      <c r="A1120">
        <v>4</v>
      </c>
      <c r="B1120" s="23" t="str">
        <f t="shared" si="17"/>
        <v>Very High</v>
      </c>
    </row>
    <row r="1121" spans="1:2">
      <c r="A1121">
        <v>4</v>
      </c>
      <c r="B1121" s="23" t="str">
        <f t="shared" si="17"/>
        <v>Very High</v>
      </c>
    </row>
    <row r="1122" spans="1:2">
      <c r="A1122">
        <v>4</v>
      </c>
      <c r="B1122" s="23" t="str">
        <f t="shared" si="17"/>
        <v>Very High</v>
      </c>
    </row>
    <row r="1123" spans="1:2">
      <c r="A1123">
        <v>4</v>
      </c>
      <c r="B1123" s="23" t="str">
        <f t="shared" si="17"/>
        <v>Very High</v>
      </c>
    </row>
    <row r="1124" spans="1:2">
      <c r="A1124">
        <v>4</v>
      </c>
      <c r="B1124" s="23" t="str">
        <f t="shared" si="17"/>
        <v>Very High</v>
      </c>
    </row>
    <row r="1125" spans="1:2">
      <c r="A1125">
        <v>4</v>
      </c>
      <c r="B1125" s="23" t="str">
        <f t="shared" si="17"/>
        <v>Very High</v>
      </c>
    </row>
    <row r="1126" spans="1:2">
      <c r="A1126">
        <v>4</v>
      </c>
      <c r="B1126" s="23" t="str">
        <f t="shared" si="17"/>
        <v>Very High</v>
      </c>
    </row>
    <row r="1127" spans="1:2">
      <c r="A1127">
        <v>4</v>
      </c>
      <c r="B1127" s="23" t="str">
        <f t="shared" si="17"/>
        <v>Very High</v>
      </c>
    </row>
    <row r="1128" spans="1:2">
      <c r="A1128">
        <v>4</v>
      </c>
      <c r="B1128" s="23" t="str">
        <f t="shared" si="17"/>
        <v>Very High</v>
      </c>
    </row>
    <row r="1129" spans="1:2">
      <c r="A1129">
        <v>4</v>
      </c>
      <c r="B1129" s="23" t="str">
        <f t="shared" si="17"/>
        <v>Very High</v>
      </c>
    </row>
    <row r="1130" spans="1:2">
      <c r="A1130">
        <v>4</v>
      </c>
      <c r="B1130" s="23" t="str">
        <f t="shared" si="17"/>
        <v>Very High</v>
      </c>
    </row>
    <row r="1131" spans="1:2">
      <c r="A1131">
        <v>4</v>
      </c>
      <c r="B1131" s="23" t="str">
        <f t="shared" si="17"/>
        <v>Very High</v>
      </c>
    </row>
    <row r="1132" spans="1:2">
      <c r="A1132">
        <v>4</v>
      </c>
      <c r="B1132" s="23" t="str">
        <f t="shared" si="17"/>
        <v>Very High</v>
      </c>
    </row>
    <row r="1133" spans="1:2">
      <c r="A1133">
        <v>4</v>
      </c>
      <c r="B1133" s="23" t="str">
        <f t="shared" si="17"/>
        <v>Very High</v>
      </c>
    </row>
    <row r="1134" spans="1:2">
      <c r="A1134">
        <v>4</v>
      </c>
      <c r="B1134" s="23" t="str">
        <f t="shared" si="17"/>
        <v>Very High</v>
      </c>
    </row>
    <row r="1135" spans="1:2">
      <c r="A1135">
        <v>4</v>
      </c>
      <c r="B1135" s="23" t="str">
        <f t="shared" si="17"/>
        <v>Very High</v>
      </c>
    </row>
    <row r="1136" spans="1:2">
      <c r="A1136">
        <v>4</v>
      </c>
      <c r="B1136" s="23" t="str">
        <f t="shared" si="17"/>
        <v>Very High</v>
      </c>
    </row>
    <row r="1137" spans="1:2">
      <c r="A1137">
        <v>4</v>
      </c>
      <c r="B1137" s="23" t="str">
        <f t="shared" si="17"/>
        <v>Very High</v>
      </c>
    </row>
    <row r="1138" spans="1:2">
      <c r="A1138">
        <v>4</v>
      </c>
      <c r="B1138" s="23" t="str">
        <f t="shared" si="17"/>
        <v>Very High</v>
      </c>
    </row>
    <row r="1139" spans="1:2">
      <c r="A1139">
        <v>4</v>
      </c>
      <c r="B1139" s="23" t="str">
        <f t="shared" si="17"/>
        <v>Very High</v>
      </c>
    </row>
    <row r="1140" spans="1:2">
      <c r="A1140">
        <v>4</v>
      </c>
      <c r="B1140" s="23" t="str">
        <f t="shared" si="17"/>
        <v>Very High</v>
      </c>
    </row>
    <row r="1141" spans="1:2">
      <c r="A1141">
        <v>4</v>
      </c>
      <c r="B1141" s="23" t="str">
        <f t="shared" si="17"/>
        <v>Very High</v>
      </c>
    </row>
    <row r="1142" spans="1:2">
      <c r="A1142">
        <v>4</v>
      </c>
      <c r="B1142" s="23" t="str">
        <f t="shared" si="17"/>
        <v>Very High</v>
      </c>
    </row>
    <row r="1143" spans="1:2">
      <c r="A1143">
        <v>4</v>
      </c>
      <c r="B1143" s="23" t="str">
        <f t="shared" si="17"/>
        <v>Very High</v>
      </c>
    </row>
    <row r="1144" spans="1:2">
      <c r="A1144">
        <v>4</v>
      </c>
      <c r="B1144" s="23" t="str">
        <f t="shared" si="17"/>
        <v>Very High</v>
      </c>
    </row>
    <row r="1145" spans="1:2">
      <c r="A1145">
        <v>4</v>
      </c>
      <c r="B1145" s="23" t="str">
        <f t="shared" si="17"/>
        <v>Very High</v>
      </c>
    </row>
    <row r="1146" spans="1:2">
      <c r="A1146">
        <v>4</v>
      </c>
      <c r="B1146" s="23" t="str">
        <f t="shared" si="17"/>
        <v>Very High</v>
      </c>
    </row>
    <row r="1147" spans="1:2">
      <c r="A1147">
        <v>4</v>
      </c>
      <c r="B1147" s="23" t="str">
        <f t="shared" si="17"/>
        <v>Very High</v>
      </c>
    </row>
    <row r="1148" spans="1:2">
      <c r="A1148">
        <v>4</v>
      </c>
      <c r="B1148" s="23" t="str">
        <f t="shared" si="17"/>
        <v>Very High</v>
      </c>
    </row>
    <row r="1149" spans="1:2">
      <c r="A1149">
        <v>4</v>
      </c>
      <c r="B1149" s="23" t="str">
        <f t="shared" si="17"/>
        <v>Very High</v>
      </c>
    </row>
    <row r="1150" spans="1:2">
      <c r="A1150">
        <v>4</v>
      </c>
      <c r="B1150" s="23" t="str">
        <f t="shared" si="17"/>
        <v>Very High</v>
      </c>
    </row>
    <row r="1151" spans="1:2">
      <c r="A1151">
        <v>4</v>
      </c>
      <c r="B1151" s="23" t="str">
        <f t="shared" si="17"/>
        <v>Very High</v>
      </c>
    </row>
    <row r="1152" spans="1:2">
      <c r="A1152">
        <v>4</v>
      </c>
      <c r="B1152" s="23" t="str">
        <f t="shared" si="17"/>
        <v>Very High</v>
      </c>
    </row>
    <row r="1153" spans="1:2">
      <c r="A1153">
        <v>4</v>
      </c>
      <c r="B1153" s="23" t="str">
        <f t="shared" si="17"/>
        <v>Very High</v>
      </c>
    </row>
    <row r="1154" spans="1:2">
      <c r="A1154">
        <v>4</v>
      </c>
      <c r="B1154" s="23" t="str">
        <f t="shared" si="17"/>
        <v>Very High</v>
      </c>
    </row>
    <row r="1155" spans="1:2">
      <c r="A1155">
        <v>4</v>
      </c>
      <c r="B1155" s="23" t="str">
        <f t="shared" ref="B1155:B1218" si="18">IF(A1155=1,"Low",IF(A1155=2,"Medium",IF(A1155=3,"High","Very High")))</f>
        <v>Very High</v>
      </c>
    </row>
    <row r="1156" spans="1:2">
      <c r="A1156">
        <v>4</v>
      </c>
      <c r="B1156" s="23" t="str">
        <f t="shared" si="18"/>
        <v>Very High</v>
      </c>
    </row>
    <row r="1157" spans="1:2">
      <c r="A1157">
        <v>4</v>
      </c>
      <c r="B1157" s="23" t="str">
        <f t="shared" si="18"/>
        <v>Very High</v>
      </c>
    </row>
    <row r="1158" spans="1:2">
      <c r="A1158">
        <v>4</v>
      </c>
      <c r="B1158" s="23" t="str">
        <f t="shared" si="18"/>
        <v>Very High</v>
      </c>
    </row>
    <row r="1159" spans="1:2">
      <c r="A1159">
        <v>4</v>
      </c>
      <c r="B1159" s="23" t="str">
        <f t="shared" si="18"/>
        <v>Very High</v>
      </c>
    </row>
    <row r="1160" spans="1:2">
      <c r="A1160">
        <v>4</v>
      </c>
      <c r="B1160" s="23" t="str">
        <f t="shared" si="18"/>
        <v>Very High</v>
      </c>
    </row>
    <row r="1161" spans="1:2">
      <c r="A1161">
        <v>4</v>
      </c>
      <c r="B1161" s="23" t="str">
        <f t="shared" si="18"/>
        <v>Very High</v>
      </c>
    </row>
    <row r="1162" spans="1:2">
      <c r="A1162">
        <v>4</v>
      </c>
      <c r="B1162" s="23" t="str">
        <f t="shared" si="18"/>
        <v>Very High</v>
      </c>
    </row>
    <row r="1163" spans="1:2">
      <c r="A1163">
        <v>4</v>
      </c>
      <c r="B1163" s="23" t="str">
        <f t="shared" si="18"/>
        <v>Very High</v>
      </c>
    </row>
    <row r="1164" spans="1:2">
      <c r="A1164">
        <v>4</v>
      </c>
      <c r="B1164" s="23" t="str">
        <f t="shared" si="18"/>
        <v>Very High</v>
      </c>
    </row>
    <row r="1165" spans="1:2">
      <c r="A1165">
        <v>4</v>
      </c>
      <c r="B1165" s="23" t="str">
        <f t="shared" si="18"/>
        <v>Very High</v>
      </c>
    </row>
    <row r="1166" spans="1:2">
      <c r="A1166">
        <v>4</v>
      </c>
      <c r="B1166" s="23" t="str">
        <f t="shared" si="18"/>
        <v>Very High</v>
      </c>
    </row>
    <row r="1167" spans="1:2">
      <c r="A1167">
        <v>4</v>
      </c>
      <c r="B1167" s="23" t="str">
        <f t="shared" si="18"/>
        <v>Very High</v>
      </c>
    </row>
    <row r="1168" spans="1:2">
      <c r="A1168">
        <v>4</v>
      </c>
      <c r="B1168" s="23" t="str">
        <f t="shared" si="18"/>
        <v>Very High</v>
      </c>
    </row>
    <row r="1169" spans="1:2">
      <c r="A1169">
        <v>4</v>
      </c>
      <c r="B1169" s="23" t="str">
        <f t="shared" si="18"/>
        <v>Very High</v>
      </c>
    </row>
    <row r="1170" spans="1:2">
      <c r="A1170">
        <v>4</v>
      </c>
      <c r="B1170" s="23" t="str">
        <f t="shared" si="18"/>
        <v>Very High</v>
      </c>
    </row>
    <row r="1171" spans="1:2">
      <c r="A1171">
        <v>4</v>
      </c>
      <c r="B1171" s="23" t="str">
        <f t="shared" si="18"/>
        <v>Very High</v>
      </c>
    </row>
    <row r="1172" spans="1:2">
      <c r="A1172">
        <v>4</v>
      </c>
      <c r="B1172" s="23" t="str">
        <f t="shared" si="18"/>
        <v>Very High</v>
      </c>
    </row>
    <row r="1173" spans="1:2">
      <c r="A1173">
        <v>4</v>
      </c>
      <c r="B1173" s="23" t="str">
        <f t="shared" si="18"/>
        <v>Very High</v>
      </c>
    </row>
    <row r="1174" spans="1:2">
      <c r="A1174">
        <v>4</v>
      </c>
      <c r="B1174" s="23" t="str">
        <f t="shared" si="18"/>
        <v>Very High</v>
      </c>
    </row>
    <row r="1175" spans="1:2">
      <c r="A1175">
        <v>4</v>
      </c>
      <c r="B1175" s="23" t="str">
        <f t="shared" si="18"/>
        <v>Very High</v>
      </c>
    </row>
    <row r="1176" spans="1:2">
      <c r="A1176">
        <v>4</v>
      </c>
      <c r="B1176" s="23" t="str">
        <f t="shared" si="18"/>
        <v>Very High</v>
      </c>
    </row>
    <row r="1177" spans="1:2">
      <c r="A1177">
        <v>4</v>
      </c>
      <c r="B1177" s="23" t="str">
        <f t="shared" si="18"/>
        <v>Very High</v>
      </c>
    </row>
    <row r="1178" spans="1:2">
      <c r="A1178">
        <v>4</v>
      </c>
      <c r="B1178" s="23" t="str">
        <f t="shared" si="18"/>
        <v>Very High</v>
      </c>
    </row>
    <row r="1179" spans="1:2">
      <c r="A1179">
        <v>4</v>
      </c>
      <c r="B1179" s="23" t="str">
        <f t="shared" si="18"/>
        <v>Very High</v>
      </c>
    </row>
    <row r="1180" spans="1:2">
      <c r="A1180">
        <v>4</v>
      </c>
      <c r="B1180" s="23" t="str">
        <f t="shared" si="18"/>
        <v>Very High</v>
      </c>
    </row>
    <row r="1181" spans="1:2">
      <c r="A1181">
        <v>4</v>
      </c>
      <c r="B1181" s="23" t="str">
        <f t="shared" si="18"/>
        <v>Very High</v>
      </c>
    </row>
    <row r="1182" spans="1:2">
      <c r="A1182">
        <v>4</v>
      </c>
      <c r="B1182" s="23" t="str">
        <f t="shared" si="18"/>
        <v>Very High</v>
      </c>
    </row>
    <row r="1183" spans="1:2">
      <c r="A1183">
        <v>4</v>
      </c>
      <c r="B1183" s="23" t="str">
        <f t="shared" si="18"/>
        <v>Very High</v>
      </c>
    </row>
    <row r="1184" spans="1:2">
      <c r="A1184">
        <v>4</v>
      </c>
      <c r="B1184" s="23" t="str">
        <f t="shared" si="18"/>
        <v>Very High</v>
      </c>
    </row>
    <row r="1185" spans="1:2">
      <c r="A1185">
        <v>4</v>
      </c>
      <c r="B1185" s="23" t="str">
        <f t="shared" si="18"/>
        <v>Very High</v>
      </c>
    </row>
    <row r="1186" spans="1:2">
      <c r="A1186">
        <v>4</v>
      </c>
      <c r="B1186" s="23" t="str">
        <f t="shared" si="18"/>
        <v>Very High</v>
      </c>
    </row>
    <row r="1187" spans="1:2">
      <c r="A1187">
        <v>4</v>
      </c>
      <c r="B1187" s="23" t="str">
        <f t="shared" si="18"/>
        <v>Very High</v>
      </c>
    </row>
    <row r="1188" spans="1:2">
      <c r="A1188">
        <v>4</v>
      </c>
      <c r="B1188" s="23" t="str">
        <f t="shared" si="18"/>
        <v>Very High</v>
      </c>
    </row>
    <row r="1189" spans="1:2">
      <c r="A1189">
        <v>4</v>
      </c>
      <c r="B1189" s="23" t="str">
        <f t="shared" si="18"/>
        <v>Very High</v>
      </c>
    </row>
    <row r="1190" spans="1:2">
      <c r="A1190">
        <v>4</v>
      </c>
      <c r="B1190" s="23" t="str">
        <f t="shared" si="18"/>
        <v>Very High</v>
      </c>
    </row>
    <row r="1191" spans="1:2">
      <c r="A1191">
        <v>4</v>
      </c>
      <c r="B1191" s="23" t="str">
        <f t="shared" si="18"/>
        <v>Very High</v>
      </c>
    </row>
    <row r="1192" spans="1:2">
      <c r="A1192">
        <v>4</v>
      </c>
      <c r="B1192" s="23" t="str">
        <f t="shared" si="18"/>
        <v>Very High</v>
      </c>
    </row>
    <row r="1193" spans="1:2">
      <c r="A1193">
        <v>4</v>
      </c>
      <c r="B1193" s="23" t="str">
        <f t="shared" si="18"/>
        <v>Very High</v>
      </c>
    </row>
    <row r="1194" spans="1:2">
      <c r="A1194">
        <v>4</v>
      </c>
      <c r="B1194" s="23" t="str">
        <f t="shared" si="18"/>
        <v>Very High</v>
      </c>
    </row>
    <row r="1195" spans="1:2">
      <c r="A1195">
        <v>4</v>
      </c>
      <c r="B1195" s="23" t="str">
        <f t="shared" si="18"/>
        <v>Very High</v>
      </c>
    </row>
    <row r="1196" spans="1:2">
      <c r="A1196">
        <v>4</v>
      </c>
      <c r="B1196" s="23" t="str">
        <f t="shared" si="18"/>
        <v>Very High</v>
      </c>
    </row>
    <row r="1197" spans="1:2">
      <c r="A1197">
        <v>4</v>
      </c>
      <c r="B1197" s="23" t="str">
        <f t="shared" si="18"/>
        <v>Very High</v>
      </c>
    </row>
    <row r="1198" spans="1:2">
      <c r="A1198">
        <v>4</v>
      </c>
      <c r="B1198" s="23" t="str">
        <f t="shared" si="18"/>
        <v>Very High</v>
      </c>
    </row>
    <row r="1199" spans="1:2">
      <c r="A1199">
        <v>4</v>
      </c>
      <c r="B1199" s="23" t="str">
        <f t="shared" si="18"/>
        <v>Very High</v>
      </c>
    </row>
    <row r="1200" spans="1:2">
      <c r="A1200">
        <v>4</v>
      </c>
      <c r="B1200" s="23" t="str">
        <f t="shared" si="18"/>
        <v>Very High</v>
      </c>
    </row>
    <row r="1201" spans="1:2">
      <c r="A1201">
        <v>4</v>
      </c>
      <c r="B1201" s="23" t="str">
        <f t="shared" si="18"/>
        <v>Very High</v>
      </c>
    </row>
    <row r="1202" spans="1:2">
      <c r="A1202">
        <v>4</v>
      </c>
      <c r="B1202" s="23" t="str">
        <f t="shared" si="18"/>
        <v>Very High</v>
      </c>
    </row>
    <row r="1203" spans="1:2">
      <c r="A1203">
        <v>4</v>
      </c>
      <c r="B1203" s="23" t="str">
        <f t="shared" si="18"/>
        <v>Very High</v>
      </c>
    </row>
    <row r="1204" spans="1:2">
      <c r="A1204">
        <v>4</v>
      </c>
      <c r="B1204" s="23" t="str">
        <f t="shared" si="18"/>
        <v>Very High</v>
      </c>
    </row>
    <row r="1205" spans="1:2">
      <c r="A1205">
        <v>4</v>
      </c>
      <c r="B1205" s="23" t="str">
        <f t="shared" si="18"/>
        <v>Very High</v>
      </c>
    </row>
    <row r="1206" spans="1:2">
      <c r="A1206">
        <v>4</v>
      </c>
      <c r="B1206" s="23" t="str">
        <f t="shared" si="18"/>
        <v>Very High</v>
      </c>
    </row>
    <row r="1207" spans="1:2">
      <c r="A1207">
        <v>4</v>
      </c>
      <c r="B1207" s="23" t="str">
        <f t="shared" si="18"/>
        <v>Very High</v>
      </c>
    </row>
    <row r="1208" spans="1:2">
      <c r="A1208">
        <v>4</v>
      </c>
      <c r="B1208" s="23" t="str">
        <f t="shared" si="18"/>
        <v>Very High</v>
      </c>
    </row>
    <row r="1209" spans="1:2">
      <c r="A1209">
        <v>4</v>
      </c>
      <c r="B1209" s="23" t="str">
        <f t="shared" si="18"/>
        <v>Very High</v>
      </c>
    </row>
    <row r="1210" spans="1:2">
      <c r="A1210">
        <v>4</v>
      </c>
      <c r="B1210" s="23" t="str">
        <f t="shared" si="18"/>
        <v>Very High</v>
      </c>
    </row>
    <row r="1211" spans="1:2">
      <c r="A1211">
        <v>4</v>
      </c>
      <c r="B1211" s="23" t="str">
        <f t="shared" si="18"/>
        <v>Very High</v>
      </c>
    </row>
    <row r="1212" spans="1:2">
      <c r="A1212">
        <v>4</v>
      </c>
      <c r="B1212" s="23" t="str">
        <f t="shared" si="18"/>
        <v>Very High</v>
      </c>
    </row>
    <row r="1213" spans="1:2">
      <c r="A1213">
        <v>4</v>
      </c>
      <c r="B1213" s="23" t="str">
        <f t="shared" si="18"/>
        <v>Very High</v>
      </c>
    </row>
    <row r="1214" spans="1:2">
      <c r="A1214">
        <v>4</v>
      </c>
      <c r="B1214" s="23" t="str">
        <f t="shared" si="18"/>
        <v>Very High</v>
      </c>
    </row>
    <row r="1215" spans="1:2">
      <c r="A1215">
        <v>4</v>
      </c>
      <c r="B1215" s="23" t="str">
        <f t="shared" si="18"/>
        <v>Very High</v>
      </c>
    </row>
    <row r="1216" spans="1:2">
      <c r="A1216">
        <v>4</v>
      </c>
      <c r="B1216" s="23" t="str">
        <f t="shared" si="18"/>
        <v>Very High</v>
      </c>
    </row>
    <row r="1217" spans="1:2">
      <c r="A1217">
        <v>4</v>
      </c>
      <c r="B1217" s="23" t="str">
        <f t="shared" si="18"/>
        <v>Very High</v>
      </c>
    </row>
    <row r="1218" spans="1:2">
      <c r="A1218">
        <v>4</v>
      </c>
      <c r="B1218" s="23" t="str">
        <f t="shared" si="18"/>
        <v>Very High</v>
      </c>
    </row>
    <row r="1219" spans="1:2">
      <c r="A1219">
        <v>4</v>
      </c>
      <c r="B1219" s="23" t="str">
        <f t="shared" ref="B1219:B1282" si="19">IF(A1219=1,"Low",IF(A1219=2,"Medium",IF(A1219=3,"High","Very High")))</f>
        <v>Very High</v>
      </c>
    </row>
    <row r="1220" spans="1:2">
      <c r="A1220">
        <v>4</v>
      </c>
      <c r="B1220" s="23" t="str">
        <f t="shared" si="19"/>
        <v>Very High</v>
      </c>
    </row>
    <row r="1221" spans="1:2">
      <c r="A1221">
        <v>4</v>
      </c>
      <c r="B1221" s="23" t="str">
        <f t="shared" si="19"/>
        <v>Very High</v>
      </c>
    </row>
    <row r="1222" spans="1:2">
      <c r="A1222">
        <v>4</v>
      </c>
      <c r="B1222" s="23" t="str">
        <f t="shared" si="19"/>
        <v>Very High</v>
      </c>
    </row>
    <row r="1223" spans="1:2">
      <c r="A1223">
        <v>4</v>
      </c>
      <c r="B1223" s="23" t="str">
        <f t="shared" si="19"/>
        <v>Very High</v>
      </c>
    </row>
    <row r="1224" spans="1:2">
      <c r="A1224">
        <v>4</v>
      </c>
      <c r="B1224" s="23" t="str">
        <f t="shared" si="19"/>
        <v>Very High</v>
      </c>
    </row>
    <row r="1225" spans="1:2">
      <c r="A1225">
        <v>4</v>
      </c>
      <c r="B1225" s="23" t="str">
        <f t="shared" si="19"/>
        <v>Very High</v>
      </c>
    </row>
    <row r="1226" spans="1:2">
      <c r="A1226">
        <v>4</v>
      </c>
      <c r="B1226" s="23" t="str">
        <f t="shared" si="19"/>
        <v>Very High</v>
      </c>
    </row>
    <row r="1227" spans="1:2">
      <c r="A1227">
        <v>4</v>
      </c>
      <c r="B1227" s="23" t="str">
        <f t="shared" si="19"/>
        <v>Very High</v>
      </c>
    </row>
    <row r="1228" spans="1:2">
      <c r="A1228">
        <v>4</v>
      </c>
      <c r="B1228" s="23" t="str">
        <f t="shared" si="19"/>
        <v>Very High</v>
      </c>
    </row>
    <row r="1229" spans="1:2">
      <c r="A1229">
        <v>4</v>
      </c>
      <c r="B1229" s="23" t="str">
        <f t="shared" si="19"/>
        <v>Very High</v>
      </c>
    </row>
    <row r="1230" spans="1:2">
      <c r="A1230">
        <v>4</v>
      </c>
      <c r="B1230" s="23" t="str">
        <f t="shared" si="19"/>
        <v>Very High</v>
      </c>
    </row>
    <row r="1231" spans="1:2">
      <c r="A1231">
        <v>4</v>
      </c>
      <c r="B1231" s="23" t="str">
        <f t="shared" si="19"/>
        <v>Very High</v>
      </c>
    </row>
    <row r="1232" spans="1:2">
      <c r="A1232">
        <v>4</v>
      </c>
      <c r="B1232" s="23" t="str">
        <f t="shared" si="19"/>
        <v>Very High</v>
      </c>
    </row>
    <row r="1233" spans="1:2">
      <c r="A1233">
        <v>4</v>
      </c>
      <c r="B1233" s="23" t="str">
        <f t="shared" si="19"/>
        <v>Very High</v>
      </c>
    </row>
    <row r="1234" spans="1:2">
      <c r="A1234">
        <v>4</v>
      </c>
      <c r="B1234" s="23" t="str">
        <f t="shared" si="19"/>
        <v>Very High</v>
      </c>
    </row>
    <row r="1235" spans="1:2">
      <c r="A1235">
        <v>4</v>
      </c>
      <c r="B1235" s="23" t="str">
        <f t="shared" si="19"/>
        <v>Very High</v>
      </c>
    </row>
    <row r="1236" spans="1:2">
      <c r="A1236">
        <v>4</v>
      </c>
      <c r="B1236" s="23" t="str">
        <f t="shared" si="19"/>
        <v>Very High</v>
      </c>
    </row>
    <row r="1237" spans="1:2">
      <c r="A1237">
        <v>4</v>
      </c>
      <c r="B1237" s="23" t="str">
        <f t="shared" si="19"/>
        <v>Very High</v>
      </c>
    </row>
    <row r="1238" spans="1:2">
      <c r="A1238">
        <v>4</v>
      </c>
      <c r="B1238" s="23" t="str">
        <f t="shared" si="19"/>
        <v>Very High</v>
      </c>
    </row>
    <row r="1239" spans="1:2">
      <c r="A1239">
        <v>4</v>
      </c>
      <c r="B1239" s="23" t="str">
        <f t="shared" si="19"/>
        <v>Very High</v>
      </c>
    </row>
    <row r="1240" spans="1:2">
      <c r="A1240">
        <v>4</v>
      </c>
      <c r="B1240" s="23" t="str">
        <f t="shared" si="19"/>
        <v>Very High</v>
      </c>
    </row>
    <row r="1241" spans="1:2">
      <c r="A1241">
        <v>4</v>
      </c>
      <c r="B1241" s="23" t="str">
        <f t="shared" si="19"/>
        <v>Very High</v>
      </c>
    </row>
    <row r="1242" spans="1:2">
      <c r="A1242">
        <v>4</v>
      </c>
      <c r="B1242" s="23" t="str">
        <f t="shared" si="19"/>
        <v>Very High</v>
      </c>
    </row>
    <row r="1243" spans="1:2">
      <c r="A1243">
        <v>4</v>
      </c>
      <c r="B1243" s="23" t="str">
        <f t="shared" si="19"/>
        <v>Very High</v>
      </c>
    </row>
    <row r="1244" spans="1:2">
      <c r="A1244">
        <v>4</v>
      </c>
      <c r="B1244" s="23" t="str">
        <f t="shared" si="19"/>
        <v>Very High</v>
      </c>
    </row>
    <row r="1245" spans="1:2">
      <c r="A1245">
        <v>4</v>
      </c>
      <c r="B1245" s="23" t="str">
        <f t="shared" si="19"/>
        <v>Very High</v>
      </c>
    </row>
    <row r="1246" spans="1:2">
      <c r="A1246">
        <v>4</v>
      </c>
      <c r="B1246" s="23" t="str">
        <f t="shared" si="19"/>
        <v>Very High</v>
      </c>
    </row>
    <row r="1247" spans="1:2">
      <c r="A1247">
        <v>4</v>
      </c>
      <c r="B1247" s="23" t="str">
        <f t="shared" si="19"/>
        <v>Very High</v>
      </c>
    </row>
    <row r="1248" spans="1:2">
      <c r="A1248">
        <v>4</v>
      </c>
      <c r="B1248" s="23" t="str">
        <f t="shared" si="19"/>
        <v>Very High</v>
      </c>
    </row>
    <row r="1249" spans="1:2">
      <c r="A1249">
        <v>4</v>
      </c>
      <c r="B1249" s="23" t="str">
        <f t="shared" si="19"/>
        <v>Very High</v>
      </c>
    </row>
    <row r="1250" spans="1:2">
      <c r="A1250">
        <v>4</v>
      </c>
      <c r="B1250" s="23" t="str">
        <f t="shared" si="19"/>
        <v>Very High</v>
      </c>
    </row>
    <row r="1251" spans="1:2">
      <c r="A1251">
        <v>4</v>
      </c>
      <c r="B1251" s="23" t="str">
        <f t="shared" si="19"/>
        <v>Very High</v>
      </c>
    </row>
    <row r="1252" spans="1:2">
      <c r="A1252">
        <v>4</v>
      </c>
      <c r="B1252" s="23" t="str">
        <f t="shared" si="19"/>
        <v>Very High</v>
      </c>
    </row>
    <row r="1253" spans="1:2">
      <c r="A1253">
        <v>4</v>
      </c>
      <c r="B1253" s="23" t="str">
        <f t="shared" si="19"/>
        <v>Very High</v>
      </c>
    </row>
    <row r="1254" spans="1:2">
      <c r="A1254">
        <v>4</v>
      </c>
      <c r="B1254" s="23" t="str">
        <f t="shared" si="19"/>
        <v>Very High</v>
      </c>
    </row>
    <row r="1255" spans="1:2">
      <c r="A1255">
        <v>4</v>
      </c>
      <c r="B1255" s="23" t="str">
        <f t="shared" si="19"/>
        <v>Very High</v>
      </c>
    </row>
    <row r="1256" spans="1:2">
      <c r="A1256">
        <v>4</v>
      </c>
      <c r="B1256" s="23" t="str">
        <f t="shared" si="19"/>
        <v>Very High</v>
      </c>
    </row>
    <row r="1257" spans="1:2">
      <c r="A1257">
        <v>4</v>
      </c>
      <c r="B1257" s="23" t="str">
        <f t="shared" si="19"/>
        <v>Very High</v>
      </c>
    </row>
    <row r="1258" spans="1:2">
      <c r="A1258">
        <v>4</v>
      </c>
      <c r="B1258" s="23" t="str">
        <f t="shared" si="19"/>
        <v>Very High</v>
      </c>
    </row>
    <row r="1259" spans="1:2">
      <c r="A1259">
        <v>4</v>
      </c>
      <c r="B1259" s="23" t="str">
        <f t="shared" si="19"/>
        <v>Very High</v>
      </c>
    </row>
    <row r="1260" spans="1:2">
      <c r="A1260">
        <v>4</v>
      </c>
      <c r="B1260" s="23" t="str">
        <f t="shared" si="19"/>
        <v>Very High</v>
      </c>
    </row>
    <row r="1261" spans="1:2">
      <c r="A1261">
        <v>4</v>
      </c>
      <c r="B1261" s="23" t="str">
        <f t="shared" si="19"/>
        <v>Very High</v>
      </c>
    </row>
    <row r="1262" spans="1:2">
      <c r="A1262">
        <v>4</v>
      </c>
      <c r="B1262" s="23" t="str">
        <f t="shared" si="19"/>
        <v>Very High</v>
      </c>
    </row>
    <row r="1263" spans="1:2">
      <c r="A1263">
        <v>4</v>
      </c>
      <c r="B1263" s="23" t="str">
        <f t="shared" si="19"/>
        <v>Very High</v>
      </c>
    </row>
    <row r="1264" spans="1:2">
      <c r="A1264">
        <v>4</v>
      </c>
      <c r="B1264" s="23" t="str">
        <f t="shared" si="19"/>
        <v>Very High</v>
      </c>
    </row>
    <row r="1265" spans="1:2">
      <c r="A1265">
        <v>4</v>
      </c>
      <c r="B1265" s="23" t="str">
        <f t="shared" si="19"/>
        <v>Very High</v>
      </c>
    </row>
    <row r="1266" spans="1:2">
      <c r="A1266">
        <v>4</v>
      </c>
      <c r="B1266" s="23" t="str">
        <f t="shared" si="19"/>
        <v>Very High</v>
      </c>
    </row>
    <row r="1267" spans="1:2">
      <c r="A1267">
        <v>4</v>
      </c>
      <c r="B1267" s="23" t="str">
        <f t="shared" si="19"/>
        <v>Very High</v>
      </c>
    </row>
    <row r="1268" spans="1:2">
      <c r="A1268">
        <v>4</v>
      </c>
      <c r="B1268" s="23" t="str">
        <f t="shared" si="19"/>
        <v>Very High</v>
      </c>
    </row>
    <row r="1269" spans="1:2">
      <c r="A1269">
        <v>4</v>
      </c>
      <c r="B1269" s="23" t="str">
        <f t="shared" si="19"/>
        <v>Very High</v>
      </c>
    </row>
    <row r="1270" spans="1:2">
      <c r="A1270">
        <v>4</v>
      </c>
      <c r="B1270" s="23" t="str">
        <f t="shared" si="19"/>
        <v>Very High</v>
      </c>
    </row>
    <row r="1271" spans="1:2">
      <c r="A1271">
        <v>4</v>
      </c>
      <c r="B1271" s="23" t="str">
        <f t="shared" si="19"/>
        <v>Very High</v>
      </c>
    </row>
    <row r="1272" spans="1:2">
      <c r="A1272">
        <v>4</v>
      </c>
      <c r="B1272" s="23" t="str">
        <f t="shared" si="19"/>
        <v>Very High</v>
      </c>
    </row>
    <row r="1273" spans="1:2">
      <c r="A1273">
        <v>4</v>
      </c>
      <c r="B1273" s="23" t="str">
        <f t="shared" si="19"/>
        <v>Very High</v>
      </c>
    </row>
    <row r="1274" spans="1:2">
      <c r="A1274">
        <v>4</v>
      </c>
      <c r="B1274" s="23" t="str">
        <f t="shared" si="19"/>
        <v>Very High</v>
      </c>
    </row>
    <row r="1275" spans="1:2">
      <c r="A1275">
        <v>4</v>
      </c>
      <c r="B1275" s="23" t="str">
        <f t="shared" si="19"/>
        <v>Very High</v>
      </c>
    </row>
    <row r="1276" spans="1:2">
      <c r="A1276">
        <v>4</v>
      </c>
      <c r="B1276" s="23" t="str">
        <f t="shared" si="19"/>
        <v>Very High</v>
      </c>
    </row>
    <row r="1277" spans="1:2">
      <c r="A1277">
        <v>4</v>
      </c>
      <c r="B1277" s="23" t="str">
        <f t="shared" si="19"/>
        <v>Very High</v>
      </c>
    </row>
    <row r="1278" spans="1:2">
      <c r="A1278">
        <v>4</v>
      </c>
      <c r="B1278" s="23" t="str">
        <f t="shared" si="19"/>
        <v>Very High</v>
      </c>
    </row>
    <row r="1279" spans="1:2">
      <c r="A1279">
        <v>4</v>
      </c>
      <c r="B1279" s="23" t="str">
        <f t="shared" si="19"/>
        <v>Very High</v>
      </c>
    </row>
    <row r="1280" spans="1:2">
      <c r="A1280">
        <v>4</v>
      </c>
      <c r="B1280" s="23" t="str">
        <f t="shared" si="19"/>
        <v>Very High</v>
      </c>
    </row>
    <row r="1281" spans="1:2">
      <c r="A1281">
        <v>4</v>
      </c>
      <c r="B1281" s="23" t="str">
        <f t="shared" si="19"/>
        <v>Very High</v>
      </c>
    </row>
    <row r="1282" spans="1:2">
      <c r="A1282">
        <v>4</v>
      </c>
      <c r="B1282" s="23" t="str">
        <f t="shared" si="19"/>
        <v>Very High</v>
      </c>
    </row>
    <row r="1283" spans="1:2">
      <c r="A1283">
        <v>4</v>
      </c>
      <c r="B1283" s="23" t="str">
        <f t="shared" ref="B1283:B1346" si="20">IF(A1283=1,"Low",IF(A1283=2,"Medium",IF(A1283=3,"High","Very High")))</f>
        <v>Very High</v>
      </c>
    </row>
    <row r="1284" spans="1:2">
      <c r="A1284">
        <v>4</v>
      </c>
      <c r="B1284" s="23" t="str">
        <f t="shared" si="20"/>
        <v>Very High</v>
      </c>
    </row>
    <row r="1285" spans="1:2">
      <c r="A1285">
        <v>4</v>
      </c>
      <c r="B1285" s="23" t="str">
        <f t="shared" si="20"/>
        <v>Very High</v>
      </c>
    </row>
    <row r="1286" spans="1:2">
      <c r="A1286">
        <v>4</v>
      </c>
      <c r="B1286" s="23" t="str">
        <f t="shared" si="20"/>
        <v>Very High</v>
      </c>
    </row>
    <row r="1287" spans="1:2">
      <c r="A1287">
        <v>4</v>
      </c>
      <c r="B1287" s="23" t="str">
        <f t="shared" si="20"/>
        <v>Very High</v>
      </c>
    </row>
    <row r="1288" spans="1:2">
      <c r="A1288">
        <v>4</v>
      </c>
      <c r="B1288" s="23" t="str">
        <f t="shared" si="20"/>
        <v>Very High</v>
      </c>
    </row>
    <row r="1289" spans="1:2">
      <c r="A1289">
        <v>4</v>
      </c>
      <c r="B1289" s="23" t="str">
        <f t="shared" si="20"/>
        <v>Very High</v>
      </c>
    </row>
    <row r="1290" spans="1:2">
      <c r="A1290">
        <v>4</v>
      </c>
      <c r="B1290" s="23" t="str">
        <f t="shared" si="20"/>
        <v>Very High</v>
      </c>
    </row>
    <row r="1291" spans="1:2">
      <c r="A1291">
        <v>4</v>
      </c>
      <c r="B1291" s="23" t="str">
        <f t="shared" si="20"/>
        <v>Very High</v>
      </c>
    </row>
    <row r="1292" spans="1:2">
      <c r="A1292">
        <v>4</v>
      </c>
      <c r="B1292" s="23" t="str">
        <f t="shared" si="20"/>
        <v>Very High</v>
      </c>
    </row>
    <row r="1293" spans="1:2">
      <c r="A1293">
        <v>4</v>
      </c>
      <c r="B1293" s="23" t="str">
        <f t="shared" si="20"/>
        <v>Very High</v>
      </c>
    </row>
    <row r="1294" spans="1:2">
      <c r="A1294">
        <v>4</v>
      </c>
      <c r="B1294" s="23" t="str">
        <f t="shared" si="20"/>
        <v>Very High</v>
      </c>
    </row>
    <row r="1295" spans="1:2">
      <c r="A1295">
        <v>4</v>
      </c>
      <c r="B1295" s="23" t="str">
        <f t="shared" si="20"/>
        <v>Very High</v>
      </c>
    </row>
    <row r="1296" spans="1:2">
      <c r="A1296">
        <v>4</v>
      </c>
      <c r="B1296" s="23" t="str">
        <f t="shared" si="20"/>
        <v>Very High</v>
      </c>
    </row>
    <row r="1297" spans="1:2">
      <c r="A1297">
        <v>4</v>
      </c>
      <c r="B1297" s="23" t="str">
        <f t="shared" si="20"/>
        <v>Very High</v>
      </c>
    </row>
    <row r="1298" spans="1:2">
      <c r="A1298">
        <v>4</v>
      </c>
      <c r="B1298" s="23" t="str">
        <f t="shared" si="20"/>
        <v>Very High</v>
      </c>
    </row>
    <row r="1299" spans="1:2">
      <c r="A1299">
        <v>4</v>
      </c>
      <c r="B1299" s="23" t="str">
        <f t="shared" si="20"/>
        <v>Very High</v>
      </c>
    </row>
    <row r="1300" spans="1:2">
      <c r="A1300">
        <v>4</v>
      </c>
      <c r="B1300" s="23" t="str">
        <f t="shared" si="20"/>
        <v>Very High</v>
      </c>
    </row>
    <row r="1301" spans="1:2">
      <c r="A1301">
        <v>4</v>
      </c>
      <c r="B1301" s="23" t="str">
        <f t="shared" si="20"/>
        <v>Very High</v>
      </c>
    </row>
    <row r="1302" spans="1:2">
      <c r="A1302">
        <v>4</v>
      </c>
      <c r="B1302" s="23" t="str">
        <f t="shared" si="20"/>
        <v>Very High</v>
      </c>
    </row>
    <row r="1303" spans="1:2">
      <c r="A1303">
        <v>4</v>
      </c>
      <c r="B1303" s="23" t="str">
        <f t="shared" si="20"/>
        <v>Very High</v>
      </c>
    </row>
    <row r="1304" spans="1:2">
      <c r="A1304">
        <v>4</v>
      </c>
      <c r="B1304" s="23" t="str">
        <f t="shared" si="20"/>
        <v>Very High</v>
      </c>
    </row>
    <row r="1305" spans="1:2">
      <c r="A1305">
        <v>4</v>
      </c>
      <c r="B1305" s="23" t="str">
        <f t="shared" si="20"/>
        <v>Very High</v>
      </c>
    </row>
    <row r="1306" spans="1:2">
      <c r="A1306">
        <v>4</v>
      </c>
      <c r="B1306" s="23" t="str">
        <f t="shared" si="20"/>
        <v>Very High</v>
      </c>
    </row>
    <row r="1307" spans="1:2">
      <c r="A1307">
        <v>4</v>
      </c>
      <c r="B1307" s="23" t="str">
        <f t="shared" si="20"/>
        <v>Very High</v>
      </c>
    </row>
    <row r="1308" spans="1:2">
      <c r="A1308">
        <v>4</v>
      </c>
      <c r="B1308" s="23" t="str">
        <f t="shared" si="20"/>
        <v>Very High</v>
      </c>
    </row>
    <row r="1309" spans="1:2">
      <c r="A1309">
        <v>4</v>
      </c>
      <c r="B1309" s="23" t="str">
        <f t="shared" si="20"/>
        <v>Very High</v>
      </c>
    </row>
    <row r="1310" spans="1:2">
      <c r="A1310">
        <v>4</v>
      </c>
      <c r="B1310" s="23" t="str">
        <f t="shared" si="20"/>
        <v>Very High</v>
      </c>
    </row>
    <row r="1311" spans="1:2">
      <c r="A1311">
        <v>4</v>
      </c>
      <c r="B1311" s="23" t="str">
        <f t="shared" si="20"/>
        <v>Very High</v>
      </c>
    </row>
    <row r="1312" spans="1:2">
      <c r="A1312">
        <v>4</v>
      </c>
      <c r="B1312" s="23" t="str">
        <f t="shared" si="20"/>
        <v>Very High</v>
      </c>
    </row>
    <row r="1313" spans="1:2">
      <c r="A1313">
        <v>4</v>
      </c>
      <c r="B1313" s="23" t="str">
        <f t="shared" si="20"/>
        <v>Very High</v>
      </c>
    </row>
    <row r="1314" spans="1:2">
      <c r="A1314">
        <v>4</v>
      </c>
      <c r="B1314" s="23" t="str">
        <f t="shared" si="20"/>
        <v>Very High</v>
      </c>
    </row>
    <row r="1315" spans="1:2">
      <c r="A1315">
        <v>4</v>
      </c>
      <c r="B1315" s="23" t="str">
        <f t="shared" si="20"/>
        <v>Very High</v>
      </c>
    </row>
    <row r="1316" spans="1:2">
      <c r="A1316">
        <v>4</v>
      </c>
      <c r="B1316" s="23" t="str">
        <f t="shared" si="20"/>
        <v>Very High</v>
      </c>
    </row>
    <row r="1317" spans="1:2">
      <c r="A1317">
        <v>4</v>
      </c>
      <c r="B1317" s="23" t="str">
        <f t="shared" si="20"/>
        <v>Very High</v>
      </c>
    </row>
    <row r="1318" spans="1:2">
      <c r="A1318">
        <v>4</v>
      </c>
      <c r="B1318" s="23" t="str">
        <f t="shared" si="20"/>
        <v>Very High</v>
      </c>
    </row>
    <row r="1319" spans="1:2">
      <c r="A1319">
        <v>4</v>
      </c>
      <c r="B1319" s="23" t="str">
        <f t="shared" si="20"/>
        <v>Very High</v>
      </c>
    </row>
    <row r="1320" spans="1:2">
      <c r="A1320">
        <v>4</v>
      </c>
      <c r="B1320" s="23" t="str">
        <f t="shared" si="20"/>
        <v>Very High</v>
      </c>
    </row>
    <row r="1321" spans="1:2">
      <c r="A1321">
        <v>4</v>
      </c>
      <c r="B1321" s="23" t="str">
        <f t="shared" si="20"/>
        <v>Very High</v>
      </c>
    </row>
    <row r="1322" spans="1:2">
      <c r="A1322">
        <v>4</v>
      </c>
      <c r="B1322" s="23" t="str">
        <f t="shared" si="20"/>
        <v>Very High</v>
      </c>
    </row>
    <row r="1323" spans="1:2">
      <c r="A1323">
        <v>4</v>
      </c>
      <c r="B1323" s="23" t="str">
        <f t="shared" si="20"/>
        <v>Very High</v>
      </c>
    </row>
    <row r="1324" spans="1:2">
      <c r="A1324">
        <v>4</v>
      </c>
      <c r="B1324" s="23" t="str">
        <f t="shared" si="20"/>
        <v>Very High</v>
      </c>
    </row>
    <row r="1325" spans="1:2">
      <c r="A1325">
        <v>4</v>
      </c>
      <c r="B1325" s="23" t="str">
        <f t="shared" si="20"/>
        <v>Very High</v>
      </c>
    </row>
    <row r="1326" spans="1:2">
      <c r="A1326">
        <v>4</v>
      </c>
      <c r="B1326" s="23" t="str">
        <f t="shared" si="20"/>
        <v>Very High</v>
      </c>
    </row>
    <row r="1327" spans="1:2">
      <c r="A1327">
        <v>4</v>
      </c>
      <c r="B1327" s="23" t="str">
        <f t="shared" si="20"/>
        <v>Very High</v>
      </c>
    </row>
    <row r="1328" spans="1:2">
      <c r="A1328">
        <v>4</v>
      </c>
      <c r="B1328" s="23" t="str">
        <f t="shared" si="20"/>
        <v>Very High</v>
      </c>
    </row>
    <row r="1329" spans="1:2">
      <c r="A1329">
        <v>4</v>
      </c>
      <c r="B1329" s="23" t="str">
        <f t="shared" si="20"/>
        <v>Very High</v>
      </c>
    </row>
    <row r="1330" spans="1:2">
      <c r="A1330">
        <v>4</v>
      </c>
      <c r="B1330" s="23" t="str">
        <f t="shared" si="20"/>
        <v>Very High</v>
      </c>
    </row>
    <row r="1331" spans="1:2">
      <c r="A1331">
        <v>4</v>
      </c>
      <c r="B1331" s="23" t="str">
        <f t="shared" si="20"/>
        <v>Very High</v>
      </c>
    </row>
    <row r="1332" spans="1:2">
      <c r="A1332">
        <v>4</v>
      </c>
      <c r="B1332" s="23" t="str">
        <f t="shared" si="20"/>
        <v>Very High</v>
      </c>
    </row>
    <row r="1333" spans="1:2">
      <c r="A1333">
        <v>4</v>
      </c>
      <c r="B1333" s="23" t="str">
        <f t="shared" si="20"/>
        <v>Very High</v>
      </c>
    </row>
    <row r="1334" spans="1:2">
      <c r="A1334">
        <v>4</v>
      </c>
      <c r="B1334" s="23" t="str">
        <f t="shared" si="20"/>
        <v>Very High</v>
      </c>
    </row>
    <row r="1335" spans="1:2">
      <c r="A1335">
        <v>4</v>
      </c>
      <c r="B1335" s="23" t="str">
        <f t="shared" si="20"/>
        <v>Very High</v>
      </c>
    </row>
    <row r="1336" spans="1:2">
      <c r="A1336">
        <v>4</v>
      </c>
      <c r="B1336" s="23" t="str">
        <f t="shared" si="20"/>
        <v>Very High</v>
      </c>
    </row>
    <row r="1337" spans="1:2">
      <c r="A1337">
        <v>4</v>
      </c>
      <c r="B1337" s="23" t="str">
        <f t="shared" si="20"/>
        <v>Very High</v>
      </c>
    </row>
    <row r="1338" spans="1:2">
      <c r="A1338">
        <v>4</v>
      </c>
      <c r="B1338" s="23" t="str">
        <f t="shared" si="20"/>
        <v>Very High</v>
      </c>
    </row>
    <row r="1339" spans="1:2">
      <c r="A1339">
        <v>4</v>
      </c>
      <c r="B1339" s="23" t="str">
        <f t="shared" si="20"/>
        <v>Very High</v>
      </c>
    </row>
    <row r="1340" spans="1:2">
      <c r="A1340">
        <v>4</v>
      </c>
      <c r="B1340" s="23" t="str">
        <f t="shared" si="20"/>
        <v>Very High</v>
      </c>
    </row>
    <row r="1341" spans="1:2">
      <c r="A1341">
        <v>4</v>
      </c>
      <c r="B1341" s="23" t="str">
        <f t="shared" si="20"/>
        <v>Very High</v>
      </c>
    </row>
    <row r="1342" spans="1:2">
      <c r="A1342">
        <v>4</v>
      </c>
      <c r="B1342" s="23" t="str">
        <f t="shared" si="20"/>
        <v>Very High</v>
      </c>
    </row>
    <row r="1343" spans="1:2">
      <c r="A1343">
        <v>4</v>
      </c>
      <c r="B1343" s="23" t="str">
        <f t="shared" si="20"/>
        <v>Very High</v>
      </c>
    </row>
    <row r="1344" spans="1:2">
      <c r="A1344">
        <v>4</v>
      </c>
      <c r="B1344" s="23" t="str">
        <f t="shared" si="20"/>
        <v>Very High</v>
      </c>
    </row>
    <row r="1345" spans="1:2">
      <c r="A1345">
        <v>4</v>
      </c>
      <c r="B1345" s="23" t="str">
        <f t="shared" si="20"/>
        <v>Very High</v>
      </c>
    </row>
    <row r="1346" spans="1:2">
      <c r="A1346">
        <v>4</v>
      </c>
      <c r="B1346" s="23" t="str">
        <f t="shared" si="20"/>
        <v>Very High</v>
      </c>
    </row>
    <row r="1347" spans="1:2">
      <c r="A1347">
        <v>4</v>
      </c>
      <c r="B1347" s="23" t="str">
        <f t="shared" ref="B1347:B1410" si="21">IF(A1347=1,"Low",IF(A1347=2,"Medium",IF(A1347=3,"High","Very High")))</f>
        <v>Very High</v>
      </c>
    </row>
    <row r="1348" spans="1:2">
      <c r="A1348">
        <v>4</v>
      </c>
      <c r="B1348" s="23" t="str">
        <f t="shared" si="21"/>
        <v>Very High</v>
      </c>
    </row>
    <row r="1349" spans="1:2">
      <c r="A1349">
        <v>4</v>
      </c>
      <c r="B1349" s="23" t="str">
        <f t="shared" si="21"/>
        <v>Very High</v>
      </c>
    </row>
    <row r="1350" spans="1:2">
      <c r="A1350">
        <v>4</v>
      </c>
      <c r="B1350" s="23" t="str">
        <f t="shared" si="21"/>
        <v>Very High</v>
      </c>
    </row>
    <row r="1351" spans="1:2">
      <c r="A1351">
        <v>4</v>
      </c>
      <c r="B1351" s="23" t="str">
        <f t="shared" si="21"/>
        <v>Very High</v>
      </c>
    </row>
    <row r="1352" spans="1:2">
      <c r="A1352">
        <v>4</v>
      </c>
      <c r="B1352" s="23" t="str">
        <f t="shared" si="21"/>
        <v>Very High</v>
      </c>
    </row>
    <row r="1353" spans="1:2">
      <c r="A1353">
        <v>4</v>
      </c>
      <c r="B1353" s="23" t="str">
        <f t="shared" si="21"/>
        <v>Very High</v>
      </c>
    </row>
    <row r="1354" spans="1:2">
      <c r="A1354">
        <v>4</v>
      </c>
      <c r="B1354" s="23" t="str">
        <f t="shared" si="21"/>
        <v>Very High</v>
      </c>
    </row>
    <row r="1355" spans="1:2">
      <c r="A1355">
        <v>4</v>
      </c>
      <c r="B1355" s="23" t="str">
        <f t="shared" si="21"/>
        <v>Very High</v>
      </c>
    </row>
    <row r="1356" spans="1:2">
      <c r="A1356">
        <v>4</v>
      </c>
      <c r="B1356" s="23" t="str">
        <f t="shared" si="21"/>
        <v>Very High</v>
      </c>
    </row>
    <row r="1357" spans="1:2">
      <c r="A1357">
        <v>4</v>
      </c>
      <c r="B1357" s="23" t="str">
        <f t="shared" si="21"/>
        <v>Very High</v>
      </c>
    </row>
    <row r="1358" spans="1:2">
      <c r="A1358">
        <v>4</v>
      </c>
      <c r="B1358" s="23" t="str">
        <f t="shared" si="21"/>
        <v>Very High</v>
      </c>
    </row>
    <row r="1359" spans="1:2">
      <c r="A1359">
        <v>4</v>
      </c>
      <c r="B1359" s="23" t="str">
        <f t="shared" si="21"/>
        <v>Very High</v>
      </c>
    </row>
    <row r="1360" spans="1:2">
      <c r="A1360">
        <v>4</v>
      </c>
      <c r="B1360" s="23" t="str">
        <f t="shared" si="21"/>
        <v>Very High</v>
      </c>
    </row>
    <row r="1361" spans="1:2">
      <c r="A1361">
        <v>4</v>
      </c>
      <c r="B1361" s="23" t="str">
        <f t="shared" si="21"/>
        <v>Very High</v>
      </c>
    </row>
    <row r="1362" spans="1:2">
      <c r="A1362">
        <v>4</v>
      </c>
      <c r="B1362" s="23" t="str">
        <f t="shared" si="21"/>
        <v>Very High</v>
      </c>
    </row>
    <row r="1363" spans="1:2">
      <c r="A1363">
        <v>4</v>
      </c>
      <c r="B1363" s="23" t="str">
        <f t="shared" si="21"/>
        <v>Very High</v>
      </c>
    </row>
    <row r="1364" spans="1:2">
      <c r="A1364">
        <v>4</v>
      </c>
      <c r="B1364" s="23" t="str">
        <f t="shared" si="21"/>
        <v>Very High</v>
      </c>
    </row>
    <row r="1365" spans="1:2">
      <c r="A1365">
        <v>4</v>
      </c>
      <c r="B1365" s="23" t="str">
        <f t="shared" si="21"/>
        <v>Very High</v>
      </c>
    </row>
    <row r="1366" spans="1:2">
      <c r="A1366">
        <v>4</v>
      </c>
      <c r="B1366" s="23" t="str">
        <f t="shared" si="21"/>
        <v>Very High</v>
      </c>
    </row>
    <row r="1367" spans="1:2">
      <c r="A1367">
        <v>4</v>
      </c>
      <c r="B1367" s="23" t="str">
        <f t="shared" si="21"/>
        <v>Very High</v>
      </c>
    </row>
    <row r="1368" spans="1:2">
      <c r="A1368">
        <v>4</v>
      </c>
      <c r="B1368" s="23" t="str">
        <f t="shared" si="21"/>
        <v>Very High</v>
      </c>
    </row>
    <row r="1369" spans="1:2">
      <c r="A1369">
        <v>4</v>
      </c>
      <c r="B1369" s="23" t="str">
        <f t="shared" si="21"/>
        <v>Very High</v>
      </c>
    </row>
    <row r="1370" spans="1:2">
      <c r="A1370">
        <v>4</v>
      </c>
      <c r="B1370" s="23" t="str">
        <f t="shared" si="21"/>
        <v>Very High</v>
      </c>
    </row>
    <row r="1371" spans="1:2">
      <c r="A1371">
        <v>4</v>
      </c>
      <c r="B1371" s="23" t="str">
        <f t="shared" si="21"/>
        <v>Very High</v>
      </c>
    </row>
    <row r="1372" spans="1:2">
      <c r="A1372">
        <v>4</v>
      </c>
      <c r="B1372" s="23" t="str">
        <f t="shared" si="21"/>
        <v>Very High</v>
      </c>
    </row>
    <row r="1373" spans="1:2">
      <c r="A1373">
        <v>4</v>
      </c>
      <c r="B1373" s="23" t="str">
        <f t="shared" si="21"/>
        <v>Very High</v>
      </c>
    </row>
    <row r="1374" spans="1:2">
      <c r="A1374">
        <v>4</v>
      </c>
      <c r="B1374" s="23" t="str">
        <f t="shared" si="21"/>
        <v>Very High</v>
      </c>
    </row>
    <row r="1375" spans="1:2">
      <c r="A1375">
        <v>4</v>
      </c>
      <c r="B1375" s="23" t="str">
        <f t="shared" si="21"/>
        <v>Very High</v>
      </c>
    </row>
    <row r="1376" spans="1:2">
      <c r="A1376">
        <v>4</v>
      </c>
      <c r="B1376" s="23" t="str">
        <f t="shared" si="21"/>
        <v>Very High</v>
      </c>
    </row>
    <row r="1377" spans="1:2">
      <c r="A1377">
        <v>4</v>
      </c>
      <c r="B1377" s="23" t="str">
        <f t="shared" si="21"/>
        <v>Very High</v>
      </c>
    </row>
    <row r="1378" spans="1:2">
      <c r="A1378">
        <v>4</v>
      </c>
      <c r="B1378" s="23" t="str">
        <f t="shared" si="21"/>
        <v>Very High</v>
      </c>
    </row>
    <row r="1379" spans="1:2">
      <c r="A1379">
        <v>4</v>
      </c>
      <c r="B1379" s="23" t="str">
        <f t="shared" si="21"/>
        <v>Very High</v>
      </c>
    </row>
    <row r="1380" spans="1:2">
      <c r="A1380">
        <v>4</v>
      </c>
      <c r="B1380" s="23" t="str">
        <f t="shared" si="21"/>
        <v>Very High</v>
      </c>
    </row>
    <row r="1381" spans="1:2">
      <c r="A1381">
        <v>4</v>
      </c>
      <c r="B1381" s="23" t="str">
        <f t="shared" si="21"/>
        <v>Very High</v>
      </c>
    </row>
    <row r="1382" spans="1:2">
      <c r="A1382">
        <v>4</v>
      </c>
      <c r="B1382" s="23" t="str">
        <f t="shared" si="21"/>
        <v>Very High</v>
      </c>
    </row>
    <row r="1383" spans="1:2">
      <c r="A1383">
        <v>4</v>
      </c>
      <c r="B1383" s="23" t="str">
        <f t="shared" si="21"/>
        <v>Very High</v>
      </c>
    </row>
    <row r="1384" spans="1:2">
      <c r="A1384">
        <v>4</v>
      </c>
      <c r="B1384" s="23" t="str">
        <f t="shared" si="21"/>
        <v>Very High</v>
      </c>
    </row>
    <row r="1385" spans="1:2">
      <c r="A1385">
        <v>4</v>
      </c>
      <c r="B1385" s="23" t="str">
        <f t="shared" si="21"/>
        <v>Very High</v>
      </c>
    </row>
    <row r="1386" spans="1:2">
      <c r="A1386">
        <v>4</v>
      </c>
      <c r="B1386" s="23" t="str">
        <f t="shared" si="21"/>
        <v>Very High</v>
      </c>
    </row>
    <row r="1387" spans="1:2">
      <c r="A1387">
        <v>4</v>
      </c>
      <c r="B1387" s="23" t="str">
        <f t="shared" si="21"/>
        <v>Very High</v>
      </c>
    </row>
    <row r="1388" spans="1:2">
      <c r="A1388">
        <v>4</v>
      </c>
      <c r="B1388" s="23" t="str">
        <f t="shared" si="21"/>
        <v>Very High</v>
      </c>
    </row>
    <row r="1389" spans="1:2">
      <c r="A1389">
        <v>4</v>
      </c>
      <c r="B1389" s="23" t="str">
        <f t="shared" si="21"/>
        <v>Very High</v>
      </c>
    </row>
    <row r="1390" spans="1:2">
      <c r="A1390">
        <v>4</v>
      </c>
      <c r="B1390" s="23" t="str">
        <f t="shared" si="21"/>
        <v>Very High</v>
      </c>
    </row>
    <row r="1391" spans="1:2">
      <c r="A1391">
        <v>4</v>
      </c>
      <c r="B1391" s="23" t="str">
        <f t="shared" si="21"/>
        <v>Very High</v>
      </c>
    </row>
    <row r="1392" spans="1:2">
      <c r="A1392">
        <v>4</v>
      </c>
      <c r="B1392" s="23" t="str">
        <f t="shared" si="21"/>
        <v>Very High</v>
      </c>
    </row>
    <row r="1393" spans="1:2">
      <c r="A1393">
        <v>4</v>
      </c>
      <c r="B1393" s="23" t="str">
        <f t="shared" si="21"/>
        <v>Very High</v>
      </c>
    </row>
    <row r="1394" spans="1:2">
      <c r="A1394">
        <v>4</v>
      </c>
      <c r="B1394" s="23" t="str">
        <f t="shared" si="21"/>
        <v>Very High</v>
      </c>
    </row>
    <row r="1395" spans="1:2">
      <c r="A1395">
        <v>4</v>
      </c>
      <c r="B1395" s="23" t="str">
        <f t="shared" si="21"/>
        <v>Very High</v>
      </c>
    </row>
    <row r="1396" spans="1:2">
      <c r="A1396">
        <v>4</v>
      </c>
      <c r="B1396" s="23" t="str">
        <f t="shared" si="21"/>
        <v>Very High</v>
      </c>
    </row>
    <row r="1397" spans="1:2">
      <c r="A1397">
        <v>4</v>
      </c>
      <c r="B1397" s="23" t="str">
        <f t="shared" si="21"/>
        <v>Very High</v>
      </c>
    </row>
    <row r="1398" spans="1:2">
      <c r="A1398">
        <v>4</v>
      </c>
      <c r="B1398" s="23" t="str">
        <f t="shared" si="21"/>
        <v>Very High</v>
      </c>
    </row>
    <row r="1399" spans="1:2">
      <c r="A1399">
        <v>4</v>
      </c>
      <c r="B1399" s="23" t="str">
        <f t="shared" si="21"/>
        <v>Very High</v>
      </c>
    </row>
    <row r="1400" spans="1:2">
      <c r="A1400">
        <v>4</v>
      </c>
      <c r="B1400" s="23" t="str">
        <f t="shared" si="21"/>
        <v>Very High</v>
      </c>
    </row>
    <row r="1401" spans="1:2">
      <c r="A1401">
        <v>4</v>
      </c>
      <c r="B1401" s="23" t="str">
        <f t="shared" si="21"/>
        <v>Very High</v>
      </c>
    </row>
    <row r="1402" spans="1:2">
      <c r="A1402">
        <v>4</v>
      </c>
      <c r="B1402" s="23" t="str">
        <f t="shared" si="21"/>
        <v>Very High</v>
      </c>
    </row>
    <row r="1403" spans="1:2">
      <c r="A1403">
        <v>4</v>
      </c>
      <c r="B1403" s="23" t="str">
        <f t="shared" si="21"/>
        <v>Very High</v>
      </c>
    </row>
    <row r="1404" spans="1:2">
      <c r="A1404">
        <v>4</v>
      </c>
      <c r="B1404" s="23" t="str">
        <f t="shared" si="21"/>
        <v>Very High</v>
      </c>
    </row>
    <row r="1405" spans="1:2">
      <c r="A1405">
        <v>4</v>
      </c>
      <c r="B1405" s="23" t="str">
        <f t="shared" si="21"/>
        <v>Very High</v>
      </c>
    </row>
    <row r="1406" spans="1:2">
      <c r="A1406">
        <v>4</v>
      </c>
      <c r="B1406" s="23" t="str">
        <f t="shared" si="21"/>
        <v>Very High</v>
      </c>
    </row>
    <row r="1407" spans="1:2">
      <c r="A1407">
        <v>4</v>
      </c>
      <c r="B1407" s="23" t="str">
        <f t="shared" si="21"/>
        <v>Very High</v>
      </c>
    </row>
    <row r="1408" spans="1:2">
      <c r="A1408">
        <v>4</v>
      </c>
      <c r="B1408" s="23" t="str">
        <f t="shared" si="21"/>
        <v>Very High</v>
      </c>
    </row>
    <row r="1409" spans="1:2">
      <c r="A1409">
        <v>4</v>
      </c>
      <c r="B1409" s="23" t="str">
        <f t="shared" si="21"/>
        <v>Very High</v>
      </c>
    </row>
    <row r="1410" spans="1:2">
      <c r="A1410">
        <v>4</v>
      </c>
      <c r="B1410" s="23" t="str">
        <f t="shared" si="21"/>
        <v>Very High</v>
      </c>
    </row>
    <row r="1411" spans="1:2">
      <c r="A1411">
        <v>4</v>
      </c>
      <c r="B1411" s="23" t="str">
        <f t="shared" ref="B1411:B1471" si="22">IF(A1411=1,"Low",IF(A1411=2,"Medium",IF(A1411=3,"High","Very High")))</f>
        <v>Very High</v>
      </c>
    </row>
    <row r="1412" spans="1:2">
      <c r="A1412">
        <v>4</v>
      </c>
      <c r="B1412" s="23" t="str">
        <f t="shared" si="22"/>
        <v>Very High</v>
      </c>
    </row>
    <row r="1413" spans="1:2">
      <c r="A1413">
        <v>4</v>
      </c>
      <c r="B1413" s="23" t="str">
        <f t="shared" si="22"/>
        <v>Very High</v>
      </c>
    </row>
    <row r="1414" spans="1:2">
      <c r="A1414">
        <v>4</v>
      </c>
      <c r="B1414" s="23" t="str">
        <f t="shared" si="22"/>
        <v>Very High</v>
      </c>
    </row>
    <row r="1415" spans="1:2">
      <c r="A1415">
        <v>4</v>
      </c>
      <c r="B1415" s="23" t="str">
        <f t="shared" si="22"/>
        <v>Very High</v>
      </c>
    </row>
    <row r="1416" spans="1:2">
      <c r="A1416">
        <v>4</v>
      </c>
      <c r="B1416" s="23" t="str">
        <f t="shared" si="22"/>
        <v>Very High</v>
      </c>
    </row>
    <row r="1417" spans="1:2">
      <c r="A1417">
        <v>4</v>
      </c>
      <c r="B1417" s="23" t="str">
        <f t="shared" si="22"/>
        <v>Very High</v>
      </c>
    </row>
    <row r="1418" spans="1:2">
      <c r="A1418">
        <v>4</v>
      </c>
      <c r="B1418" s="23" t="str">
        <f t="shared" si="22"/>
        <v>Very High</v>
      </c>
    </row>
    <row r="1419" spans="1:2">
      <c r="A1419">
        <v>4</v>
      </c>
      <c r="B1419" s="23" t="str">
        <f t="shared" si="22"/>
        <v>Very High</v>
      </c>
    </row>
    <row r="1420" spans="1:2">
      <c r="A1420">
        <v>4</v>
      </c>
      <c r="B1420" s="23" t="str">
        <f t="shared" si="22"/>
        <v>Very High</v>
      </c>
    </row>
    <row r="1421" spans="1:2">
      <c r="A1421">
        <v>4</v>
      </c>
      <c r="B1421" s="23" t="str">
        <f t="shared" si="22"/>
        <v>Very High</v>
      </c>
    </row>
    <row r="1422" spans="1:2">
      <c r="A1422">
        <v>4</v>
      </c>
      <c r="B1422" s="23" t="str">
        <f t="shared" si="22"/>
        <v>Very High</v>
      </c>
    </row>
    <row r="1423" spans="1:2">
      <c r="A1423">
        <v>4</v>
      </c>
      <c r="B1423" s="23" t="str">
        <f t="shared" si="22"/>
        <v>Very High</v>
      </c>
    </row>
    <row r="1424" spans="1:2">
      <c r="A1424">
        <v>4</v>
      </c>
      <c r="B1424" s="23" t="str">
        <f t="shared" si="22"/>
        <v>Very High</v>
      </c>
    </row>
    <row r="1425" spans="1:2">
      <c r="A1425">
        <v>4</v>
      </c>
      <c r="B1425" s="23" t="str">
        <f t="shared" si="22"/>
        <v>Very High</v>
      </c>
    </row>
    <row r="1426" spans="1:2">
      <c r="A1426">
        <v>4</v>
      </c>
      <c r="B1426" s="23" t="str">
        <f t="shared" si="22"/>
        <v>Very High</v>
      </c>
    </row>
    <row r="1427" spans="1:2">
      <c r="A1427">
        <v>4</v>
      </c>
      <c r="B1427" s="23" t="str">
        <f t="shared" si="22"/>
        <v>Very High</v>
      </c>
    </row>
    <row r="1428" spans="1:2">
      <c r="A1428">
        <v>4</v>
      </c>
      <c r="B1428" s="23" t="str">
        <f t="shared" si="22"/>
        <v>Very High</v>
      </c>
    </row>
    <row r="1429" spans="1:2">
      <c r="A1429">
        <v>4</v>
      </c>
      <c r="B1429" s="23" t="str">
        <f t="shared" si="22"/>
        <v>Very High</v>
      </c>
    </row>
    <row r="1430" spans="1:2">
      <c r="A1430">
        <v>4</v>
      </c>
      <c r="B1430" s="23" t="str">
        <f t="shared" si="22"/>
        <v>Very High</v>
      </c>
    </row>
    <row r="1431" spans="1:2">
      <c r="A1431">
        <v>4</v>
      </c>
      <c r="B1431" s="23" t="str">
        <f t="shared" si="22"/>
        <v>Very High</v>
      </c>
    </row>
    <row r="1432" spans="1:2">
      <c r="A1432">
        <v>4</v>
      </c>
      <c r="B1432" s="23" t="str">
        <f t="shared" si="22"/>
        <v>Very High</v>
      </c>
    </row>
    <row r="1433" spans="1:2">
      <c r="A1433">
        <v>4</v>
      </c>
      <c r="B1433" s="23" t="str">
        <f t="shared" si="22"/>
        <v>Very High</v>
      </c>
    </row>
    <row r="1434" spans="1:2">
      <c r="A1434">
        <v>4</v>
      </c>
      <c r="B1434" s="23" t="str">
        <f t="shared" si="22"/>
        <v>Very High</v>
      </c>
    </row>
    <row r="1435" spans="1:2">
      <c r="A1435">
        <v>4</v>
      </c>
      <c r="B1435" s="23" t="str">
        <f t="shared" si="22"/>
        <v>Very High</v>
      </c>
    </row>
    <row r="1436" spans="1:2">
      <c r="A1436">
        <v>4</v>
      </c>
      <c r="B1436" s="23" t="str">
        <f t="shared" si="22"/>
        <v>Very High</v>
      </c>
    </row>
    <row r="1437" spans="1:2">
      <c r="A1437">
        <v>4</v>
      </c>
      <c r="B1437" s="23" t="str">
        <f t="shared" si="22"/>
        <v>Very High</v>
      </c>
    </row>
    <row r="1438" spans="1:2">
      <c r="A1438">
        <v>4</v>
      </c>
      <c r="B1438" s="23" t="str">
        <f t="shared" si="22"/>
        <v>Very High</v>
      </c>
    </row>
    <row r="1439" spans="1:2">
      <c r="A1439">
        <v>4</v>
      </c>
      <c r="B1439" s="23" t="str">
        <f t="shared" si="22"/>
        <v>Very High</v>
      </c>
    </row>
    <row r="1440" spans="1:2">
      <c r="A1440">
        <v>4</v>
      </c>
      <c r="B1440" s="23" t="str">
        <f t="shared" si="22"/>
        <v>Very High</v>
      </c>
    </row>
    <row r="1441" spans="1:2">
      <c r="A1441">
        <v>4</v>
      </c>
      <c r="B1441" s="23" t="str">
        <f t="shared" si="22"/>
        <v>Very High</v>
      </c>
    </row>
    <row r="1442" spans="1:2">
      <c r="A1442">
        <v>4</v>
      </c>
      <c r="B1442" s="23" t="str">
        <f t="shared" si="22"/>
        <v>Very High</v>
      </c>
    </row>
    <row r="1443" spans="1:2">
      <c r="A1443">
        <v>4</v>
      </c>
      <c r="B1443" s="23" t="str">
        <f t="shared" si="22"/>
        <v>Very High</v>
      </c>
    </row>
    <row r="1444" spans="1:2">
      <c r="A1444">
        <v>4</v>
      </c>
      <c r="B1444" s="23" t="str">
        <f t="shared" si="22"/>
        <v>Very High</v>
      </c>
    </row>
    <row r="1445" spans="1:2">
      <c r="A1445">
        <v>4</v>
      </c>
      <c r="B1445" s="23" t="str">
        <f t="shared" si="22"/>
        <v>Very High</v>
      </c>
    </row>
    <row r="1446" spans="1:2">
      <c r="A1446">
        <v>4</v>
      </c>
      <c r="B1446" s="23" t="str">
        <f t="shared" si="22"/>
        <v>Very High</v>
      </c>
    </row>
    <row r="1447" spans="1:2">
      <c r="A1447">
        <v>4</v>
      </c>
      <c r="B1447" s="23" t="str">
        <f t="shared" si="22"/>
        <v>Very High</v>
      </c>
    </row>
    <row r="1448" spans="1:2">
      <c r="A1448">
        <v>4</v>
      </c>
      <c r="B1448" s="23" t="str">
        <f t="shared" si="22"/>
        <v>Very High</v>
      </c>
    </row>
    <row r="1449" spans="1:2">
      <c r="A1449">
        <v>4</v>
      </c>
      <c r="B1449" s="23" t="str">
        <f t="shared" si="22"/>
        <v>Very High</v>
      </c>
    </row>
    <row r="1450" spans="1:2">
      <c r="A1450">
        <v>4</v>
      </c>
      <c r="B1450" s="23" t="str">
        <f t="shared" si="22"/>
        <v>Very High</v>
      </c>
    </row>
    <row r="1451" spans="1:2">
      <c r="A1451">
        <v>4</v>
      </c>
      <c r="B1451" s="23" t="str">
        <f t="shared" si="22"/>
        <v>Very High</v>
      </c>
    </row>
    <row r="1452" spans="1:2">
      <c r="A1452">
        <v>4</v>
      </c>
      <c r="B1452" s="23" t="str">
        <f t="shared" si="22"/>
        <v>Very High</v>
      </c>
    </row>
    <row r="1453" spans="1:2">
      <c r="A1453">
        <v>4</v>
      </c>
      <c r="B1453" s="23" t="str">
        <f t="shared" si="22"/>
        <v>Very High</v>
      </c>
    </row>
    <row r="1454" spans="1:2">
      <c r="A1454">
        <v>4</v>
      </c>
      <c r="B1454" s="23" t="str">
        <f t="shared" si="22"/>
        <v>Very High</v>
      </c>
    </row>
    <row r="1455" spans="1:2">
      <c r="A1455">
        <v>4</v>
      </c>
      <c r="B1455" s="23" t="str">
        <f t="shared" si="22"/>
        <v>Very High</v>
      </c>
    </row>
    <row r="1456" spans="1:2">
      <c r="A1456">
        <v>4</v>
      </c>
      <c r="B1456" s="23" t="str">
        <f t="shared" si="22"/>
        <v>Very High</v>
      </c>
    </row>
    <row r="1457" spans="1:2">
      <c r="A1457">
        <v>4</v>
      </c>
      <c r="B1457" s="23" t="str">
        <f t="shared" si="22"/>
        <v>Very High</v>
      </c>
    </row>
    <row r="1458" spans="1:2">
      <c r="A1458">
        <v>4</v>
      </c>
      <c r="B1458" s="23" t="str">
        <f t="shared" si="22"/>
        <v>Very High</v>
      </c>
    </row>
    <row r="1459" spans="1:2">
      <c r="A1459">
        <v>4</v>
      </c>
      <c r="B1459" s="23" t="str">
        <f t="shared" si="22"/>
        <v>Very High</v>
      </c>
    </row>
    <row r="1460" spans="1:2">
      <c r="A1460">
        <v>4</v>
      </c>
      <c r="B1460" s="23" t="str">
        <f t="shared" si="22"/>
        <v>Very High</v>
      </c>
    </row>
    <row r="1461" spans="1:2">
      <c r="A1461">
        <v>4</v>
      </c>
      <c r="B1461" s="23" t="str">
        <f t="shared" si="22"/>
        <v>Very High</v>
      </c>
    </row>
    <row r="1462" spans="1:2">
      <c r="A1462">
        <v>4</v>
      </c>
      <c r="B1462" s="23" t="str">
        <f t="shared" si="22"/>
        <v>Very High</v>
      </c>
    </row>
    <row r="1463" spans="1:2">
      <c r="A1463">
        <v>4</v>
      </c>
      <c r="B1463" s="23" t="str">
        <f t="shared" si="22"/>
        <v>Very High</v>
      </c>
    </row>
    <row r="1464" spans="1:2">
      <c r="A1464">
        <v>4</v>
      </c>
      <c r="B1464" s="23" t="str">
        <f t="shared" si="22"/>
        <v>Very High</v>
      </c>
    </row>
    <row r="1465" spans="1:2">
      <c r="A1465">
        <v>4</v>
      </c>
      <c r="B1465" s="23" t="str">
        <f t="shared" si="22"/>
        <v>Very High</v>
      </c>
    </row>
    <row r="1466" spans="1:2">
      <c r="A1466">
        <v>4</v>
      </c>
      <c r="B1466" s="23" t="str">
        <f t="shared" si="22"/>
        <v>Very High</v>
      </c>
    </row>
    <row r="1467" spans="1:2">
      <c r="A1467">
        <v>4</v>
      </c>
      <c r="B1467" s="23" t="str">
        <f t="shared" si="22"/>
        <v>Very High</v>
      </c>
    </row>
    <row r="1468" spans="1:2">
      <c r="A1468">
        <v>4</v>
      </c>
      <c r="B1468" s="23" t="str">
        <f t="shared" si="22"/>
        <v>Very High</v>
      </c>
    </row>
    <row r="1469" spans="1:2">
      <c r="A1469">
        <v>4</v>
      </c>
      <c r="B1469" s="23" t="str">
        <f t="shared" si="22"/>
        <v>Very High</v>
      </c>
    </row>
    <row r="1470" spans="1:2">
      <c r="A1470">
        <v>4</v>
      </c>
      <c r="B1470" s="23" t="str">
        <f t="shared" si="22"/>
        <v>Very High</v>
      </c>
    </row>
    <row r="1471" spans="1:2">
      <c r="A1471">
        <v>4</v>
      </c>
      <c r="B1471" s="23" t="str">
        <f t="shared" si="22"/>
        <v>Very High</v>
      </c>
    </row>
  </sheetData>
  <autoFilter ref="A1:B1472" xr:uid="{1607B88A-B6DC-42A2-9F30-394C51D359B5}"/>
  <mergeCells count="1">
    <mergeCell ref="O1:T18"/>
  </mergeCell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J1471"/>
  <sheetViews>
    <sheetView workbookViewId="0">
      <selection activeCell="X56" sqref="X56"/>
    </sheetView>
  </sheetViews>
  <sheetFormatPr defaultColWidth="8.7109375" defaultRowHeight="15"/>
  <cols>
    <col min="1" max="1" width="10.85546875" bestFit="1" customWidth="1"/>
    <col min="2" max="2" width="14.42578125" bestFit="1" customWidth="1"/>
    <col min="3" max="3" width="16.140625" bestFit="1" customWidth="1"/>
    <col min="4" max="5" width="8.7109375" style="19"/>
    <col min="6" max="6" width="16.140625" style="19" bestFit="1" customWidth="1"/>
    <col min="7" max="7" width="15.7109375" style="19" customWidth="1"/>
    <col min="8" max="8" width="19.7109375" style="19" customWidth="1"/>
    <col min="9" max="9" width="16.42578125" style="19" customWidth="1"/>
    <col min="10" max="10" width="16.85546875" style="19" bestFit="1" customWidth="1"/>
    <col min="11" max="11" width="16.5703125" style="19" bestFit="1" customWidth="1"/>
    <col min="12" max="12" width="21.140625" style="19" bestFit="1" customWidth="1"/>
    <col min="13" max="13" width="12.7109375" style="19" bestFit="1" customWidth="1"/>
    <col min="14" max="14" width="14.5703125" style="19" bestFit="1" customWidth="1"/>
    <col min="15" max="15" width="16.85546875" style="19" bestFit="1" customWidth="1"/>
    <col min="16" max="16" width="8.7109375" style="19"/>
    <col min="17" max="17" width="13.140625" style="19" bestFit="1" customWidth="1"/>
    <col min="18" max="18" width="24.85546875" style="19" bestFit="1" customWidth="1"/>
    <col min="19" max="16384" width="8.7109375" style="19"/>
  </cols>
  <sheetData>
    <row r="1" spans="1:36" ht="15.75" thickBot="1">
      <c r="A1" s="89" t="s">
        <v>82</v>
      </c>
      <c r="B1" s="89" t="s">
        <v>94</v>
      </c>
      <c r="C1" s="89" t="s">
        <v>88</v>
      </c>
    </row>
    <row r="2" spans="1:36" ht="15.75" customHeight="1" thickBot="1">
      <c r="A2">
        <v>93.2</v>
      </c>
      <c r="B2">
        <v>50</v>
      </c>
      <c r="C2">
        <v>6</v>
      </c>
      <c r="F2" s="250" t="s">
        <v>180</v>
      </c>
      <c r="G2" s="251"/>
      <c r="H2" s="251"/>
      <c r="I2" s="252"/>
      <c r="K2" s="106" t="s">
        <v>190</v>
      </c>
      <c r="L2" s="146" t="s">
        <v>181</v>
      </c>
      <c r="U2" s="253" t="s">
        <v>246</v>
      </c>
      <c r="V2" s="254"/>
      <c r="W2" s="254"/>
      <c r="X2" s="254"/>
      <c r="Y2" s="254"/>
      <c r="Z2" s="254"/>
      <c r="AA2" s="254"/>
      <c r="AB2" s="254"/>
      <c r="AC2" s="254"/>
      <c r="AD2" s="254"/>
      <c r="AE2" s="254"/>
      <c r="AF2" s="254"/>
      <c r="AG2" s="254"/>
      <c r="AH2" s="254"/>
      <c r="AI2" s="254"/>
      <c r="AJ2" s="255"/>
    </row>
    <row r="3" spans="1:36" ht="15.75" thickBot="1">
      <c r="A3">
        <v>68</v>
      </c>
      <c r="B3">
        <v>35</v>
      </c>
      <c r="C3">
        <v>10</v>
      </c>
      <c r="F3" s="143"/>
      <c r="G3" s="144" t="s">
        <v>82</v>
      </c>
      <c r="H3" s="144" t="s">
        <v>94</v>
      </c>
      <c r="I3" s="145" t="s">
        <v>88</v>
      </c>
      <c r="K3" s="107" t="s">
        <v>182</v>
      </c>
      <c r="L3" s="146">
        <v>66.188448275862115</v>
      </c>
      <c r="U3" s="256"/>
      <c r="V3" s="257"/>
      <c r="W3" s="257"/>
      <c r="X3" s="257"/>
      <c r="Y3" s="257"/>
      <c r="Z3" s="257"/>
      <c r="AA3" s="257"/>
      <c r="AB3" s="257"/>
      <c r="AC3" s="257"/>
      <c r="AD3" s="257"/>
      <c r="AE3" s="257"/>
      <c r="AF3" s="257"/>
      <c r="AG3" s="257"/>
      <c r="AH3" s="257"/>
      <c r="AI3" s="257"/>
      <c r="AJ3" s="258"/>
    </row>
    <row r="4" spans="1:36">
      <c r="A4">
        <v>87</v>
      </c>
      <c r="B4">
        <v>49</v>
      </c>
      <c r="C4">
        <v>0</v>
      </c>
      <c r="F4" s="139" t="s">
        <v>82</v>
      </c>
      <c r="G4" s="99">
        <v>1</v>
      </c>
      <c r="H4" s="99"/>
      <c r="I4" s="140"/>
      <c r="K4" s="107" t="s">
        <v>183</v>
      </c>
      <c r="L4" s="146">
        <v>69.318320610687053</v>
      </c>
      <c r="U4" s="256"/>
      <c r="V4" s="257"/>
      <c r="W4" s="257"/>
      <c r="X4" s="257"/>
      <c r="Y4" s="257"/>
      <c r="Z4" s="257"/>
      <c r="AA4" s="257"/>
      <c r="AB4" s="257"/>
      <c r="AC4" s="257"/>
      <c r="AD4" s="257"/>
      <c r="AE4" s="257"/>
      <c r="AF4" s="257"/>
      <c r="AG4" s="257"/>
      <c r="AH4" s="257"/>
      <c r="AI4" s="257"/>
      <c r="AJ4" s="258"/>
    </row>
    <row r="5" spans="1:36">
      <c r="A5">
        <v>56.6</v>
      </c>
      <c r="B5">
        <v>52</v>
      </c>
      <c r="C5">
        <v>8</v>
      </c>
      <c r="F5" s="139" t="s">
        <v>94</v>
      </c>
      <c r="G5" s="137">
        <v>-9.9234100894424068E-2</v>
      </c>
      <c r="H5" s="137">
        <v>1</v>
      </c>
      <c r="I5" s="140"/>
      <c r="K5" s="107" t="s">
        <v>184</v>
      </c>
      <c r="L5" s="146">
        <v>71.075961538461556</v>
      </c>
      <c r="U5" s="256"/>
      <c r="V5" s="257"/>
      <c r="W5" s="257"/>
      <c r="X5" s="257"/>
      <c r="Y5" s="257"/>
      <c r="Z5" s="257"/>
      <c r="AA5" s="257"/>
      <c r="AB5" s="257"/>
      <c r="AC5" s="257"/>
      <c r="AD5" s="257"/>
      <c r="AE5" s="257"/>
      <c r="AF5" s="257"/>
      <c r="AG5" s="257"/>
      <c r="AH5" s="257"/>
      <c r="AI5" s="257"/>
      <c r="AJ5" s="258"/>
    </row>
    <row r="6" spans="1:36" ht="15.75" thickBot="1">
      <c r="A6">
        <v>41.4</v>
      </c>
      <c r="B6">
        <v>35</v>
      </c>
      <c r="C6">
        <v>2</v>
      </c>
      <c r="F6" s="141" t="s">
        <v>88</v>
      </c>
      <c r="G6" s="138">
        <v>0.18795301916709542</v>
      </c>
      <c r="H6" s="138">
        <v>-3.7933377496240429E-3</v>
      </c>
      <c r="I6" s="142">
        <v>1</v>
      </c>
      <c r="K6" s="107" t="s">
        <v>185</v>
      </c>
      <c r="L6" s="146">
        <v>77.239999999999995</v>
      </c>
      <c r="U6" s="256"/>
      <c r="V6" s="257"/>
      <c r="W6" s="257"/>
      <c r="X6" s="257"/>
      <c r="Y6" s="257"/>
      <c r="Z6" s="257"/>
      <c r="AA6" s="257"/>
      <c r="AB6" s="257"/>
      <c r="AC6" s="257"/>
      <c r="AD6" s="257"/>
      <c r="AE6" s="257"/>
      <c r="AF6" s="257"/>
      <c r="AG6" s="257"/>
      <c r="AH6" s="257"/>
      <c r="AI6" s="257"/>
      <c r="AJ6" s="258"/>
    </row>
    <row r="7" spans="1:36">
      <c r="A7">
        <v>83.9</v>
      </c>
      <c r="B7">
        <v>40</v>
      </c>
      <c r="C7">
        <v>7</v>
      </c>
      <c r="K7" s="107" t="s">
        <v>186</v>
      </c>
      <c r="L7" s="146">
        <v>78.34062499999996</v>
      </c>
      <c r="U7" s="256"/>
      <c r="V7" s="257"/>
      <c r="W7" s="257"/>
      <c r="X7" s="257"/>
      <c r="Y7" s="257"/>
      <c r="Z7" s="257"/>
      <c r="AA7" s="257"/>
      <c r="AB7" s="257"/>
      <c r="AC7" s="257"/>
      <c r="AD7" s="257"/>
      <c r="AE7" s="257"/>
      <c r="AF7" s="257"/>
      <c r="AG7" s="257"/>
      <c r="AH7" s="257"/>
      <c r="AI7" s="257"/>
      <c r="AJ7" s="258"/>
    </row>
    <row r="8" spans="1:36">
      <c r="A8">
        <v>76.7</v>
      </c>
      <c r="B8">
        <v>52</v>
      </c>
      <c r="C8">
        <v>1</v>
      </c>
      <c r="K8" s="107" t="s">
        <v>187</v>
      </c>
      <c r="L8" s="146">
        <v>82.183333333333351</v>
      </c>
      <c r="U8" s="256"/>
      <c r="V8" s="257"/>
      <c r="W8" s="257"/>
      <c r="X8" s="257"/>
      <c r="Y8" s="257"/>
      <c r="Z8" s="257"/>
      <c r="AA8" s="257"/>
      <c r="AB8" s="257"/>
      <c r="AC8" s="257"/>
      <c r="AD8" s="257"/>
      <c r="AE8" s="257"/>
      <c r="AF8" s="257"/>
      <c r="AG8" s="257"/>
      <c r="AH8" s="257"/>
      <c r="AI8" s="257"/>
      <c r="AJ8" s="258"/>
    </row>
    <row r="9" spans="1:36">
      <c r="A9">
        <v>67.7</v>
      </c>
      <c r="B9">
        <v>39</v>
      </c>
      <c r="C9">
        <v>1</v>
      </c>
      <c r="K9" s="107" t="s">
        <v>188</v>
      </c>
      <c r="L9" s="146">
        <v>84.892307692307682</v>
      </c>
      <c r="U9" s="256"/>
      <c r="V9" s="257"/>
      <c r="W9" s="257"/>
      <c r="X9" s="257"/>
      <c r="Y9" s="257"/>
      <c r="Z9" s="257"/>
      <c r="AA9" s="257"/>
      <c r="AB9" s="257"/>
      <c r="AC9" s="257"/>
      <c r="AD9" s="257"/>
      <c r="AE9" s="257"/>
      <c r="AF9" s="257"/>
      <c r="AG9" s="257"/>
      <c r="AH9" s="257"/>
      <c r="AI9" s="257"/>
      <c r="AJ9" s="258"/>
    </row>
    <row r="10" spans="1:36">
      <c r="A10">
        <v>50.3</v>
      </c>
      <c r="B10">
        <v>36</v>
      </c>
      <c r="C10">
        <v>9</v>
      </c>
      <c r="K10" s="107" t="s">
        <v>189</v>
      </c>
      <c r="L10" s="146">
        <v>92.825000000000003</v>
      </c>
      <c r="U10" s="256"/>
      <c r="V10" s="257"/>
      <c r="W10" s="257"/>
      <c r="X10" s="257"/>
      <c r="Y10" s="257"/>
      <c r="Z10" s="257"/>
      <c r="AA10" s="257"/>
      <c r="AB10" s="257"/>
      <c r="AC10" s="257"/>
      <c r="AD10" s="257"/>
      <c r="AE10" s="257"/>
      <c r="AF10" s="257"/>
      <c r="AG10" s="257"/>
      <c r="AH10" s="257"/>
      <c r="AI10" s="257"/>
      <c r="AJ10" s="258"/>
    </row>
    <row r="11" spans="1:36">
      <c r="A11">
        <v>98.9</v>
      </c>
      <c r="B11">
        <v>39</v>
      </c>
      <c r="C11">
        <v>7</v>
      </c>
      <c r="K11" s="107" t="s">
        <v>140</v>
      </c>
      <c r="L11" s="146">
        <v>69.381904761904693</v>
      </c>
      <c r="U11" s="256"/>
      <c r="V11" s="257"/>
      <c r="W11" s="257"/>
      <c r="X11" s="257"/>
      <c r="Y11" s="257"/>
      <c r="Z11" s="257"/>
      <c r="AA11" s="257"/>
      <c r="AB11" s="257"/>
      <c r="AC11" s="257"/>
      <c r="AD11" s="257"/>
      <c r="AE11" s="257"/>
      <c r="AF11" s="257"/>
      <c r="AG11" s="257"/>
      <c r="AH11" s="257"/>
      <c r="AI11" s="257"/>
      <c r="AJ11" s="258"/>
    </row>
    <row r="12" spans="1:36">
      <c r="A12">
        <v>87.5</v>
      </c>
      <c r="B12">
        <v>34</v>
      </c>
      <c r="C12">
        <v>5</v>
      </c>
      <c r="U12" s="256"/>
      <c r="V12" s="257"/>
      <c r="W12" s="257"/>
      <c r="X12" s="257"/>
      <c r="Y12" s="257"/>
      <c r="Z12" s="257"/>
      <c r="AA12" s="257"/>
      <c r="AB12" s="257"/>
      <c r="AC12" s="257"/>
      <c r="AD12" s="257"/>
      <c r="AE12" s="257"/>
      <c r="AF12" s="257"/>
      <c r="AG12" s="257"/>
      <c r="AH12" s="257"/>
      <c r="AI12" s="257"/>
      <c r="AJ12" s="258"/>
    </row>
    <row r="13" spans="1:36">
      <c r="A13">
        <v>50.3</v>
      </c>
      <c r="B13">
        <v>54</v>
      </c>
      <c r="C13">
        <v>9</v>
      </c>
      <c r="U13" s="256"/>
      <c r="V13" s="257"/>
      <c r="W13" s="257"/>
      <c r="X13" s="257"/>
      <c r="Y13" s="257"/>
      <c r="Z13" s="257"/>
      <c r="AA13" s="257"/>
      <c r="AB13" s="257"/>
      <c r="AC13" s="257"/>
      <c r="AD13" s="257"/>
      <c r="AE13" s="257"/>
      <c r="AF13" s="257"/>
      <c r="AG13" s="257"/>
      <c r="AH13" s="257"/>
      <c r="AI13" s="257"/>
      <c r="AJ13" s="258"/>
    </row>
    <row r="14" spans="1:36" ht="15" customHeight="1">
      <c r="A14">
        <v>34.5</v>
      </c>
      <c r="B14">
        <v>39</v>
      </c>
      <c r="C14">
        <v>5</v>
      </c>
      <c r="U14" s="256"/>
      <c r="V14" s="257"/>
      <c r="W14" s="257"/>
      <c r="X14" s="257"/>
      <c r="Y14" s="257"/>
      <c r="Z14" s="257"/>
      <c r="AA14" s="257"/>
      <c r="AB14" s="257"/>
      <c r="AC14" s="257"/>
      <c r="AD14" s="257"/>
      <c r="AE14" s="257"/>
      <c r="AF14" s="257"/>
      <c r="AG14" s="257"/>
      <c r="AH14" s="257"/>
      <c r="AI14" s="257"/>
      <c r="AJ14" s="258"/>
    </row>
    <row r="15" spans="1:36" ht="15.75" thickBot="1">
      <c r="A15">
        <v>94.4</v>
      </c>
      <c r="B15">
        <v>35</v>
      </c>
      <c r="C15">
        <v>2</v>
      </c>
      <c r="U15" s="259"/>
      <c r="V15" s="260"/>
      <c r="W15" s="260"/>
      <c r="X15" s="260"/>
      <c r="Y15" s="260"/>
      <c r="Z15" s="260"/>
      <c r="AA15" s="260"/>
      <c r="AB15" s="260"/>
      <c r="AC15" s="260"/>
      <c r="AD15" s="260"/>
      <c r="AE15" s="260"/>
      <c r="AF15" s="260"/>
      <c r="AG15" s="260"/>
      <c r="AH15" s="260"/>
      <c r="AI15" s="260"/>
      <c r="AJ15" s="261"/>
    </row>
    <row r="16" spans="1:36">
      <c r="A16">
        <v>47.8</v>
      </c>
      <c r="B16">
        <v>55</v>
      </c>
      <c r="C16">
        <v>4</v>
      </c>
    </row>
    <row r="17" spans="1:19">
      <c r="A17">
        <v>58</v>
      </c>
      <c r="B17">
        <v>35</v>
      </c>
      <c r="C17">
        <v>10</v>
      </c>
      <c r="M17"/>
      <c r="S17"/>
    </row>
    <row r="18" spans="1:19">
      <c r="A18">
        <v>79.2</v>
      </c>
      <c r="B18">
        <v>53</v>
      </c>
      <c r="C18">
        <v>6</v>
      </c>
      <c r="M18"/>
      <c r="S18"/>
    </row>
    <row r="19" spans="1:19">
      <c r="A19">
        <v>91.7</v>
      </c>
      <c r="B19">
        <v>51</v>
      </c>
      <c r="C19">
        <v>1</v>
      </c>
      <c r="M19"/>
      <c r="S19"/>
    </row>
    <row r="20" spans="1:19">
      <c r="A20">
        <v>95.5</v>
      </c>
      <c r="B20">
        <v>39</v>
      </c>
      <c r="C20">
        <v>25</v>
      </c>
      <c r="M20"/>
      <c r="S20"/>
    </row>
    <row r="21" spans="1:19">
      <c r="A21">
        <v>42.1</v>
      </c>
      <c r="B21">
        <v>52</v>
      </c>
      <c r="C21">
        <v>3</v>
      </c>
      <c r="M21"/>
      <c r="S21"/>
    </row>
    <row r="22" spans="1:19">
      <c r="A22">
        <v>98.8</v>
      </c>
      <c r="B22">
        <v>35</v>
      </c>
      <c r="C22">
        <v>4</v>
      </c>
      <c r="M22"/>
      <c r="S22"/>
    </row>
    <row r="23" spans="1:19">
      <c r="A23">
        <v>85.5</v>
      </c>
      <c r="B23">
        <v>39</v>
      </c>
      <c r="C23">
        <v>5</v>
      </c>
      <c r="M23"/>
      <c r="S23"/>
    </row>
    <row r="24" spans="1:19">
      <c r="A24">
        <v>61.4</v>
      </c>
      <c r="B24">
        <v>37</v>
      </c>
      <c r="C24">
        <v>12</v>
      </c>
      <c r="M24"/>
      <c r="S24"/>
    </row>
    <row r="25" spans="1:19">
      <c r="A25">
        <v>96</v>
      </c>
      <c r="B25">
        <v>39</v>
      </c>
      <c r="C25">
        <v>0</v>
      </c>
      <c r="M25"/>
      <c r="S25"/>
    </row>
    <row r="26" spans="1:19">
      <c r="A26">
        <v>85.8</v>
      </c>
      <c r="B26">
        <v>39</v>
      </c>
      <c r="C26">
        <v>4</v>
      </c>
      <c r="K26" s="106" t="s">
        <v>191</v>
      </c>
      <c r="L26" t="s">
        <v>181</v>
      </c>
      <c r="M26"/>
      <c r="S26"/>
    </row>
    <row r="27" spans="1:19">
      <c r="A27">
        <v>67.8</v>
      </c>
      <c r="B27">
        <v>35</v>
      </c>
      <c r="C27">
        <v>14</v>
      </c>
      <c r="K27" s="107">
        <v>34</v>
      </c>
      <c r="L27" s="146">
        <v>66.301052631578941</v>
      </c>
      <c r="M27"/>
      <c r="Q27"/>
      <c r="R27"/>
      <c r="S27"/>
    </row>
    <row r="28" spans="1:19">
      <c r="A28">
        <v>74</v>
      </c>
      <c r="B28">
        <v>54</v>
      </c>
      <c r="C28">
        <v>10</v>
      </c>
      <c r="K28" s="107">
        <v>35</v>
      </c>
      <c r="L28" s="146">
        <v>69.772881355932185</v>
      </c>
      <c r="M28"/>
      <c r="Q28"/>
      <c r="R28"/>
      <c r="S28"/>
    </row>
    <row r="29" spans="1:19">
      <c r="A29">
        <v>54.3</v>
      </c>
      <c r="B29">
        <v>35</v>
      </c>
      <c r="C29">
        <v>9</v>
      </c>
      <c r="K29" s="107">
        <v>36</v>
      </c>
      <c r="L29" s="146">
        <v>70.038823529411772</v>
      </c>
      <c r="M29"/>
      <c r="Q29"/>
      <c r="R29"/>
      <c r="S29"/>
    </row>
    <row r="30" spans="1:19">
      <c r="A30">
        <v>57.4</v>
      </c>
      <c r="B30">
        <v>38</v>
      </c>
      <c r="C30">
        <v>22</v>
      </c>
      <c r="K30" s="107">
        <v>37</v>
      </c>
      <c r="L30" s="146">
        <v>73.03837209302327</v>
      </c>
      <c r="M30"/>
      <c r="Q30"/>
      <c r="R30"/>
      <c r="S30"/>
    </row>
    <row r="31" spans="1:19">
      <c r="A31">
        <v>84.4</v>
      </c>
      <c r="B31">
        <v>35</v>
      </c>
      <c r="C31">
        <v>2</v>
      </c>
      <c r="K31" s="107">
        <v>38</v>
      </c>
      <c r="L31" s="146">
        <v>71.669398907103769</v>
      </c>
      <c r="M31"/>
      <c r="Q31"/>
      <c r="R31"/>
      <c r="S31"/>
    </row>
    <row r="32" spans="1:19">
      <c r="A32">
        <v>78.7</v>
      </c>
      <c r="B32">
        <v>35</v>
      </c>
      <c r="C32">
        <v>1</v>
      </c>
      <c r="K32" s="107">
        <v>39</v>
      </c>
      <c r="L32" s="146">
        <v>70.597701149425291</v>
      </c>
      <c r="M32"/>
      <c r="Q32"/>
      <c r="R32"/>
      <c r="S32"/>
    </row>
    <row r="33" spans="1:19">
      <c r="A33">
        <v>38.799999999999997</v>
      </c>
      <c r="B33">
        <v>54</v>
      </c>
      <c r="C33">
        <v>4</v>
      </c>
      <c r="K33" s="107">
        <v>40</v>
      </c>
      <c r="L33" s="146">
        <v>75.189156626506033</v>
      </c>
      <c r="M33"/>
      <c r="Q33"/>
      <c r="R33"/>
      <c r="S33"/>
    </row>
    <row r="34" spans="1:19">
      <c r="A34">
        <v>90</v>
      </c>
      <c r="B34">
        <v>35</v>
      </c>
      <c r="C34">
        <v>10</v>
      </c>
      <c r="K34" s="107">
        <v>48</v>
      </c>
      <c r="L34" s="146">
        <v>58.861111111111114</v>
      </c>
      <c r="M34"/>
      <c r="Q34"/>
      <c r="R34"/>
      <c r="S34"/>
    </row>
    <row r="35" spans="1:19">
      <c r="A35">
        <v>56.7</v>
      </c>
      <c r="B35">
        <v>34</v>
      </c>
      <c r="C35">
        <v>1</v>
      </c>
      <c r="K35" s="107">
        <v>49</v>
      </c>
      <c r="L35" s="146">
        <v>66.562962962962956</v>
      </c>
    </row>
    <row r="36" spans="1:19">
      <c r="A36">
        <v>57.4</v>
      </c>
      <c r="B36">
        <v>52</v>
      </c>
      <c r="C36">
        <v>2</v>
      </c>
      <c r="K36" s="107">
        <v>50</v>
      </c>
      <c r="L36" s="146">
        <v>65.40441176470587</v>
      </c>
    </row>
    <row r="37" spans="1:19">
      <c r="A37">
        <v>75.5</v>
      </c>
      <c r="B37">
        <v>37</v>
      </c>
      <c r="C37">
        <v>5</v>
      </c>
      <c r="K37" s="107">
        <v>51</v>
      </c>
      <c r="L37" s="146">
        <v>65.545614035087723</v>
      </c>
    </row>
    <row r="38" spans="1:19">
      <c r="A38">
        <v>83.1</v>
      </c>
      <c r="B38">
        <v>54</v>
      </c>
      <c r="C38">
        <v>3</v>
      </c>
      <c r="K38" s="107">
        <v>52</v>
      </c>
      <c r="L38" s="146">
        <v>66.839999999999989</v>
      </c>
    </row>
    <row r="39" spans="1:19">
      <c r="A39">
        <v>98.4</v>
      </c>
      <c r="B39">
        <v>39</v>
      </c>
      <c r="C39">
        <v>2</v>
      </c>
      <c r="K39" s="107">
        <v>53</v>
      </c>
      <c r="L39" s="146">
        <v>68.003636363636346</v>
      </c>
    </row>
    <row r="40" spans="1:19">
      <c r="A40">
        <v>77.7</v>
      </c>
      <c r="B40">
        <v>52</v>
      </c>
      <c r="C40">
        <v>1</v>
      </c>
      <c r="K40" s="107">
        <v>54</v>
      </c>
      <c r="L40" s="146">
        <v>63.08382352941176</v>
      </c>
    </row>
    <row r="41" spans="1:19">
      <c r="A41">
        <v>45.5</v>
      </c>
      <c r="B41">
        <v>38</v>
      </c>
      <c r="C41">
        <v>5</v>
      </c>
      <c r="K41" s="107">
        <v>55</v>
      </c>
      <c r="L41" s="146">
        <v>65.212903225806457</v>
      </c>
    </row>
    <row r="42" spans="1:19">
      <c r="A42">
        <v>75.7</v>
      </c>
      <c r="B42">
        <v>36</v>
      </c>
      <c r="C42">
        <v>1</v>
      </c>
      <c r="K42" s="107" t="s">
        <v>140</v>
      </c>
      <c r="L42" s="146">
        <v>69.38190476190465</v>
      </c>
    </row>
    <row r="43" spans="1:19">
      <c r="A43">
        <v>33.700000000000003</v>
      </c>
      <c r="B43">
        <v>38</v>
      </c>
      <c r="C43">
        <v>1</v>
      </c>
    </row>
    <row r="44" spans="1:19">
      <c r="A44">
        <v>48.7</v>
      </c>
      <c r="B44">
        <v>38</v>
      </c>
      <c r="C44">
        <v>1</v>
      </c>
    </row>
    <row r="45" spans="1:19">
      <c r="A45">
        <v>43.3</v>
      </c>
      <c r="B45">
        <v>37</v>
      </c>
      <c r="C45">
        <v>9</v>
      </c>
    </row>
    <row r="46" spans="1:19">
      <c r="A46">
        <v>66.400000000000006</v>
      </c>
      <c r="B46">
        <v>40</v>
      </c>
      <c r="C46">
        <v>12</v>
      </c>
    </row>
    <row r="47" spans="1:19">
      <c r="A47">
        <v>64.400000000000006</v>
      </c>
      <c r="B47">
        <v>36</v>
      </c>
      <c r="C47">
        <v>22</v>
      </c>
      <c r="K47" s="106" t="s">
        <v>192</v>
      </c>
      <c r="L47" t="s">
        <v>193</v>
      </c>
    </row>
    <row r="48" spans="1:19">
      <c r="A48">
        <v>78.3</v>
      </c>
      <c r="B48">
        <v>37</v>
      </c>
      <c r="C48">
        <v>9</v>
      </c>
      <c r="K48" s="107" t="s">
        <v>182</v>
      </c>
      <c r="L48" s="112">
        <v>41.315517241379311</v>
      </c>
      <c r="M48"/>
    </row>
    <row r="49" spans="1:13">
      <c r="A49">
        <v>73.7</v>
      </c>
      <c r="B49">
        <v>40</v>
      </c>
      <c r="C49">
        <v>1</v>
      </c>
      <c r="K49" s="107" t="s">
        <v>183</v>
      </c>
      <c r="L49" s="112">
        <v>41.078244274809158</v>
      </c>
      <c r="M49"/>
    </row>
    <row r="50" spans="1:13">
      <c r="A50">
        <v>99.3</v>
      </c>
      <c r="B50">
        <v>54</v>
      </c>
      <c r="C50">
        <v>9</v>
      </c>
      <c r="K50" s="107" t="s">
        <v>184</v>
      </c>
      <c r="L50" s="112">
        <v>40.307692307692307</v>
      </c>
      <c r="M50"/>
    </row>
    <row r="51" spans="1:13">
      <c r="A51">
        <v>36.700000000000003</v>
      </c>
      <c r="B51">
        <v>38</v>
      </c>
      <c r="C51">
        <v>1</v>
      </c>
      <c r="K51" s="107" t="s">
        <v>185</v>
      </c>
      <c r="L51" s="112">
        <v>42.123076923076923</v>
      </c>
      <c r="M51"/>
    </row>
    <row r="52" spans="1:13">
      <c r="A52">
        <v>93.7</v>
      </c>
      <c r="B52">
        <v>54</v>
      </c>
      <c r="C52">
        <v>1</v>
      </c>
      <c r="K52" s="107" t="s">
        <v>186</v>
      </c>
      <c r="L52" s="112">
        <v>40.609375</v>
      </c>
      <c r="M52"/>
    </row>
    <row r="53" spans="1:13">
      <c r="A53">
        <v>46.4</v>
      </c>
      <c r="B53">
        <v>53</v>
      </c>
      <c r="C53">
        <v>2</v>
      </c>
      <c r="K53" s="107" t="s">
        <v>187</v>
      </c>
      <c r="L53" s="112">
        <v>41.416666666666664</v>
      </c>
      <c r="M53"/>
    </row>
    <row r="54" spans="1:13">
      <c r="A54">
        <v>72.8</v>
      </c>
      <c r="B54">
        <v>54</v>
      </c>
      <c r="C54">
        <v>4</v>
      </c>
      <c r="K54" s="107" t="s">
        <v>188</v>
      </c>
      <c r="L54" s="112">
        <v>45.615384615384613</v>
      </c>
      <c r="M54"/>
    </row>
    <row r="55" spans="1:13">
      <c r="A55">
        <v>76.8</v>
      </c>
      <c r="B55">
        <v>49</v>
      </c>
      <c r="C55">
        <v>4</v>
      </c>
      <c r="K55" s="107" t="s">
        <v>189</v>
      </c>
      <c r="L55" s="112">
        <v>39.75</v>
      </c>
      <c r="M55"/>
    </row>
    <row r="56" spans="1:13">
      <c r="A56">
        <v>43.4</v>
      </c>
      <c r="B56">
        <v>54</v>
      </c>
      <c r="C56">
        <v>2</v>
      </c>
      <c r="K56" s="107" t="s">
        <v>140</v>
      </c>
      <c r="L56" s="112">
        <v>41.127891156462582</v>
      </c>
      <c r="M56"/>
    </row>
    <row r="57" spans="1:13">
      <c r="A57">
        <v>103.5</v>
      </c>
      <c r="B57">
        <v>49</v>
      </c>
      <c r="C57">
        <v>15</v>
      </c>
      <c r="M57"/>
    </row>
    <row r="58" spans="1:13">
      <c r="A58">
        <v>77.3</v>
      </c>
      <c r="B58">
        <v>37</v>
      </c>
      <c r="C58">
        <v>9</v>
      </c>
      <c r="M58"/>
    </row>
    <row r="59" spans="1:13">
      <c r="A59">
        <v>26.4</v>
      </c>
      <c r="B59">
        <v>48</v>
      </c>
      <c r="C59">
        <v>2</v>
      </c>
      <c r="M59"/>
    </row>
    <row r="60" spans="1:13">
      <c r="A60">
        <v>52.9</v>
      </c>
      <c r="B60">
        <v>40</v>
      </c>
      <c r="C60">
        <v>7</v>
      </c>
      <c r="M60"/>
    </row>
    <row r="61" spans="1:13">
      <c r="A61">
        <v>55.9</v>
      </c>
      <c r="B61">
        <v>36</v>
      </c>
      <c r="C61">
        <v>7</v>
      </c>
      <c r="M61"/>
    </row>
    <row r="62" spans="1:13">
      <c r="A62">
        <v>34.299999999999997</v>
      </c>
      <c r="B62">
        <v>51</v>
      </c>
      <c r="C62">
        <v>9</v>
      </c>
      <c r="M62"/>
    </row>
    <row r="63" spans="1:13">
      <c r="A63">
        <v>57</v>
      </c>
      <c r="B63">
        <v>36</v>
      </c>
      <c r="C63">
        <v>10</v>
      </c>
      <c r="M63"/>
    </row>
    <row r="64" spans="1:13">
      <c r="A64">
        <v>56.9</v>
      </c>
      <c r="B64">
        <v>50</v>
      </c>
      <c r="C64">
        <v>27</v>
      </c>
      <c r="M64"/>
    </row>
    <row r="65" spans="1:13">
      <c r="A65">
        <v>113.7</v>
      </c>
      <c r="B65">
        <v>36</v>
      </c>
      <c r="C65">
        <v>21</v>
      </c>
      <c r="K65"/>
      <c r="L65"/>
      <c r="M65"/>
    </row>
    <row r="66" spans="1:13">
      <c r="A66">
        <v>70.900000000000006</v>
      </c>
      <c r="B66">
        <v>35</v>
      </c>
      <c r="C66">
        <v>17</v>
      </c>
    </row>
    <row r="67" spans="1:13">
      <c r="A67">
        <v>31.5</v>
      </c>
      <c r="B67">
        <v>52</v>
      </c>
      <c r="C67">
        <v>5</v>
      </c>
    </row>
    <row r="68" spans="1:13">
      <c r="A68">
        <v>99.2</v>
      </c>
      <c r="B68">
        <v>35</v>
      </c>
      <c r="C68">
        <v>6</v>
      </c>
    </row>
    <row r="69" spans="1:13">
      <c r="A69">
        <v>59.7</v>
      </c>
      <c r="B69">
        <v>35</v>
      </c>
      <c r="C69">
        <v>1</v>
      </c>
    </row>
    <row r="70" spans="1:13">
      <c r="A70">
        <v>81.099999999999994</v>
      </c>
      <c r="B70">
        <v>38</v>
      </c>
      <c r="C70">
        <v>3</v>
      </c>
    </row>
    <row r="71" spans="1:13">
      <c r="A71">
        <v>74.7</v>
      </c>
      <c r="B71">
        <v>54</v>
      </c>
      <c r="C71">
        <v>1</v>
      </c>
    </row>
    <row r="72" spans="1:13">
      <c r="A72">
        <v>59.8</v>
      </c>
      <c r="B72">
        <v>35</v>
      </c>
      <c r="C72">
        <v>4</v>
      </c>
    </row>
    <row r="73" spans="1:13">
      <c r="A73">
        <v>79.5</v>
      </c>
      <c r="B73">
        <v>38</v>
      </c>
      <c r="C73">
        <v>5</v>
      </c>
    </row>
    <row r="74" spans="1:13">
      <c r="A74">
        <v>87.7</v>
      </c>
      <c r="B74">
        <v>38</v>
      </c>
      <c r="C74">
        <v>1</v>
      </c>
    </row>
    <row r="75" spans="1:13">
      <c r="A75">
        <v>73</v>
      </c>
      <c r="B75">
        <v>39</v>
      </c>
      <c r="C75">
        <v>10</v>
      </c>
    </row>
    <row r="76" spans="1:13">
      <c r="A76">
        <v>55.7</v>
      </c>
      <c r="B76">
        <v>39</v>
      </c>
      <c r="C76">
        <v>1</v>
      </c>
    </row>
    <row r="77" spans="1:13">
      <c r="A77">
        <v>68.7</v>
      </c>
      <c r="B77">
        <v>37</v>
      </c>
      <c r="C77">
        <v>11</v>
      </c>
    </row>
    <row r="78" spans="1:13">
      <c r="A78">
        <v>42.5</v>
      </c>
      <c r="B78">
        <v>37</v>
      </c>
      <c r="C78">
        <v>15</v>
      </c>
    </row>
    <row r="79" spans="1:13">
      <c r="A79">
        <v>47</v>
      </c>
      <c r="B79">
        <v>48</v>
      </c>
      <c r="C79">
        <v>0</v>
      </c>
    </row>
    <row r="80" spans="1:13">
      <c r="A80">
        <v>33.5</v>
      </c>
      <c r="B80">
        <v>36</v>
      </c>
      <c r="C80">
        <v>5</v>
      </c>
    </row>
    <row r="81" spans="1:3">
      <c r="A81">
        <v>77.8</v>
      </c>
      <c r="B81">
        <v>51</v>
      </c>
      <c r="C81">
        <v>4</v>
      </c>
    </row>
    <row r="82" spans="1:3">
      <c r="A82">
        <v>57</v>
      </c>
      <c r="B82">
        <v>53</v>
      </c>
      <c r="C82">
        <v>10</v>
      </c>
    </row>
    <row r="83" spans="1:3">
      <c r="A83">
        <v>34.200000000000003</v>
      </c>
      <c r="B83">
        <v>39</v>
      </c>
      <c r="C83">
        <v>6</v>
      </c>
    </row>
    <row r="84" spans="1:3">
      <c r="A84">
        <v>70.7</v>
      </c>
      <c r="B84">
        <v>40</v>
      </c>
      <c r="C84">
        <v>1</v>
      </c>
    </row>
    <row r="85" spans="1:3">
      <c r="A85">
        <v>83.1</v>
      </c>
      <c r="B85">
        <v>52</v>
      </c>
      <c r="C85">
        <v>13</v>
      </c>
    </row>
    <row r="86" spans="1:3">
      <c r="A86">
        <v>97.5</v>
      </c>
      <c r="B86">
        <v>36</v>
      </c>
      <c r="C86">
        <v>5</v>
      </c>
    </row>
    <row r="87" spans="1:3">
      <c r="A87">
        <v>53.2</v>
      </c>
      <c r="B87">
        <v>36</v>
      </c>
      <c r="C87">
        <v>6</v>
      </c>
    </row>
    <row r="88" spans="1:3">
      <c r="A88">
        <v>62</v>
      </c>
      <c r="B88">
        <v>39</v>
      </c>
      <c r="C88">
        <v>0</v>
      </c>
    </row>
    <row r="89" spans="1:3">
      <c r="A89">
        <v>98.8</v>
      </c>
      <c r="B89">
        <v>40</v>
      </c>
      <c r="C89">
        <v>4</v>
      </c>
    </row>
    <row r="90" spans="1:3">
      <c r="A90">
        <v>106.7</v>
      </c>
      <c r="B90">
        <v>38</v>
      </c>
      <c r="C90">
        <v>11</v>
      </c>
    </row>
    <row r="91" spans="1:3">
      <c r="A91">
        <v>70.3</v>
      </c>
      <c r="B91">
        <v>39</v>
      </c>
      <c r="C91">
        <v>9</v>
      </c>
    </row>
    <row r="92" spans="1:3">
      <c r="A92">
        <v>93.4</v>
      </c>
      <c r="B92">
        <v>40</v>
      </c>
      <c r="C92">
        <v>22</v>
      </c>
    </row>
    <row r="93" spans="1:3">
      <c r="A93">
        <v>73</v>
      </c>
      <c r="B93">
        <v>48</v>
      </c>
      <c r="C93">
        <v>10</v>
      </c>
    </row>
    <row r="94" spans="1:3">
      <c r="A94">
        <v>65.7</v>
      </c>
      <c r="B94">
        <v>51</v>
      </c>
      <c r="C94">
        <v>11</v>
      </c>
    </row>
    <row r="95" spans="1:3">
      <c r="A95">
        <v>42</v>
      </c>
      <c r="B95">
        <v>49</v>
      </c>
      <c r="C95">
        <v>10</v>
      </c>
    </row>
    <row r="96" spans="1:3">
      <c r="A96">
        <v>94.7</v>
      </c>
      <c r="B96">
        <v>37</v>
      </c>
      <c r="C96">
        <v>11</v>
      </c>
    </row>
    <row r="97" spans="1:3">
      <c r="A97">
        <v>62.8</v>
      </c>
      <c r="B97">
        <v>35</v>
      </c>
      <c r="C97">
        <v>4</v>
      </c>
    </row>
    <row r="98" spans="1:3">
      <c r="A98">
        <v>35.1</v>
      </c>
      <c r="B98">
        <v>38</v>
      </c>
      <c r="C98">
        <v>3</v>
      </c>
    </row>
    <row r="99" spans="1:3">
      <c r="A99">
        <v>46.5</v>
      </c>
      <c r="B99">
        <v>35</v>
      </c>
      <c r="C99">
        <v>5</v>
      </c>
    </row>
    <row r="100" spans="1:3">
      <c r="A100">
        <v>62.9</v>
      </c>
      <c r="B100">
        <v>35</v>
      </c>
      <c r="C100">
        <v>37</v>
      </c>
    </row>
    <row r="101" spans="1:3">
      <c r="A101">
        <v>69.099999999999994</v>
      </c>
      <c r="B101">
        <v>37</v>
      </c>
      <c r="C101">
        <v>3</v>
      </c>
    </row>
    <row r="102" spans="1:3">
      <c r="A102">
        <v>60.099999999999994</v>
      </c>
      <c r="B102">
        <v>52</v>
      </c>
      <c r="C102">
        <v>3</v>
      </c>
    </row>
    <row r="103" spans="1:3">
      <c r="A103">
        <v>71.7</v>
      </c>
      <c r="B103">
        <v>36</v>
      </c>
      <c r="C103">
        <v>1</v>
      </c>
    </row>
    <row r="104" spans="1:3">
      <c r="A104">
        <v>61.7</v>
      </c>
      <c r="B104">
        <v>54</v>
      </c>
      <c r="C104">
        <v>1</v>
      </c>
    </row>
    <row r="105" spans="1:3">
      <c r="A105">
        <v>52.2</v>
      </c>
      <c r="B105">
        <v>36</v>
      </c>
      <c r="C105">
        <v>16</v>
      </c>
    </row>
    <row r="106" spans="1:3">
      <c r="A106">
        <v>100.7</v>
      </c>
      <c r="B106">
        <v>37</v>
      </c>
      <c r="C106">
        <v>1</v>
      </c>
    </row>
    <row r="107" spans="1:3">
      <c r="A107">
        <v>34.1</v>
      </c>
      <c r="B107">
        <v>37</v>
      </c>
      <c r="C107">
        <v>3</v>
      </c>
    </row>
    <row r="108" spans="1:3">
      <c r="A108">
        <v>73.599999999999994</v>
      </c>
      <c r="B108">
        <v>50</v>
      </c>
      <c r="C108">
        <v>8</v>
      </c>
    </row>
    <row r="109" spans="1:3">
      <c r="A109">
        <v>45.2</v>
      </c>
      <c r="B109">
        <v>53</v>
      </c>
      <c r="C109">
        <v>6</v>
      </c>
    </row>
    <row r="110" spans="1:3">
      <c r="A110">
        <v>65.400000000000006</v>
      </c>
      <c r="B110">
        <v>37</v>
      </c>
      <c r="C110">
        <v>2</v>
      </c>
    </row>
    <row r="111" spans="1:3">
      <c r="A111">
        <v>59</v>
      </c>
      <c r="B111">
        <v>35</v>
      </c>
      <c r="C111">
        <v>0</v>
      </c>
    </row>
    <row r="112" spans="1:3">
      <c r="A112">
        <v>39.1</v>
      </c>
      <c r="B112">
        <v>35</v>
      </c>
      <c r="C112">
        <v>13</v>
      </c>
    </row>
    <row r="113" spans="1:3">
      <c r="A113">
        <v>67.3</v>
      </c>
      <c r="B113">
        <v>52</v>
      </c>
      <c r="C113">
        <v>9</v>
      </c>
    </row>
    <row r="114" spans="1:3">
      <c r="A114">
        <v>28.5</v>
      </c>
      <c r="B114">
        <v>49</v>
      </c>
      <c r="C114">
        <v>5</v>
      </c>
    </row>
    <row r="115" spans="1:3">
      <c r="A115">
        <v>55.5</v>
      </c>
      <c r="B115">
        <v>34</v>
      </c>
      <c r="C115">
        <v>5</v>
      </c>
    </row>
    <row r="116" spans="1:3">
      <c r="A116">
        <v>45.7</v>
      </c>
      <c r="B116">
        <v>39</v>
      </c>
      <c r="C116">
        <v>1</v>
      </c>
    </row>
    <row r="117" spans="1:3">
      <c r="A117">
        <v>90.5</v>
      </c>
      <c r="B117">
        <v>38</v>
      </c>
      <c r="C117">
        <v>5</v>
      </c>
    </row>
    <row r="118" spans="1:3">
      <c r="A118">
        <v>52.7</v>
      </c>
      <c r="B118">
        <v>35</v>
      </c>
      <c r="C118">
        <v>11</v>
      </c>
    </row>
    <row r="119" spans="1:3">
      <c r="A119">
        <v>98.3</v>
      </c>
      <c r="B119">
        <v>39</v>
      </c>
      <c r="C119">
        <v>9</v>
      </c>
    </row>
    <row r="120" spans="1:3">
      <c r="A120">
        <v>39.700000000000003</v>
      </c>
      <c r="B120">
        <v>36</v>
      </c>
      <c r="C120">
        <v>1</v>
      </c>
    </row>
    <row r="121" spans="1:3">
      <c r="A121">
        <v>104.5</v>
      </c>
      <c r="B121">
        <v>52</v>
      </c>
      <c r="C121">
        <v>25</v>
      </c>
    </row>
    <row r="122" spans="1:3">
      <c r="A122">
        <v>103</v>
      </c>
      <c r="B122">
        <v>40</v>
      </c>
      <c r="C122">
        <v>10</v>
      </c>
    </row>
    <row r="123" spans="1:3">
      <c r="A123">
        <v>99.9</v>
      </c>
      <c r="B123">
        <v>38</v>
      </c>
      <c r="C123">
        <v>7</v>
      </c>
    </row>
    <row r="124" spans="1:3">
      <c r="A124">
        <v>70.5</v>
      </c>
      <c r="B124">
        <v>51</v>
      </c>
      <c r="C124">
        <v>5</v>
      </c>
    </row>
    <row r="125" spans="1:3">
      <c r="A125">
        <v>65</v>
      </c>
      <c r="B125">
        <v>38</v>
      </c>
      <c r="C125">
        <v>20</v>
      </c>
    </row>
    <row r="126" spans="1:3">
      <c r="A126">
        <v>75.900000000000006</v>
      </c>
      <c r="B126">
        <v>52</v>
      </c>
      <c r="C126">
        <v>7</v>
      </c>
    </row>
    <row r="127" spans="1:3">
      <c r="A127">
        <v>49.5</v>
      </c>
      <c r="B127">
        <v>39</v>
      </c>
      <c r="C127">
        <v>5</v>
      </c>
    </row>
    <row r="128" spans="1:3">
      <c r="A128">
        <v>122</v>
      </c>
      <c r="B128">
        <v>34</v>
      </c>
      <c r="C128">
        <v>40</v>
      </c>
    </row>
    <row r="129" spans="1:3">
      <c r="A129">
        <v>45</v>
      </c>
      <c r="B129">
        <v>52</v>
      </c>
      <c r="C129">
        <v>0</v>
      </c>
    </row>
    <row r="130" spans="1:3">
      <c r="A130">
        <v>101.4</v>
      </c>
      <c r="B130">
        <v>37</v>
      </c>
      <c r="C130">
        <v>2</v>
      </c>
    </row>
    <row r="131" spans="1:3">
      <c r="A131">
        <v>106.5</v>
      </c>
      <c r="B131">
        <v>39</v>
      </c>
      <c r="C131">
        <v>15</v>
      </c>
    </row>
    <row r="132" spans="1:3">
      <c r="A132">
        <v>74.099999999999994</v>
      </c>
      <c r="B132">
        <v>35</v>
      </c>
      <c r="C132">
        <v>3</v>
      </c>
    </row>
    <row r="133" spans="1:3">
      <c r="A133">
        <v>78.400000000000006</v>
      </c>
      <c r="B133">
        <v>36</v>
      </c>
      <c r="C133">
        <v>2</v>
      </c>
    </row>
    <row r="134" spans="1:3">
      <c r="A134">
        <v>67.400000000000006</v>
      </c>
      <c r="B134">
        <v>53</v>
      </c>
      <c r="C134">
        <v>2</v>
      </c>
    </row>
    <row r="135" spans="1:3">
      <c r="A135">
        <v>97.3</v>
      </c>
      <c r="B135">
        <v>49</v>
      </c>
      <c r="C135">
        <v>9</v>
      </c>
    </row>
    <row r="136" spans="1:3">
      <c r="A136">
        <v>66.599999999999994</v>
      </c>
      <c r="B136">
        <v>36</v>
      </c>
      <c r="C136">
        <v>8</v>
      </c>
    </row>
    <row r="137" spans="1:3">
      <c r="A137">
        <v>86.1</v>
      </c>
      <c r="B137">
        <v>35</v>
      </c>
      <c r="C137">
        <v>3</v>
      </c>
    </row>
    <row r="138" spans="1:3">
      <c r="A138">
        <v>55.8</v>
      </c>
      <c r="B138">
        <v>34</v>
      </c>
      <c r="C138">
        <v>4</v>
      </c>
    </row>
    <row r="139" spans="1:3">
      <c r="A139">
        <v>57.5</v>
      </c>
      <c r="B139">
        <v>37</v>
      </c>
      <c r="C139">
        <v>15</v>
      </c>
    </row>
    <row r="140" spans="1:3">
      <c r="A140">
        <v>42.4</v>
      </c>
      <c r="B140">
        <v>39</v>
      </c>
      <c r="C140">
        <v>2</v>
      </c>
    </row>
    <row r="141" spans="1:3">
      <c r="A141">
        <v>50.7</v>
      </c>
      <c r="B141">
        <v>49</v>
      </c>
      <c r="C141">
        <v>11</v>
      </c>
    </row>
    <row r="142" spans="1:3">
      <c r="A142">
        <v>44.5</v>
      </c>
      <c r="B142">
        <v>35</v>
      </c>
      <c r="C142">
        <v>5</v>
      </c>
    </row>
    <row r="143" spans="1:3">
      <c r="A143">
        <v>87.2</v>
      </c>
      <c r="B143">
        <v>39</v>
      </c>
      <c r="C143">
        <v>6</v>
      </c>
    </row>
    <row r="144" spans="1:3">
      <c r="A144">
        <v>29.1</v>
      </c>
      <c r="B144">
        <v>48</v>
      </c>
      <c r="C144">
        <v>3</v>
      </c>
    </row>
    <row r="145" spans="1:3">
      <c r="A145">
        <v>78.5</v>
      </c>
      <c r="B145">
        <v>34</v>
      </c>
      <c r="C145">
        <v>5</v>
      </c>
    </row>
    <row r="146" spans="1:3">
      <c r="A146">
        <v>40.6</v>
      </c>
      <c r="B146">
        <v>38</v>
      </c>
      <c r="C146">
        <v>8</v>
      </c>
    </row>
    <row r="147" spans="1:3">
      <c r="A147">
        <v>86.1</v>
      </c>
      <c r="B147">
        <v>35</v>
      </c>
      <c r="C147">
        <v>3</v>
      </c>
    </row>
    <row r="148" spans="1:3">
      <c r="A148">
        <v>38.5</v>
      </c>
      <c r="B148">
        <v>37</v>
      </c>
      <c r="C148">
        <v>5</v>
      </c>
    </row>
    <row r="149" spans="1:3">
      <c r="A149">
        <v>95.9</v>
      </c>
      <c r="B149">
        <v>39</v>
      </c>
      <c r="C149">
        <v>7</v>
      </c>
    </row>
    <row r="150" spans="1:3">
      <c r="A150">
        <v>97.5</v>
      </c>
      <c r="B150">
        <v>35</v>
      </c>
      <c r="C150">
        <v>5</v>
      </c>
    </row>
    <row r="151" spans="1:3">
      <c r="A151">
        <v>79.7</v>
      </c>
      <c r="B151">
        <v>37</v>
      </c>
      <c r="C151">
        <v>1</v>
      </c>
    </row>
    <row r="152" spans="1:3">
      <c r="A152">
        <v>68</v>
      </c>
      <c r="B152">
        <v>36</v>
      </c>
      <c r="C152">
        <v>20</v>
      </c>
    </row>
    <row r="153" spans="1:3">
      <c r="A153">
        <v>101</v>
      </c>
      <c r="B153">
        <v>36</v>
      </c>
      <c r="C153">
        <v>10</v>
      </c>
    </row>
    <row r="154" spans="1:3">
      <c r="A154">
        <v>33.9</v>
      </c>
      <c r="B154">
        <v>53</v>
      </c>
      <c r="C154">
        <v>7</v>
      </c>
    </row>
    <row r="155" spans="1:3">
      <c r="A155">
        <v>71.900000000000006</v>
      </c>
      <c r="B155">
        <v>37</v>
      </c>
      <c r="C155">
        <v>17</v>
      </c>
    </row>
    <row r="156" spans="1:3">
      <c r="A156">
        <v>49.3</v>
      </c>
      <c r="B156">
        <v>36</v>
      </c>
      <c r="C156">
        <v>9</v>
      </c>
    </row>
    <row r="157" spans="1:3">
      <c r="A157">
        <v>48</v>
      </c>
      <c r="B157">
        <v>35</v>
      </c>
      <c r="C157">
        <v>10</v>
      </c>
    </row>
    <row r="158" spans="1:3">
      <c r="A158">
        <v>34.700000000000003</v>
      </c>
      <c r="B158">
        <v>39</v>
      </c>
      <c r="C158">
        <v>1</v>
      </c>
    </row>
    <row r="159" spans="1:3">
      <c r="A159">
        <v>70.7</v>
      </c>
      <c r="B159">
        <v>51</v>
      </c>
      <c r="C159">
        <v>1</v>
      </c>
    </row>
    <row r="160" spans="1:3">
      <c r="A160">
        <v>75.400000000000006</v>
      </c>
      <c r="B160">
        <v>37</v>
      </c>
      <c r="C160">
        <v>12</v>
      </c>
    </row>
    <row r="161" spans="1:3">
      <c r="A161">
        <v>77.8</v>
      </c>
      <c r="B161">
        <v>40</v>
      </c>
      <c r="C161">
        <v>4</v>
      </c>
    </row>
    <row r="162" spans="1:3">
      <c r="A162">
        <v>81.400000000000006</v>
      </c>
      <c r="B162">
        <v>40</v>
      </c>
      <c r="C162">
        <v>2</v>
      </c>
    </row>
    <row r="163" spans="1:3">
      <c r="A163">
        <v>58.4</v>
      </c>
      <c r="B163">
        <v>36</v>
      </c>
      <c r="C163">
        <v>2</v>
      </c>
    </row>
    <row r="164" spans="1:3">
      <c r="A164">
        <v>45.5</v>
      </c>
      <c r="B164">
        <v>35</v>
      </c>
      <c r="C164">
        <v>5</v>
      </c>
    </row>
    <row r="165" spans="1:3">
      <c r="A165">
        <v>81.5</v>
      </c>
      <c r="B165">
        <v>50</v>
      </c>
      <c r="C165">
        <v>5</v>
      </c>
    </row>
    <row r="166" spans="1:3">
      <c r="A166">
        <v>74.7</v>
      </c>
      <c r="B166">
        <v>54</v>
      </c>
      <c r="C166">
        <v>1</v>
      </c>
    </row>
    <row r="167" spans="1:3">
      <c r="A167">
        <v>56.5</v>
      </c>
      <c r="B167">
        <v>35</v>
      </c>
      <c r="C167">
        <v>5</v>
      </c>
    </row>
    <row r="168" spans="1:3">
      <c r="A168">
        <v>62.3</v>
      </c>
      <c r="B168">
        <v>40</v>
      </c>
      <c r="C168">
        <v>9</v>
      </c>
    </row>
    <row r="169" spans="1:3">
      <c r="A169">
        <v>48</v>
      </c>
      <c r="B169">
        <v>38</v>
      </c>
      <c r="C169">
        <v>10</v>
      </c>
    </row>
    <row r="170" spans="1:3">
      <c r="A170">
        <v>64.599999999999994</v>
      </c>
      <c r="B170">
        <v>36</v>
      </c>
      <c r="C170">
        <v>8</v>
      </c>
    </row>
    <row r="171" spans="1:3">
      <c r="A171">
        <v>46.5</v>
      </c>
      <c r="B171">
        <v>36</v>
      </c>
      <c r="C171">
        <v>5</v>
      </c>
    </row>
    <row r="172" spans="1:3">
      <c r="A172">
        <v>49.5</v>
      </c>
      <c r="B172">
        <v>50</v>
      </c>
      <c r="C172">
        <v>5</v>
      </c>
    </row>
    <row r="173" spans="1:3">
      <c r="A173">
        <v>100</v>
      </c>
      <c r="B173">
        <v>36</v>
      </c>
      <c r="C173">
        <v>0</v>
      </c>
    </row>
    <row r="174" spans="1:3">
      <c r="A174">
        <v>35.6</v>
      </c>
      <c r="B174">
        <v>36</v>
      </c>
      <c r="C174">
        <v>8</v>
      </c>
    </row>
    <row r="175" spans="1:3">
      <c r="A175">
        <v>74.400000000000006</v>
      </c>
      <c r="B175">
        <v>40</v>
      </c>
      <c r="C175">
        <v>12</v>
      </c>
    </row>
    <row r="176" spans="1:3">
      <c r="A176">
        <v>28.5</v>
      </c>
      <c r="B176">
        <v>48</v>
      </c>
      <c r="C176">
        <v>5</v>
      </c>
    </row>
    <row r="177" spans="1:3">
      <c r="A177">
        <v>63.400000000000006</v>
      </c>
      <c r="B177">
        <v>54</v>
      </c>
      <c r="C177">
        <v>2</v>
      </c>
    </row>
    <row r="178" spans="1:3">
      <c r="A178">
        <v>92.1</v>
      </c>
      <c r="B178">
        <v>38</v>
      </c>
      <c r="C178">
        <v>3</v>
      </c>
    </row>
    <row r="179" spans="1:3">
      <c r="A179">
        <v>47.7</v>
      </c>
      <c r="B179">
        <v>38</v>
      </c>
      <c r="C179">
        <v>1</v>
      </c>
    </row>
    <row r="180" spans="1:3">
      <c r="A180">
        <v>108.8</v>
      </c>
      <c r="B180">
        <v>38</v>
      </c>
      <c r="C180">
        <v>24</v>
      </c>
    </row>
    <row r="181" spans="1:3">
      <c r="A181">
        <v>76.400000000000006</v>
      </c>
      <c r="B181">
        <v>36</v>
      </c>
      <c r="C181">
        <v>2</v>
      </c>
    </row>
    <row r="182" spans="1:3">
      <c r="A182">
        <v>92.8</v>
      </c>
      <c r="B182">
        <v>49</v>
      </c>
      <c r="C182">
        <v>4</v>
      </c>
    </row>
    <row r="183" spans="1:3">
      <c r="A183">
        <v>97.1</v>
      </c>
      <c r="B183">
        <v>34</v>
      </c>
      <c r="C183">
        <v>3</v>
      </c>
    </row>
    <row r="184" spans="1:3">
      <c r="A184">
        <v>67.8</v>
      </c>
      <c r="B184">
        <v>55</v>
      </c>
      <c r="C184">
        <v>4</v>
      </c>
    </row>
    <row r="185" spans="1:3">
      <c r="A185">
        <v>88.1</v>
      </c>
      <c r="B185">
        <v>34</v>
      </c>
      <c r="C185">
        <v>3</v>
      </c>
    </row>
    <row r="186" spans="1:3">
      <c r="A186">
        <v>59.8</v>
      </c>
      <c r="B186">
        <v>34</v>
      </c>
      <c r="C186">
        <v>4</v>
      </c>
    </row>
    <row r="187" spans="1:3">
      <c r="A187">
        <v>77.599999999999994</v>
      </c>
      <c r="B187">
        <v>34</v>
      </c>
      <c r="C187">
        <v>8</v>
      </c>
    </row>
    <row r="188" spans="1:3">
      <c r="A188">
        <v>60</v>
      </c>
      <c r="B188">
        <v>39</v>
      </c>
      <c r="C188">
        <v>20</v>
      </c>
    </row>
    <row r="189" spans="1:3">
      <c r="A189">
        <v>77.8</v>
      </c>
      <c r="B189">
        <v>39</v>
      </c>
      <c r="C189">
        <v>24</v>
      </c>
    </row>
    <row r="190" spans="1:3">
      <c r="A190">
        <v>52</v>
      </c>
      <c r="B190">
        <v>34</v>
      </c>
      <c r="C190">
        <v>10</v>
      </c>
    </row>
    <row r="191" spans="1:3">
      <c r="A191">
        <v>102.9</v>
      </c>
      <c r="B191">
        <v>37</v>
      </c>
      <c r="C191">
        <v>7</v>
      </c>
    </row>
    <row r="192" spans="1:3">
      <c r="A192">
        <v>88.1</v>
      </c>
      <c r="B192">
        <v>39</v>
      </c>
      <c r="C192">
        <v>33</v>
      </c>
    </row>
    <row r="193" spans="1:3">
      <c r="A193">
        <v>103.9</v>
      </c>
      <c r="B193">
        <v>36</v>
      </c>
      <c r="C193">
        <v>7</v>
      </c>
    </row>
    <row r="194" spans="1:3">
      <c r="A194">
        <v>45.7</v>
      </c>
      <c r="B194">
        <v>51</v>
      </c>
      <c r="C194">
        <v>1</v>
      </c>
    </row>
    <row r="195" spans="1:3">
      <c r="A195">
        <v>40.5</v>
      </c>
      <c r="B195">
        <v>35</v>
      </c>
      <c r="C195">
        <v>5</v>
      </c>
    </row>
    <row r="196" spans="1:3">
      <c r="A196">
        <v>79</v>
      </c>
      <c r="B196">
        <v>35</v>
      </c>
      <c r="C196">
        <v>20</v>
      </c>
    </row>
    <row r="197" spans="1:3">
      <c r="A197">
        <v>65.599999999999994</v>
      </c>
      <c r="B197">
        <v>50</v>
      </c>
      <c r="C197">
        <v>8</v>
      </c>
    </row>
    <row r="198" spans="1:3">
      <c r="A198">
        <v>41.2</v>
      </c>
      <c r="B198">
        <v>38</v>
      </c>
      <c r="C198">
        <v>6</v>
      </c>
    </row>
    <row r="199" spans="1:3">
      <c r="A199">
        <v>39.5</v>
      </c>
      <c r="B199">
        <v>37</v>
      </c>
      <c r="C199">
        <v>5</v>
      </c>
    </row>
    <row r="200" spans="1:3">
      <c r="A200">
        <v>88.7</v>
      </c>
      <c r="B200">
        <v>37</v>
      </c>
      <c r="C200">
        <v>1</v>
      </c>
    </row>
    <row r="201" spans="1:3">
      <c r="A201">
        <v>58.9</v>
      </c>
      <c r="B201">
        <v>36</v>
      </c>
      <c r="C201">
        <v>7</v>
      </c>
    </row>
    <row r="202" spans="1:3">
      <c r="A202">
        <v>61.4</v>
      </c>
      <c r="B202">
        <v>36</v>
      </c>
      <c r="C202">
        <v>2</v>
      </c>
    </row>
    <row r="203" spans="1:3">
      <c r="A203">
        <v>91.9</v>
      </c>
      <c r="B203">
        <v>53</v>
      </c>
      <c r="C203">
        <v>7</v>
      </c>
    </row>
    <row r="204" spans="1:3">
      <c r="A204">
        <v>41.5</v>
      </c>
      <c r="B204">
        <v>51</v>
      </c>
      <c r="C204">
        <v>5</v>
      </c>
    </row>
    <row r="205" spans="1:3">
      <c r="A205">
        <v>98.9</v>
      </c>
      <c r="B205">
        <v>53</v>
      </c>
      <c r="C205">
        <v>7</v>
      </c>
    </row>
    <row r="206" spans="1:3">
      <c r="A206">
        <v>65.7</v>
      </c>
      <c r="B206">
        <v>51</v>
      </c>
      <c r="C206">
        <v>1</v>
      </c>
    </row>
    <row r="207" spans="1:3">
      <c r="A207">
        <v>42</v>
      </c>
      <c r="B207">
        <v>36</v>
      </c>
      <c r="C207">
        <v>10</v>
      </c>
    </row>
    <row r="208" spans="1:3">
      <c r="A208">
        <v>57.8</v>
      </c>
      <c r="B208">
        <v>49</v>
      </c>
      <c r="C208">
        <v>4</v>
      </c>
    </row>
    <row r="209" spans="1:3">
      <c r="A209">
        <v>78.599999999999994</v>
      </c>
      <c r="B209">
        <v>37</v>
      </c>
      <c r="C209">
        <v>8</v>
      </c>
    </row>
    <row r="210" spans="1:3">
      <c r="A210">
        <v>65.099999999999994</v>
      </c>
      <c r="B210">
        <v>36</v>
      </c>
      <c r="C210">
        <v>3</v>
      </c>
    </row>
    <row r="211" spans="1:3">
      <c r="A211">
        <v>99.8</v>
      </c>
      <c r="B211">
        <v>36</v>
      </c>
      <c r="C211">
        <v>4</v>
      </c>
    </row>
    <row r="212" spans="1:3">
      <c r="A212">
        <v>41.8</v>
      </c>
      <c r="B212">
        <v>37</v>
      </c>
      <c r="C212">
        <v>14</v>
      </c>
    </row>
    <row r="213" spans="1:3">
      <c r="A213">
        <v>95.7</v>
      </c>
      <c r="B213">
        <v>38</v>
      </c>
      <c r="C213">
        <v>11</v>
      </c>
    </row>
    <row r="214" spans="1:3">
      <c r="A214">
        <v>94.9</v>
      </c>
      <c r="B214">
        <v>36</v>
      </c>
      <c r="C214">
        <v>7</v>
      </c>
    </row>
    <row r="215" spans="1:3">
      <c r="A215">
        <v>88</v>
      </c>
      <c r="B215">
        <v>40</v>
      </c>
      <c r="C215">
        <v>10</v>
      </c>
    </row>
    <row r="216" spans="1:3">
      <c r="A216">
        <v>86.5</v>
      </c>
      <c r="B216">
        <v>48</v>
      </c>
      <c r="C216">
        <v>5</v>
      </c>
    </row>
    <row r="217" spans="1:3">
      <c r="A217">
        <v>70.7</v>
      </c>
      <c r="B217">
        <v>49</v>
      </c>
      <c r="C217">
        <v>1</v>
      </c>
    </row>
    <row r="218" spans="1:3">
      <c r="A218">
        <v>56.2</v>
      </c>
      <c r="B218">
        <v>35</v>
      </c>
      <c r="C218">
        <v>6</v>
      </c>
    </row>
    <row r="219" spans="1:3">
      <c r="A219">
        <v>89.2</v>
      </c>
      <c r="B219">
        <v>38</v>
      </c>
      <c r="C219">
        <v>6</v>
      </c>
    </row>
    <row r="220" spans="1:3">
      <c r="A220">
        <v>70.3</v>
      </c>
      <c r="B220">
        <v>36</v>
      </c>
      <c r="C220">
        <v>19</v>
      </c>
    </row>
    <row r="221" spans="1:3">
      <c r="A221">
        <v>56.2</v>
      </c>
      <c r="B221">
        <v>35</v>
      </c>
      <c r="C221">
        <v>6</v>
      </c>
    </row>
    <row r="222" spans="1:3">
      <c r="A222">
        <v>71.099999999999994</v>
      </c>
      <c r="B222">
        <v>37</v>
      </c>
      <c r="C222">
        <v>13</v>
      </c>
    </row>
    <row r="223" spans="1:3">
      <c r="A223">
        <v>49.1</v>
      </c>
      <c r="B223">
        <v>35</v>
      </c>
      <c r="C223">
        <v>3</v>
      </c>
    </row>
    <row r="224" spans="1:3">
      <c r="A224">
        <v>49</v>
      </c>
      <c r="B224">
        <v>51</v>
      </c>
      <c r="C224">
        <v>10</v>
      </c>
    </row>
    <row r="225" spans="1:3">
      <c r="A225">
        <v>87.2</v>
      </c>
      <c r="B225">
        <v>36</v>
      </c>
      <c r="C225">
        <v>16</v>
      </c>
    </row>
    <row r="226" spans="1:3">
      <c r="A226">
        <v>93.5</v>
      </c>
      <c r="B226">
        <v>35</v>
      </c>
      <c r="C226">
        <v>5</v>
      </c>
    </row>
    <row r="227" spans="1:3">
      <c r="A227">
        <v>70.7</v>
      </c>
      <c r="B227">
        <v>37</v>
      </c>
      <c r="C227">
        <v>1</v>
      </c>
    </row>
    <row r="228" spans="1:3">
      <c r="A228">
        <v>47.3</v>
      </c>
      <c r="B228">
        <v>37</v>
      </c>
      <c r="C228">
        <v>9</v>
      </c>
    </row>
    <row r="229" spans="1:3">
      <c r="A229">
        <v>49.7</v>
      </c>
      <c r="B229">
        <v>38</v>
      </c>
      <c r="C229">
        <v>11</v>
      </c>
    </row>
    <row r="230" spans="1:3">
      <c r="A230">
        <v>99</v>
      </c>
      <c r="B230">
        <v>35</v>
      </c>
      <c r="C230">
        <v>10</v>
      </c>
    </row>
    <row r="231" spans="1:3">
      <c r="A231">
        <v>83.8</v>
      </c>
      <c r="B231">
        <v>49</v>
      </c>
      <c r="C231">
        <v>4</v>
      </c>
    </row>
    <row r="232" spans="1:3">
      <c r="A232">
        <v>90.4</v>
      </c>
      <c r="B232">
        <v>39</v>
      </c>
      <c r="C232">
        <v>2</v>
      </c>
    </row>
    <row r="233" spans="1:3">
      <c r="A233">
        <v>73.400000000000006</v>
      </c>
      <c r="B233">
        <v>38</v>
      </c>
      <c r="C233">
        <v>22</v>
      </c>
    </row>
    <row r="234" spans="1:3">
      <c r="A234">
        <v>53.4</v>
      </c>
      <c r="B234">
        <v>38</v>
      </c>
      <c r="C234">
        <v>2</v>
      </c>
    </row>
    <row r="235" spans="1:3">
      <c r="A235">
        <v>72.900000000000006</v>
      </c>
      <c r="B235">
        <v>36</v>
      </c>
      <c r="C235">
        <v>7</v>
      </c>
    </row>
    <row r="236" spans="1:3">
      <c r="A236">
        <v>56.5</v>
      </c>
      <c r="B236">
        <v>52</v>
      </c>
      <c r="C236">
        <v>5</v>
      </c>
    </row>
    <row r="237" spans="1:3">
      <c r="A237">
        <v>86.9</v>
      </c>
      <c r="B237">
        <v>51</v>
      </c>
      <c r="C237">
        <v>17</v>
      </c>
    </row>
    <row r="238" spans="1:3">
      <c r="A238">
        <v>45.3</v>
      </c>
      <c r="B238">
        <v>37</v>
      </c>
      <c r="C238">
        <v>9</v>
      </c>
    </row>
    <row r="239" spans="1:3">
      <c r="A239">
        <v>97.1</v>
      </c>
      <c r="B239">
        <v>55</v>
      </c>
      <c r="C239">
        <v>33</v>
      </c>
    </row>
    <row r="240" spans="1:3">
      <c r="A240">
        <v>58.8</v>
      </c>
      <c r="B240">
        <v>38</v>
      </c>
      <c r="C240">
        <v>4</v>
      </c>
    </row>
    <row r="241" spans="1:3">
      <c r="A241">
        <v>59.099999999999994</v>
      </c>
      <c r="B241">
        <v>49</v>
      </c>
      <c r="C241">
        <v>3</v>
      </c>
    </row>
    <row r="242" spans="1:3">
      <c r="A242">
        <v>98.1</v>
      </c>
      <c r="B242">
        <v>39</v>
      </c>
      <c r="C242">
        <v>3</v>
      </c>
    </row>
    <row r="243" spans="1:3">
      <c r="A243">
        <v>102.1</v>
      </c>
      <c r="B243">
        <v>38</v>
      </c>
      <c r="C243">
        <v>3</v>
      </c>
    </row>
    <row r="244" spans="1:3">
      <c r="A244">
        <v>36.700000000000003</v>
      </c>
      <c r="B244">
        <v>37</v>
      </c>
      <c r="C244">
        <v>1</v>
      </c>
    </row>
    <row r="245" spans="1:3">
      <c r="A245">
        <v>68.3</v>
      </c>
      <c r="B245">
        <v>39</v>
      </c>
      <c r="C245">
        <v>9</v>
      </c>
    </row>
    <row r="246" spans="1:3">
      <c r="A246">
        <v>86.8</v>
      </c>
      <c r="B246">
        <v>39</v>
      </c>
      <c r="C246">
        <v>24</v>
      </c>
    </row>
    <row r="247" spans="1:3">
      <c r="A247">
        <v>74.400000000000006</v>
      </c>
      <c r="B247">
        <v>38</v>
      </c>
      <c r="C247">
        <v>2</v>
      </c>
    </row>
    <row r="248" spans="1:3">
      <c r="A248">
        <v>64.400000000000006</v>
      </c>
      <c r="B248">
        <v>39</v>
      </c>
      <c r="C248">
        <v>2</v>
      </c>
    </row>
    <row r="249" spans="1:3">
      <c r="A249">
        <v>91.7</v>
      </c>
      <c r="B249">
        <v>38</v>
      </c>
      <c r="C249">
        <v>11</v>
      </c>
    </row>
    <row r="250" spans="1:3">
      <c r="A250">
        <v>85.1</v>
      </c>
      <c r="B250">
        <v>37</v>
      </c>
      <c r="C250">
        <v>3</v>
      </c>
    </row>
    <row r="251" spans="1:3">
      <c r="A251">
        <v>79.099999999999994</v>
      </c>
      <c r="B251">
        <v>37</v>
      </c>
      <c r="C251">
        <v>3</v>
      </c>
    </row>
    <row r="252" spans="1:3">
      <c r="A252">
        <v>61.7</v>
      </c>
      <c r="B252">
        <v>35</v>
      </c>
      <c r="C252">
        <v>1</v>
      </c>
    </row>
    <row r="253" spans="1:3">
      <c r="A253">
        <v>77.3</v>
      </c>
      <c r="B253">
        <v>39</v>
      </c>
      <c r="C253">
        <v>19</v>
      </c>
    </row>
    <row r="254" spans="1:3">
      <c r="A254">
        <v>64.2</v>
      </c>
      <c r="B254">
        <v>34</v>
      </c>
      <c r="C254">
        <v>6</v>
      </c>
    </row>
    <row r="255" spans="1:3">
      <c r="A255">
        <v>79.099999999999994</v>
      </c>
      <c r="B255">
        <v>53</v>
      </c>
      <c r="C255">
        <v>3</v>
      </c>
    </row>
    <row r="256" spans="1:3">
      <c r="A256">
        <v>47.1</v>
      </c>
      <c r="B256">
        <v>37</v>
      </c>
      <c r="C256">
        <v>3</v>
      </c>
    </row>
    <row r="257" spans="1:3">
      <c r="A257">
        <v>64.8</v>
      </c>
      <c r="B257">
        <v>35</v>
      </c>
      <c r="C257">
        <v>4</v>
      </c>
    </row>
    <row r="258" spans="1:3">
      <c r="A258">
        <v>57.3</v>
      </c>
      <c r="B258">
        <v>52</v>
      </c>
      <c r="C258">
        <v>9</v>
      </c>
    </row>
    <row r="259" spans="1:3">
      <c r="A259">
        <v>63.7</v>
      </c>
      <c r="B259">
        <v>35</v>
      </c>
      <c r="C259">
        <v>21</v>
      </c>
    </row>
    <row r="260" spans="1:3">
      <c r="A260">
        <v>96.7</v>
      </c>
      <c r="B260">
        <v>36</v>
      </c>
      <c r="C260">
        <v>1</v>
      </c>
    </row>
    <row r="261" spans="1:3">
      <c r="A261">
        <v>74.5</v>
      </c>
      <c r="B261">
        <v>36</v>
      </c>
      <c r="C261">
        <v>5</v>
      </c>
    </row>
    <row r="262" spans="1:3">
      <c r="A262">
        <v>103.5</v>
      </c>
      <c r="B262">
        <v>40</v>
      </c>
      <c r="C262">
        <v>5</v>
      </c>
    </row>
    <row r="263" spans="1:3">
      <c r="A263">
        <v>44.6</v>
      </c>
      <c r="B263">
        <v>39</v>
      </c>
      <c r="C263">
        <v>8</v>
      </c>
    </row>
    <row r="264" spans="1:3">
      <c r="A264">
        <v>88.2</v>
      </c>
      <c r="B264">
        <v>40</v>
      </c>
      <c r="C264">
        <v>6</v>
      </c>
    </row>
    <row r="265" spans="1:3">
      <c r="A265">
        <v>74.900000000000006</v>
      </c>
      <c r="B265">
        <v>55</v>
      </c>
      <c r="C265">
        <v>7</v>
      </c>
    </row>
    <row r="266" spans="1:3">
      <c r="A266">
        <v>79</v>
      </c>
      <c r="B266">
        <v>37</v>
      </c>
      <c r="C266">
        <v>0</v>
      </c>
    </row>
    <row r="267" spans="1:3">
      <c r="A267">
        <v>78</v>
      </c>
      <c r="B267">
        <v>35</v>
      </c>
      <c r="C267">
        <v>0</v>
      </c>
    </row>
    <row r="268" spans="1:3">
      <c r="A268">
        <v>70.3</v>
      </c>
      <c r="B268">
        <v>40</v>
      </c>
      <c r="C268">
        <v>9</v>
      </c>
    </row>
    <row r="269" spans="1:3">
      <c r="A269">
        <v>89.2</v>
      </c>
      <c r="B269">
        <v>36</v>
      </c>
      <c r="C269">
        <v>6</v>
      </c>
    </row>
    <row r="270" spans="1:3">
      <c r="A270">
        <v>88</v>
      </c>
      <c r="B270">
        <v>55</v>
      </c>
      <c r="C270">
        <v>20</v>
      </c>
    </row>
    <row r="271" spans="1:3">
      <c r="A271">
        <v>57.5</v>
      </c>
      <c r="B271">
        <v>35</v>
      </c>
      <c r="C271">
        <v>15</v>
      </c>
    </row>
    <row r="272" spans="1:3">
      <c r="A272">
        <v>101.2</v>
      </c>
      <c r="B272">
        <v>55</v>
      </c>
      <c r="C272">
        <v>36</v>
      </c>
    </row>
    <row r="273" spans="1:3">
      <c r="A273">
        <v>90</v>
      </c>
      <c r="B273">
        <v>51</v>
      </c>
      <c r="C273">
        <v>10</v>
      </c>
    </row>
    <row r="274" spans="1:3">
      <c r="A274">
        <v>97.5</v>
      </c>
      <c r="B274">
        <v>35</v>
      </c>
      <c r="C274">
        <v>5</v>
      </c>
    </row>
    <row r="275" spans="1:3">
      <c r="A275">
        <v>101.5</v>
      </c>
      <c r="B275">
        <v>40</v>
      </c>
      <c r="C275">
        <v>5</v>
      </c>
    </row>
    <row r="276" spans="1:3">
      <c r="A276">
        <v>102.1</v>
      </c>
      <c r="B276">
        <v>35</v>
      </c>
      <c r="C276">
        <v>3</v>
      </c>
    </row>
    <row r="277" spans="1:3">
      <c r="A277">
        <v>78.5</v>
      </c>
      <c r="B277">
        <v>51</v>
      </c>
      <c r="C277">
        <v>5</v>
      </c>
    </row>
    <row r="278" spans="1:3">
      <c r="A278">
        <v>75.900000000000006</v>
      </c>
      <c r="B278">
        <v>34</v>
      </c>
      <c r="C278">
        <v>7</v>
      </c>
    </row>
    <row r="279" spans="1:3">
      <c r="A279">
        <v>44.6</v>
      </c>
      <c r="B279">
        <v>54</v>
      </c>
      <c r="C279">
        <v>8</v>
      </c>
    </row>
    <row r="280" spans="1:3">
      <c r="A280">
        <v>88.2</v>
      </c>
      <c r="B280">
        <v>40</v>
      </c>
      <c r="C280">
        <v>6</v>
      </c>
    </row>
    <row r="281" spans="1:3">
      <c r="A281">
        <v>103</v>
      </c>
      <c r="B281">
        <v>39</v>
      </c>
      <c r="C281">
        <v>10</v>
      </c>
    </row>
    <row r="282" spans="1:3">
      <c r="A282">
        <v>43.5</v>
      </c>
      <c r="B282">
        <v>51</v>
      </c>
      <c r="C282">
        <v>5</v>
      </c>
    </row>
    <row r="283" spans="1:3">
      <c r="A283">
        <v>113</v>
      </c>
      <c r="B283">
        <v>38</v>
      </c>
      <c r="C283">
        <v>20</v>
      </c>
    </row>
    <row r="284" spans="1:3">
      <c r="A284">
        <v>51</v>
      </c>
      <c r="B284">
        <v>38</v>
      </c>
      <c r="C284">
        <v>10</v>
      </c>
    </row>
    <row r="285" spans="1:3">
      <c r="A285">
        <v>39</v>
      </c>
      <c r="B285">
        <v>49</v>
      </c>
      <c r="C285">
        <v>10</v>
      </c>
    </row>
    <row r="286" spans="1:3">
      <c r="A286">
        <v>58.5</v>
      </c>
      <c r="B286">
        <v>54</v>
      </c>
      <c r="C286">
        <v>5</v>
      </c>
    </row>
    <row r="287" spans="1:3">
      <c r="A287">
        <v>53.9</v>
      </c>
      <c r="B287">
        <v>40</v>
      </c>
      <c r="C287">
        <v>17</v>
      </c>
    </row>
    <row r="288" spans="1:3">
      <c r="A288">
        <v>38.700000000000003</v>
      </c>
      <c r="B288">
        <v>54</v>
      </c>
      <c r="C288">
        <v>1</v>
      </c>
    </row>
    <row r="289" spans="1:3">
      <c r="A289">
        <v>83.4</v>
      </c>
      <c r="B289">
        <v>40</v>
      </c>
      <c r="C289">
        <v>2</v>
      </c>
    </row>
    <row r="290" spans="1:3">
      <c r="A290">
        <v>42.1</v>
      </c>
      <c r="B290">
        <v>48</v>
      </c>
      <c r="C290">
        <v>3</v>
      </c>
    </row>
    <row r="291" spans="1:3">
      <c r="A291">
        <v>69.5</v>
      </c>
      <c r="B291">
        <v>36</v>
      </c>
      <c r="C291">
        <v>5</v>
      </c>
    </row>
    <row r="292" spans="1:3">
      <c r="A292">
        <v>32.1</v>
      </c>
      <c r="B292">
        <v>53</v>
      </c>
      <c r="C292">
        <v>3</v>
      </c>
    </row>
    <row r="293" spans="1:3">
      <c r="A293">
        <v>35.6</v>
      </c>
      <c r="B293">
        <v>40</v>
      </c>
      <c r="C293">
        <v>8</v>
      </c>
    </row>
    <row r="294" spans="1:3">
      <c r="A294">
        <v>85.4</v>
      </c>
      <c r="B294">
        <v>39</v>
      </c>
      <c r="C294">
        <v>2</v>
      </c>
    </row>
    <row r="295" spans="1:3">
      <c r="A295">
        <v>48.6</v>
      </c>
      <c r="B295">
        <v>49</v>
      </c>
      <c r="C295">
        <v>8</v>
      </c>
    </row>
    <row r="296" spans="1:3">
      <c r="A296">
        <v>50.8</v>
      </c>
      <c r="B296">
        <v>54</v>
      </c>
      <c r="C296">
        <v>4</v>
      </c>
    </row>
    <row r="297" spans="1:3">
      <c r="A297">
        <v>91</v>
      </c>
      <c r="B297">
        <v>36</v>
      </c>
      <c r="C297">
        <v>20</v>
      </c>
    </row>
    <row r="298" spans="1:3">
      <c r="A298">
        <v>54</v>
      </c>
      <c r="B298">
        <v>35</v>
      </c>
      <c r="C298">
        <v>0</v>
      </c>
    </row>
    <row r="299" spans="1:3">
      <c r="A299">
        <v>103.7</v>
      </c>
      <c r="B299">
        <v>38</v>
      </c>
      <c r="C299">
        <v>11</v>
      </c>
    </row>
    <row r="300" spans="1:3">
      <c r="A300">
        <v>81.7</v>
      </c>
      <c r="B300">
        <v>36</v>
      </c>
      <c r="C300">
        <v>1</v>
      </c>
    </row>
    <row r="301" spans="1:3">
      <c r="A301">
        <v>86.8</v>
      </c>
      <c r="B301">
        <v>37</v>
      </c>
      <c r="C301">
        <v>4</v>
      </c>
    </row>
    <row r="302" spans="1:3">
      <c r="A302">
        <v>103.4</v>
      </c>
      <c r="B302">
        <v>37</v>
      </c>
      <c r="C302">
        <v>22</v>
      </c>
    </row>
    <row r="303" spans="1:3">
      <c r="A303">
        <v>69</v>
      </c>
      <c r="B303">
        <v>38</v>
      </c>
      <c r="C303">
        <v>0</v>
      </c>
    </row>
    <row r="304" spans="1:3">
      <c r="A304">
        <v>73.599999999999994</v>
      </c>
      <c r="B304">
        <v>37</v>
      </c>
      <c r="C304">
        <v>8</v>
      </c>
    </row>
    <row r="305" spans="1:3">
      <c r="A305">
        <v>105.6</v>
      </c>
      <c r="B305">
        <v>38</v>
      </c>
      <c r="C305">
        <v>8</v>
      </c>
    </row>
    <row r="306" spans="1:3">
      <c r="A306">
        <v>60.6</v>
      </c>
      <c r="B306">
        <v>39</v>
      </c>
      <c r="C306">
        <v>18</v>
      </c>
    </row>
    <row r="307" spans="1:3">
      <c r="A307">
        <v>53.3</v>
      </c>
      <c r="B307">
        <v>39</v>
      </c>
      <c r="C307">
        <v>9</v>
      </c>
    </row>
    <row r="308" spans="1:3">
      <c r="A308">
        <v>100.1</v>
      </c>
      <c r="B308">
        <v>38</v>
      </c>
      <c r="C308">
        <v>13</v>
      </c>
    </row>
    <row r="309" spans="1:3">
      <c r="A309">
        <v>88</v>
      </c>
      <c r="B309">
        <v>39</v>
      </c>
      <c r="C309">
        <v>10</v>
      </c>
    </row>
    <row r="310" spans="1:3">
      <c r="A310">
        <v>30.5</v>
      </c>
      <c r="B310">
        <v>48</v>
      </c>
      <c r="C310">
        <v>5</v>
      </c>
    </row>
    <row r="311" spans="1:3">
      <c r="A311">
        <v>84.5</v>
      </c>
      <c r="B311">
        <v>50</v>
      </c>
      <c r="C311">
        <v>5</v>
      </c>
    </row>
    <row r="312" spans="1:3">
      <c r="A312">
        <v>63.4</v>
      </c>
      <c r="B312">
        <v>37</v>
      </c>
      <c r="C312">
        <v>2</v>
      </c>
    </row>
    <row r="313" spans="1:3">
      <c r="A313">
        <v>113.8</v>
      </c>
      <c r="B313">
        <v>36</v>
      </c>
      <c r="C313">
        <v>24</v>
      </c>
    </row>
    <row r="314" spans="1:3">
      <c r="A314">
        <v>28.4</v>
      </c>
      <c r="B314">
        <v>55</v>
      </c>
      <c r="C314">
        <v>2</v>
      </c>
    </row>
    <row r="315" spans="1:3">
      <c r="A315">
        <v>81</v>
      </c>
      <c r="B315">
        <v>37</v>
      </c>
      <c r="C315">
        <v>10</v>
      </c>
    </row>
    <row r="316" spans="1:3">
      <c r="A316">
        <v>108.7</v>
      </c>
      <c r="B316">
        <v>51</v>
      </c>
      <c r="C316">
        <v>21</v>
      </c>
    </row>
    <row r="317" spans="1:3">
      <c r="A317">
        <v>38.6</v>
      </c>
      <c r="B317">
        <v>35</v>
      </c>
      <c r="C317">
        <v>8</v>
      </c>
    </row>
    <row r="318" spans="1:3">
      <c r="A318">
        <v>89.9</v>
      </c>
      <c r="B318">
        <v>52</v>
      </c>
      <c r="C318">
        <v>7</v>
      </c>
    </row>
    <row r="319" spans="1:3">
      <c r="A319">
        <v>90.6</v>
      </c>
      <c r="B319">
        <v>39</v>
      </c>
      <c r="C319">
        <v>8</v>
      </c>
    </row>
    <row r="320" spans="1:3">
      <c r="A320">
        <v>82.8</v>
      </c>
      <c r="B320">
        <v>51</v>
      </c>
      <c r="C320">
        <v>4</v>
      </c>
    </row>
    <row r="321" spans="1:3">
      <c r="A321">
        <v>69.099999999999994</v>
      </c>
      <c r="B321">
        <v>52</v>
      </c>
      <c r="C321">
        <v>13</v>
      </c>
    </row>
    <row r="322" spans="1:3">
      <c r="A322">
        <v>72.5</v>
      </c>
      <c r="B322">
        <v>54</v>
      </c>
      <c r="C322">
        <v>5</v>
      </c>
    </row>
    <row r="323" spans="1:3">
      <c r="A323">
        <v>77.900000000000006</v>
      </c>
      <c r="B323">
        <v>34</v>
      </c>
      <c r="C323">
        <v>7</v>
      </c>
    </row>
    <row r="324" spans="1:3">
      <c r="A324">
        <v>78.900000000000006</v>
      </c>
      <c r="B324">
        <v>38</v>
      </c>
      <c r="C324">
        <v>7</v>
      </c>
    </row>
    <row r="325" spans="1:3">
      <c r="A325">
        <v>81.099999999999994</v>
      </c>
      <c r="B325">
        <v>54</v>
      </c>
      <c r="C325">
        <v>3</v>
      </c>
    </row>
    <row r="326" spans="1:3">
      <c r="A326">
        <v>71</v>
      </c>
      <c r="B326">
        <v>40</v>
      </c>
      <c r="C326">
        <v>10</v>
      </c>
    </row>
    <row r="327" spans="1:3">
      <c r="A327">
        <v>55</v>
      </c>
      <c r="B327">
        <v>39</v>
      </c>
      <c r="C327">
        <v>10</v>
      </c>
    </row>
    <row r="328" spans="1:3">
      <c r="A328">
        <v>68.7</v>
      </c>
      <c r="B328">
        <v>34</v>
      </c>
      <c r="C328">
        <v>21</v>
      </c>
    </row>
    <row r="329" spans="1:3">
      <c r="A329">
        <v>36.700000000000003</v>
      </c>
      <c r="B329">
        <v>50</v>
      </c>
      <c r="C329">
        <v>1</v>
      </c>
    </row>
    <row r="330" spans="1:3">
      <c r="A330">
        <v>50.9</v>
      </c>
      <c r="B330">
        <v>39</v>
      </c>
      <c r="C330">
        <v>7</v>
      </c>
    </row>
    <row r="331" spans="1:3">
      <c r="A331">
        <v>44.1</v>
      </c>
      <c r="B331">
        <v>36</v>
      </c>
      <c r="C331">
        <v>3</v>
      </c>
    </row>
    <row r="332" spans="1:3">
      <c r="A332">
        <v>88.3</v>
      </c>
      <c r="B332">
        <v>34</v>
      </c>
      <c r="C332">
        <v>9</v>
      </c>
    </row>
    <row r="333" spans="1:3">
      <c r="A333">
        <v>71.5</v>
      </c>
      <c r="B333">
        <v>49</v>
      </c>
      <c r="C333">
        <v>5</v>
      </c>
    </row>
    <row r="334" spans="1:3">
      <c r="A334">
        <v>33.799999999999997</v>
      </c>
      <c r="B334">
        <v>37</v>
      </c>
      <c r="C334">
        <v>4</v>
      </c>
    </row>
    <row r="335" spans="1:3">
      <c r="A335">
        <v>43.7</v>
      </c>
      <c r="B335">
        <v>39</v>
      </c>
      <c r="C335">
        <v>1</v>
      </c>
    </row>
    <row r="336" spans="1:3">
      <c r="A336">
        <v>82</v>
      </c>
      <c r="B336">
        <v>35</v>
      </c>
      <c r="C336">
        <v>10</v>
      </c>
    </row>
    <row r="337" spans="1:3">
      <c r="A337">
        <v>54.8</v>
      </c>
      <c r="B337">
        <v>53</v>
      </c>
      <c r="C337">
        <v>4</v>
      </c>
    </row>
    <row r="338" spans="1:3">
      <c r="A338">
        <v>76.900000000000006</v>
      </c>
      <c r="B338">
        <v>54</v>
      </c>
      <c r="C338">
        <v>7</v>
      </c>
    </row>
    <row r="339" spans="1:3">
      <c r="A339">
        <v>32.1</v>
      </c>
      <c r="B339">
        <v>38</v>
      </c>
      <c r="C339">
        <v>3</v>
      </c>
    </row>
    <row r="340" spans="1:3">
      <c r="A340">
        <v>37</v>
      </c>
      <c r="B340">
        <v>39</v>
      </c>
      <c r="C340">
        <v>10</v>
      </c>
    </row>
    <row r="341" spans="1:3">
      <c r="A341">
        <v>61.6</v>
      </c>
      <c r="B341">
        <v>34</v>
      </c>
      <c r="C341">
        <v>8</v>
      </c>
    </row>
    <row r="342" spans="1:3">
      <c r="A342">
        <v>65.2</v>
      </c>
      <c r="B342">
        <v>38</v>
      </c>
      <c r="C342">
        <v>6</v>
      </c>
    </row>
    <row r="343" spans="1:3">
      <c r="A343">
        <v>94.7</v>
      </c>
      <c r="B343">
        <v>54</v>
      </c>
      <c r="C343">
        <v>11</v>
      </c>
    </row>
    <row r="344" spans="1:3">
      <c r="A344">
        <v>41.7</v>
      </c>
      <c r="B344">
        <v>50</v>
      </c>
      <c r="C344">
        <v>11</v>
      </c>
    </row>
    <row r="345" spans="1:3">
      <c r="A345">
        <v>38.9</v>
      </c>
      <c r="B345">
        <v>54</v>
      </c>
      <c r="C345">
        <v>7</v>
      </c>
    </row>
    <row r="346" spans="1:3">
      <c r="A346">
        <v>73.2</v>
      </c>
      <c r="B346">
        <v>35</v>
      </c>
      <c r="C346">
        <v>16</v>
      </c>
    </row>
    <row r="347" spans="1:3">
      <c r="A347">
        <v>85.8</v>
      </c>
      <c r="B347">
        <v>35</v>
      </c>
      <c r="C347">
        <v>4</v>
      </c>
    </row>
    <row r="348" spans="1:3">
      <c r="A348">
        <v>93.5</v>
      </c>
      <c r="B348">
        <v>50</v>
      </c>
      <c r="C348">
        <v>5</v>
      </c>
    </row>
    <row r="349" spans="1:3">
      <c r="A349">
        <v>99</v>
      </c>
      <c r="B349">
        <v>38</v>
      </c>
      <c r="C349">
        <v>0</v>
      </c>
    </row>
    <row r="350" spans="1:3">
      <c r="A350">
        <v>44.7</v>
      </c>
      <c r="B350">
        <v>39</v>
      </c>
      <c r="C350">
        <v>1</v>
      </c>
    </row>
    <row r="351" spans="1:3">
      <c r="A351">
        <v>63.8</v>
      </c>
      <c r="B351">
        <v>39</v>
      </c>
      <c r="C351">
        <v>4</v>
      </c>
    </row>
    <row r="352" spans="1:3">
      <c r="A352">
        <v>49.1</v>
      </c>
      <c r="B352">
        <v>52</v>
      </c>
      <c r="C352">
        <v>3</v>
      </c>
    </row>
    <row r="353" spans="1:3">
      <c r="A353">
        <v>80.599999999999994</v>
      </c>
      <c r="B353">
        <v>36</v>
      </c>
      <c r="C353">
        <v>8</v>
      </c>
    </row>
    <row r="354" spans="1:3">
      <c r="A354">
        <v>91</v>
      </c>
      <c r="B354">
        <v>39</v>
      </c>
      <c r="C354">
        <v>0</v>
      </c>
    </row>
    <row r="355" spans="1:3">
      <c r="A355">
        <v>50.9</v>
      </c>
      <c r="B355">
        <v>54</v>
      </c>
      <c r="C355">
        <v>7</v>
      </c>
    </row>
    <row r="356" spans="1:3">
      <c r="A356">
        <v>81.400000000000006</v>
      </c>
      <c r="B356">
        <v>54</v>
      </c>
      <c r="C356">
        <v>2</v>
      </c>
    </row>
    <row r="357" spans="1:3">
      <c r="A357">
        <v>62.6</v>
      </c>
      <c r="B357">
        <v>39</v>
      </c>
      <c r="C357">
        <v>8</v>
      </c>
    </row>
    <row r="358" spans="1:3">
      <c r="A358">
        <v>98.7</v>
      </c>
      <c r="B358">
        <v>36</v>
      </c>
      <c r="C358">
        <v>1</v>
      </c>
    </row>
    <row r="359" spans="1:3">
      <c r="A359">
        <v>96.1</v>
      </c>
      <c r="B359">
        <v>55</v>
      </c>
      <c r="C359">
        <v>3</v>
      </c>
    </row>
    <row r="360" spans="1:3">
      <c r="A360">
        <v>45.7</v>
      </c>
      <c r="B360">
        <v>39</v>
      </c>
      <c r="C360">
        <v>1</v>
      </c>
    </row>
    <row r="361" spans="1:3">
      <c r="A361">
        <v>57.1</v>
      </c>
      <c r="B361">
        <v>35</v>
      </c>
      <c r="C361">
        <v>13</v>
      </c>
    </row>
    <row r="362" spans="1:3">
      <c r="A362">
        <v>90.1</v>
      </c>
      <c r="B362">
        <v>35</v>
      </c>
      <c r="C362">
        <v>3</v>
      </c>
    </row>
    <row r="363" spans="1:3">
      <c r="A363">
        <v>45.9</v>
      </c>
      <c r="B363">
        <v>51</v>
      </c>
      <c r="C363">
        <v>7</v>
      </c>
    </row>
    <row r="364" spans="1:3">
      <c r="A364">
        <v>41.1</v>
      </c>
      <c r="B364">
        <v>34</v>
      </c>
      <c r="C364">
        <v>3</v>
      </c>
    </row>
    <row r="365" spans="1:3">
      <c r="A365">
        <v>29.700000000000003</v>
      </c>
      <c r="B365">
        <v>51</v>
      </c>
      <c r="C365">
        <v>1</v>
      </c>
    </row>
    <row r="366" spans="1:3">
      <c r="A366">
        <v>101.5</v>
      </c>
      <c r="B366">
        <v>37</v>
      </c>
      <c r="C366">
        <v>5</v>
      </c>
    </row>
    <row r="367" spans="1:3">
      <c r="A367">
        <v>30.7</v>
      </c>
      <c r="B367">
        <v>36</v>
      </c>
      <c r="C367">
        <v>1</v>
      </c>
    </row>
    <row r="368" spans="1:3">
      <c r="A368">
        <v>61.6</v>
      </c>
      <c r="B368">
        <v>36</v>
      </c>
      <c r="C368">
        <v>8</v>
      </c>
    </row>
    <row r="369" spans="1:3">
      <c r="A369">
        <v>102.8</v>
      </c>
      <c r="B369">
        <v>37</v>
      </c>
      <c r="C369">
        <v>4</v>
      </c>
    </row>
    <row r="370" spans="1:3">
      <c r="A370">
        <v>67.2</v>
      </c>
      <c r="B370">
        <v>49</v>
      </c>
      <c r="C370">
        <v>6</v>
      </c>
    </row>
    <row r="371" spans="1:3">
      <c r="A371">
        <v>38.4</v>
      </c>
      <c r="B371">
        <v>55</v>
      </c>
      <c r="C371">
        <v>2</v>
      </c>
    </row>
    <row r="372" spans="1:3">
      <c r="A372">
        <v>90.7</v>
      </c>
      <c r="B372">
        <v>38</v>
      </c>
      <c r="C372">
        <v>1</v>
      </c>
    </row>
    <row r="373" spans="1:3">
      <c r="A373">
        <v>56.1</v>
      </c>
      <c r="B373">
        <v>36</v>
      </c>
      <c r="C373">
        <v>3</v>
      </c>
    </row>
    <row r="374" spans="1:3">
      <c r="A374">
        <v>97.7</v>
      </c>
      <c r="B374">
        <v>36</v>
      </c>
      <c r="C374">
        <v>1</v>
      </c>
    </row>
    <row r="375" spans="1:3">
      <c r="A375">
        <v>85.5</v>
      </c>
      <c r="B375">
        <v>35</v>
      </c>
      <c r="C375">
        <v>5</v>
      </c>
    </row>
    <row r="376" spans="1:3">
      <c r="A376">
        <v>96.9</v>
      </c>
      <c r="B376">
        <v>36</v>
      </c>
      <c r="C376">
        <v>7</v>
      </c>
    </row>
    <row r="377" spans="1:3">
      <c r="A377">
        <v>34.5</v>
      </c>
      <c r="B377">
        <v>40</v>
      </c>
      <c r="C377">
        <v>5</v>
      </c>
    </row>
    <row r="378" spans="1:3">
      <c r="A378">
        <v>91.9</v>
      </c>
      <c r="B378">
        <v>37</v>
      </c>
      <c r="C378">
        <v>7</v>
      </c>
    </row>
    <row r="379" spans="1:3">
      <c r="A379">
        <v>97.4</v>
      </c>
      <c r="B379">
        <v>34</v>
      </c>
      <c r="C379">
        <v>2</v>
      </c>
    </row>
    <row r="380" spans="1:3">
      <c r="A380">
        <v>65.5</v>
      </c>
      <c r="B380">
        <v>55</v>
      </c>
      <c r="C380">
        <v>5</v>
      </c>
    </row>
    <row r="381" spans="1:3">
      <c r="A381">
        <v>95.5</v>
      </c>
      <c r="B381">
        <v>49</v>
      </c>
      <c r="C381">
        <v>5</v>
      </c>
    </row>
    <row r="382" spans="1:3">
      <c r="A382">
        <v>75.5</v>
      </c>
      <c r="B382">
        <v>52</v>
      </c>
      <c r="C382">
        <v>5</v>
      </c>
    </row>
    <row r="383" spans="1:3">
      <c r="A383">
        <v>72.7</v>
      </c>
      <c r="B383">
        <v>35</v>
      </c>
      <c r="C383">
        <v>1</v>
      </c>
    </row>
    <row r="384" spans="1:3">
      <c r="A384">
        <v>77.2</v>
      </c>
      <c r="B384">
        <v>40</v>
      </c>
      <c r="C384">
        <v>6</v>
      </c>
    </row>
    <row r="385" spans="1:3">
      <c r="A385">
        <v>44.4</v>
      </c>
      <c r="B385">
        <v>37</v>
      </c>
      <c r="C385">
        <v>2</v>
      </c>
    </row>
    <row r="386" spans="1:3">
      <c r="A386">
        <v>68</v>
      </c>
      <c r="B386">
        <v>38</v>
      </c>
      <c r="C386">
        <v>10</v>
      </c>
    </row>
    <row r="387" spans="1:3">
      <c r="A387">
        <v>35.700000000000003</v>
      </c>
      <c r="B387">
        <v>53</v>
      </c>
      <c r="C387">
        <v>1</v>
      </c>
    </row>
    <row r="388" spans="1:3">
      <c r="A388">
        <v>107.6</v>
      </c>
      <c r="B388">
        <v>37</v>
      </c>
      <c r="C388">
        <v>18</v>
      </c>
    </row>
    <row r="389" spans="1:3">
      <c r="A389">
        <v>49.5</v>
      </c>
      <c r="B389">
        <v>34</v>
      </c>
      <c r="C389">
        <v>5</v>
      </c>
    </row>
    <row r="390" spans="1:3">
      <c r="A390">
        <v>98.5</v>
      </c>
      <c r="B390">
        <v>39</v>
      </c>
      <c r="C390">
        <v>5</v>
      </c>
    </row>
    <row r="391" spans="1:3">
      <c r="A391">
        <v>44.7</v>
      </c>
      <c r="B391">
        <v>51</v>
      </c>
      <c r="C391">
        <v>1</v>
      </c>
    </row>
    <row r="392" spans="1:3">
      <c r="A392">
        <v>76.5</v>
      </c>
      <c r="B392">
        <v>39</v>
      </c>
      <c r="C392">
        <v>25</v>
      </c>
    </row>
    <row r="393" spans="1:3">
      <c r="A393">
        <v>78.7</v>
      </c>
      <c r="B393">
        <v>39</v>
      </c>
      <c r="C393">
        <v>1</v>
      </c>
    </row>
    <row r="394" spans="1:3">
      <c r="A394">
        <v>88.8</v>
      </c>
      <c r="B394">
        <v>37</v>
      </c>
      <c r="C394">
        <v>4</v>
      </c>
    </row>
    <row r="395" spans="1:3">
      <c r="A395">
        <v>74.099999999999994</v>
      </c>
      <c r="B395">
        <v>39</v>
      </c>
      <c r="C395">
        <v>3</v>
      </c>
    </row>
    <row r="396" spans="1:3">
      <c r="A396">
        <v>40.1</v>
      </c>
      <c r="B396">
        <v>39</v>
      </c>
      <c r="C396">
        <v>13</v>
      </c>
    </row>
    <row r="397" spans="1:3">
      <c r="A397">
        <v>63.1</v>
      </c>
      <c r="B397">
        <v>38</v>
      </c>
      <c r="C397">
        <v>3</v>
      </c>
    </row>
    <row r="398" spans="1:3">
      <c r="A398">
        <v>72.5</v>
      </c>
      <c r="B398">
        <v>53</v>
      </c>
      <c r="C398">
        <v>5</v>
      </c>
    </row>
    <row r="399" spans="1:3">
      <c r="A399">
        <v>97.5</v>
      </c>
      <c r="B399">
        <v>50</v>
      </c>
      <c r="C399">
        <v>5</v>
      </c>
    </row>
    <row r="400" spans="1:3">
      <c r="A400">
        <v>76.099999999999994</v>
      </c>
      <c r="B400">
        <v>55</v>
      </c>
      <c r="C400">
        <v>13</v>
      </c>
    </row>
    <row r="401" spans="1:3">
      <c r="A401">
        <v>100.8</v>
      </c>
      <c r="B401">
        <v>38</v>
      </c>
      <c r="C401">
        <v>4</v>
      </c>
    </row>
    <row r="402" spans="1:3">
      <c r="A402">
        <v>61.7</v>
      </c>
      <c r="B402">
        <v>50</v>
      </c>
      <c r="C402">
        <v>21</v>
      </c>
    </row>
    <row r="403" spans="1:3">
      <c r="A403">
        <v>90.9</v>
      </c>
      <c r="B403">
        <v>38</v>
      </c>
      <c r="C403">
        <v>7</v>
      </c>
    </row>
    <row r="404" spans="1:3">
      <c r="A404">
        <v>86.5</v>
      </c>
      <c r="B404">
        <v>37</v>
      </c>
      <c r="C404">
        <v>5</v>
      </c>
    </row>
    <row r="405" spans="1:3">
      <c r="A405">
        <v>56</v>
      </c>
      <c r="B405">
        <v>35</v>
      </c>
      <c r="C405">
        <v>10</v>
      </c>
    </row>
    <row r="406" spans="1:3">
      <c r="A406">
        <v>86</v>
      </c>
      <c r="B406">
        <v>37</v>
      </c>
      <c r="C406">
        <v>10</v>
      </c>
    </row>
    <row r="407" spans="1:3">
      <c r="A407">
        <v>92.4</v>
      </c>
      <c r="B407">
        <v>36</v>
      </c>
      <c r="C407">
        <v>2</v>
      </c>
    </row>
    <row r="408" spans="1:3">
      <c r="A408">
        <v>37.5</v>
      </c>
      <c r="B408">
        <v>51</v>
      </c>
      <c r="C408">
        <v>5</v>
      </c>
    </row>
    <row r="409" spans="1:3">
      <c r="A409">
        <v>70.400000000000006</v>
      </c>
      <c r="B409">
        <v>36</v>
      </c>
      <c r="C409">
        <v>2</v>
      </c>
    </row>
    <row r="410" spans="1:3">
      <c r="A410">
        <v>33.5</v>
      </c>
      <c r="B410">
        <v>38</v>
      </c>
      <c r="C410">
        <v>5</v>
      </c>
    </row>
    <row r="411" spans="1:3">
      <c r="A411">
        <v>95.5</v>
      </c>
      <c r="B411">
        <v>36</v>
      </c>
      <c r="C411">
        <v>5</v>
      </c>
    </row>
    <row r="412" spans="1:3">
      <c r="A412">
        <v>46.5</v>
      </c>
      <c r="B412">
        <v>38</v>
      </c>
      <c r="C412">
        <v>5</v>
      </c>
    </row>
    <row r="413" spans="1:3">
      <c r="A413">
        <v>61.3</v>
      </c>
      <c r="B413">
        <v>36</v>
      </c>
      <c r="C413">
        <v>29</v>
      </c>
    </row>
    <row r="414" spans="1:3">
      <c r="A414">
        <v>94</v>
      </c>
      <c r="B414">
        <v>37</v>
      </c>
      <c r="C414">
        <v>10</v>
      </c>
    </row>
    <row r="415" spans="1:3">
      <c r="A415">
        <v>92.2</v>
      </c>
      <c r="B415">
        <v>40</v>
      </c>
      <c r="C415">
        <v>6</v>
      </c>
    </row>
    <row r="416" spans="1:3">
      <c r="A416">
        <v>60.5</v>
      </c>
      <c r="B416">
        <v>52</v>
      </c>
      <c r="C416">
        <v>5</v>
      </c>
    </row>
    <row r="417" spans="1:3">
      <c r="A417">
        <v>34.4</v>
      </c>
      <c r="B417">
        <v>36</v>
      </c>
      <c r="C417">
        <v>2</v>
      </c>
    </row>
    <row r="418" spans="1:3">
      <c r="A418">
        <v>37.700000000000003</v>
      </c>
      <c r="B418">
        <v>50</v>
      </c>
      <c r="C418">
        <v>1</v>
      </c>
    </row>
    <row r="419" spans="1:3">
      <c r="A419">
        <v>93</v>
      </c>
      <c r="B419">
        <v>39</v>
      </c>
      <c r="C419">
        <v>20</v>
      </c>
    </row>
    <row r="420" spans="1:3">
      <c r="A420">
        <v>92.1</v>
      </c>
      <c r="B420">
        <v>38</v>
      </c>
      <c r="C420">
        <v>3</v>
      </c>
    </row>
    <row r="421" spans="1:3">
      <c r="A421">
        <v>56.5</v>
      </c>
      <c r="B421">
        <v>34</v>
      </c>
      <c r="C421">
        <v>5</v>
      </c>
    </row>
    <row r="422" spans="1:3">
      <c r="A422">
        <v>100</v>
      </c>
      <c r="B422">
        <v>38</v>
      </c>
      <c r="C422">
        <v>10</v>
      </c>
    </row>
    <row r="423" spans="1:3">
      <c r="A423">
        <v>72.400000000000006</v>
      </c>
      <c r="B423">
        <v>38</v>
      </c>
      <c r="C423">
        <v>2</v>
      </c>
    </row>
    <row r="424" spans="1:3">
      <c r="A424">
        <v>52.7</v>
      </c>
      <c r="B424">
        <v>37</v>
      </c>
      <c r="C424">
        <v>1</v>
      </c>
    </row>
    <row r="425" spans="1:3">
      <c r="A425">
        <v>75.3</v>
      </c>
      <c r="B425">
        <v>38</v>
      </c>
      <c r="C425">
        <v>9</v>
      </c>
    </row>
    <row r="426" spans="1:3">
      <c r="A426">
        <v>56.7</v>
      </c>
      <c r="B426">
        <v>38</v>
      </c>
      <c r="C426">
        <v>1</v>
      </c>
    </row>
    <row r="427" spans="1:3">
      <c r="A427">
        <v>106.9</v>
      </c>
      <c r="B427">
        <v>37</v>
      </c>
      <c r="C427">
        <v>27</v>
      </c>
    </row>
    <row r="428" spans="1:3">
      <c r="A428">
        <v>56.7</v>
      </c>
      <c r="B428">
        <v>40</v>
      </c>
      <c r="C428">
        <v>11</v>
      </c>
    </row>
    <row r="429" spans="1:3">
      <c r="A429">
        <v>92.6</v>
      </c>
      <c r="B429">
        <v>39</v>
      </c>
      <c r="C429">
        <v>18</v>
      </c>
    </row>
    <row r="430" spans="1:3">
      <c r="A430">
        <v>68.5</v>
      </c>
      <c r="B430">
        <v>37</v>
      </c>
      <c r="C430">
        <v>5</v>
      </c>
    </row>
    <row r="431" spans="1:3">
      <c r="A431">
        <v>53.1</v>
      </c>
      <c r="B431">
        <v>36</v>
      </c>
      <c r="C431">
        <v>3</v>
      </c>
    </row>
    <row r="432" spans="1:3">
      <c r="A432">
        <v>49.5</v>
      </c>
      <c r="B432">
        <v>35</v>
      </c>
      <c r="C432">
        <v>5</v>
      </c>
    </row>
    <row r="433" spans="1:3">
      <c r="A433">
        <v>42.7</v>
      </c>
      <c r="B433">
        <v>39</v>
      </c>
      <c r="C433">
        <v>1</v>
      </c>
    </row>
    <row r="434" spans="1:3">
      <c r="A434">
        <v>66.900000000000006</v>
      </c>
      <c r="B434">
        <v>37</v>
      </c>
      <c r="C434">
        <v>7</v>
      </c>
    </row>
    <row r="435" spans="1:3">
      <c r="A435">
        <v>91.1</v>
      </c>
      <c r="B435">
        <v>49</v>
      </c>
      <c r="C435">
        <v>3</v>
      </c>
    </row>
    <row r="436" spans="1:3">
      <c r="A436">
        <v>42.1</v>
      </c>
      <c r="B436">
        <v>39</v>
      </c>
      <c r="C436">
        <v>13</v>
      </c>
    </row>
    <row r="437" spans="1:3">
      <c r="A437">
        <v>55.9</v>
      </c>
      <c r="B437">
        <v>50</v>
      </c>
      <c r="C437">
        <v>7</v>
      </c>
    </row>
    <row r="438" spans="1:3">
      <c r="A438">
        <v>40.799999999999997</v>
      </c>
      <c r="B438">
        <v>34</v>
      </c>
      <c r="C438">
        <v>4</v>
      </c>
    </row>
    <row r="439" spans="1:3">
      <c r="A439">
        <v>59.1</v>
      </c>
      <c r="B439">
        <v>39</v>
      </c>
      <c r="C439">
        <v>3</v>
      </c>
    </row>
    <row r="440" spans="1:3">
      <c r="A440">
        <v>72.599999999999994</v>
      </c>
      <c r="B440">
        <v>49</v>
      </c>
      <c r="C440">
        <v>8</v>
      </c>
    </row>
    <row r="441" spans="1:3">
      <c r="A441">
        <v>66.7</v>
      </c>
      <c r="B441">
        <v>38</v>
      </c>
      <c r="C441">
        <v>1</v>
      </c>
    </row>
    <row r="442" spans="1:3">
      <c r="A442">
        <v>40.1</v>
      </c>
      <c r="B442">
        <v>50</v>
      </c>
      <c r="C442">
        <v>3</v>
      </c>
    </row>
    <row r="443" spans="1:3">
      <c r="A443">
        <v>98.4</v>
      </c>
      <c r="B443">
        <v>34</v>
      </c>
      <c r="C443">
        <v>2</v>
      </c>
    </row>
    <row r="444" spans="1:3">
      <c r="A444">
        <v>39</v>
      </c>
      <c r="B444">
        <v>35</v>
      </c>
      <c r="C444">
        <v>10</v>
      </c>
    </row>
    <row r="445" spans="1:3">
      <c r="A445">
        <v>100.4</v>
      </c>
      <c r="B445">
        <v>36</v>
      </c>
      <c r="C445">
        <v>2</v>
      </c>
    </row>
    <row r="446" spans="1:3">
      <c r="A446">
        <v>43.3</v>
      </c>
      <c r="B446">
        <v>39</v>
      </c>
      <c r="C446">
        <v>9</v>
      </c>
    </row>
    <row r="447" spans="1:3">
      <c r="A447">
        <v>90</v>
      </c>
      <c r="B447">
        <v>34</v>
      </c>
      <c r="C447">
        <v>10</v>
      </c>
    </row>
    <row r="448" spans="1:3">
      <c r="A448">
        <v>65.8</v>
      </c>
      <c r="B448">
        <v>38</v>
      </c>
      <c r="C448">
        <v>14</v>
      </c>
    </row>
    <row r="449" spans="1:3">
      <c r="A449">
        <v>92.7</v>
      </c>
      <c r="B449">
        <v>37</v>
      </c>
      <c r="C449">
        <v>11</v>
      </c>
    </row>
    <row r="450" spans="1:3">
      <c r="A450">
        <v>89</v>
      </c>
      <c r="B450">
        <v>35</v>
      </c>
      <c r="C450">
        <v>20</v>
      </c>
    </row>
    <row r="451" spans="1:3">
      <c r="A451">
        <v>53.6</v>
      </c>
      <c r="B451">
        <v>36</v>
      </c>
      <c r="C451">
        <v>8</v>
      </c>
    </row>
    <row r="452" spans="1:3">
      <c r="A452">
        <v>76.2</v>
      </c>
      <c r="B452">
        <v>52</v>
      </c>
      <c r="C452">
        <v>6</v>
      </c>
    </row>
    <row r="453" spans="1:3">
      <c r="A453">
        <v>58</v>
      </c>
      <c r="B453">
        <v>54</v>
      </c>
      <c r="C453">
        <v>10</v>
      </c>
    </row>
    <row r="454" spans="1:3">
      <c r="A454">
        <v>66.599999999999994</v>
      </c>
      <c r="B454">
        <v>35</v>
      </c>
      <c r="C454">
        <v>8</v>
      </c>
    </row>
    <row r="455" spans="1:3">
      <c r="A455">
        <v>57.9</v>
      </c>
      <c r="B455">
        <v>51</v>
      </c>
      <c r="C455">
        <v>7</v>
      </c>
    </row>
    <row r="456" spans="1:3">
      <c r="A456">
        <v>36.1</v>
      </c>
      <c r="B456">
        <v>35</v>
      </c>
      <c r="C456">
        <v>3</v>
      </c>
    </row>
    <row r="457" spans="1:3">
      <c r="A457">
        <v>99.2</v>
      </c>
      <c r="B457">
        <v>37</v>
      </c>
      <c r="C457">
        <v>6</v>
      </c>
    </row>
    <row r="458" spans="1:3">
      <c r="A458">
        <v>47.5</v>
      </c>
      <c r="B458">
        <v>37</v>
      </c>
      <c r="C458">
        <v>5</v>
      </c>
    </row>
    <row r="459" spans="1:3">
      <c r="A459">
        <v>64</v>
      </c>
      <c r="B459">
        <v>52</v>
      </c>
      <c r="C459">
        <v>0</v>
      </c>
    </row>
    <row r="460" spans="1:3">
      <c r="A460">
        <v>58.7</v>
      </c>
      <c r="B460">
        <v>38</v>
      </c>
      <c r="C460">
        <v>1</v>
      </c>
    </row>
    <row r="461" spans="1:3">
      <c r="A461">
        <v>62.599999999999994</v>
      </c>
      <c r="B461">
        <v>52</v>
      </c>
      <c r="C461">
        <v>8</v>
      </c>
    </row>
    <row r="462" spans="1:3">
      <c r="A462">
        <v>45</v>
      </c>
      <c r="B462">
        <v>38</v>
      </c>
      <c r="C462">
        <v>0</v>
      </c>
    </row>
    <row r="463" spans="1:3">
      <c r="A463">
        <v>83.5</v>
      </c>
      <c r="B463">
        <v>34</v>
      </c>
      <c r="C463">
        <v>5</v>
      </c>
    </row>
    <row r="464" spans="1:3">
      <c r="A464">
        <v>81</v>
      </c>
      <c r="B464">
        <v>35</v>
      </c>
      <c r="C464">
        <v>10</v>
      </c>
    </row>
    <row r="465" spans="1:3">
      <c r="A465">
        <v>61.7</v>
      </c>
      <c r="B465">
        <v>48</v>
      </c>
      <c r="C465">
        <v>1</v>
      </c>
    </row>
    <row r="466" spans="1:3">
      <c r="A466">
        <v>63.2</v>
      </c>
      <c r="B466">
        <v>39</v>
      </c>
      <c r="C466">
        <v>6</v>
      </c>
    </row>
    <row r="467" spans="1:3">
      <c r="A467">
        <v>87.4</v>
      </c>
      <c r="B467">
        <v>34</v>
      </c>
      <c r="C467">
        <v>2</v>
      </c>
    </row>
    <row r="468" spans="1:3">
      <c r="A468">
        <v>103.6</v>
      </c>
      <c r="B468">
        <v>40</v>
      </c>
      <c r="C468">
        <v>18</v>
      </c>
    </row>
    <row r="469" spans="1:3">
      <c r="A469">
        <v>75.3</v>
      </c>
      <c r="B469">
        <v>36</v>
      </c>
      <c r="C469">
        <v>9</v>
      </c>
    </row>
    <row r="470" spans="1:3">
      <c r="A470">
        <v>80</v>
      </c>
      <c r="B470">
        <v>50</v>
      </c>
      <c r="C470">
        <v>10</v>
      </c>
    </row>
    <row r="471" spans="1:3">
      <c r="A471">
        <v>62.8</v>
      </c>
      <c r="B471">
        <v>34</v>
      </c>
      <c r="C471">
        <v>4</v>
      </c>
    </row>
    <row r="472" spans="1:3">
      <c r="A472">
        <v>39.4</v>
      </c>
      <c r="B472">
        <v>35</v>
      </c>
      <c r="C472">
        <v>2</v>
      </c>
    </row>
    <row r="473" spans="1:3">
      <c r="A473">
        <v>76.7</v>
      </c>
      <c r="B473">
        <v>40</v>
      </c>
      <c r="C473">
        <v>1</v>
      </c>
    </row>
    <row r="474" spans="1:3">
      <c r="A474">
        <v>69.2</v>
      </c>
      <c r="B474">
        <v>36</v>
      </c>
      <c r="C474">
        <v>6</v>
      </c>
    </row>
    <row r="475" spans="1:3">
      <c r="A475">
        <v>74.7</v>
      </c>
      <c r="B475">
        <v>52</v>
      </c>
      <c r="C475">
        <v>31</v>
      </c>
    </row>
    <row r="476" spans="1:3">
      <c r="A476">
        <v>88.2</v>
      </c>
      <c r="B476">
        <v>54</v>
      </c>
      <c r="C476">
        <v>6</v>
      </c>
    </row>
    <row r="477" spans="1:3">
      <c r="A477">
        <v>69.5</v>
      </c>
      <c r="B477">
        <v>34</v>
      </c>
      <c r="C477">
        <v>5</v>
      </c>
    </row>
    <row r="478" spans="1:3">
      <c r="A478">
        <v>94.7</v>
      </c>
      <c r="B478">
        <v>39</v>
      </c>
      <c r="C478">
        <v>1</v>
      </c>
    </row>
    <row r="479" spans="1:3">
      <c r="A479">
        <v>121.4</v>
      </c>
      <c r="B479">
        <v>40</v>
      </c>
      <c r="C479">
        <v>32</v>
      </c>
    </row>
    <row r="480" spans="1:3">
      <c r="A480">
        <v>44.9</v>
      </c>
      <c r="B480">
        <v>37</v>
      </c>
      <c r="C480">
        <v>7</v>
      </c>
    </row>
    <row r="481" spans="1:3">
      <c r="A481">
        <v>54.2</v>
      </c>
      <c r="B481">
        <v>50</v>
      </c>
      <c r="C481">
        <v>6</v>
      </c>
    </row>
    <row r="482" spans="1:3">
      <c r="A482">
        <v>74.7</v>
      </c>
      <c r="B482">
        <v>35</v>
      </c>
      <c r="C482">
        <v>1</v>
      </c>
    </row>
    <row r="483" spans="1:3">
      <c r="A483">
        <v>82.2</v>
      </c>
      <c r="B483">
        <v>54</v>
      </c>
      <c r="C483">
        <v>6</v>
      </c>
    </row>
    <row r="484" spans="1:3">
      <c r="A484">
        <v>48.1</v>
      </c>
      <c r="B484">
        <v>34</v>
      </c>
      <c r="C484">
        <v>3</v>
      </c>
    </row>
    <row r="485" spans="1:3">
      <c r="A485">
        <v>56.1</v>
      </c>
      <c r="B485">
        <v>36</v>
      </c>
      <c r="C485">
        <v>3</v>
      </c>
    </row>
    <row r="486" spans="1:3">
      <c r="A486">
        <v>70.900000000000006</v>
      </c>
      <c r="B486">
        <v>35</v>
      </c>
      <c r="C486">
        <v>7</v>
      </c>
    </row>
    <row r="487" spans="1:3">
      <c r="A487">
        <v>69.5</v>
      </c>
      <c r="B487">
        <v>40</v>
      </c>
      <c r="C487">
        <v>5</v>
      </c>
    </row>
    <row r="488" spans="1:3">
      <c r="A488">
        <v>72.099999999999994</v>
      </c>
      <c r="B488">
        <v>53</v>
      </c>
      <c r="C488">
        <v>3</v>
      </c>
    </row>
    <row r="489" spans="1:3">
      <c r="A489">
        <v>83.7</v>
      </c>
      <c r="B489">
        <v>36</v>
      </c>
      <c r="C489">
        <v>1</v>
      </c>
    </row>
    <row r="490" spans="1:3">
      <c r="A490">
        <v>88</v>
      </c>
      <c r="B490">
        <v>39</v>
      </c>
      <c r="C490">
        <v>10</v>
      </c>
    </row>
    <row r="491" spans="1:3">
      <c r="A491">
        <v>45.7</v>
      </c>
      <c r="B491">
        <v>50</v>
      </c>
      <c r="C491">
        <v>1</v>
      </c>
    </row>
    <row r="492" spans="1:3">
      <c r="A492">
        <v>43</v>
      </c>
      <c r="B492">
        <v>39</v>
      </c>
      <c r="C492">
        <v>0</v>
      </c>
    </row>
    <row r="493" spans="1:3">
      <c r="A493">
        <v>72.599999999999994</v>
      </c>
      <c r="B493">
        <v>51</v>
      </c>
      <c r="C493">
        <v>8</v>
      </c>
    </row>
    <row r="494" spans="1:3">
      <c r="A494">
        <v>42.1</v>
      </c>
      <c r="B494">
        <v>39</v>
      </c>
      <c r="C494">
        <v>3</v>
      </c>
    </row>
    <row r="495" spans="1:3">
      <c r="A495">
        <v>51.4</v>
      </c>
      <c r="B495">
        <v>35</v>
      </c>
      <c r="C495">
        <v>2</v>
      </c>
    </row>
    <row r="496" spans="1:3">
      <c r="A496">
        <v>31.6</v>
      </c>
      <c r="B496">
        <v>52</v>
      </c>
      <c r="C496">
        <v>8</v>
      </c>
    </row>
    <row r="497" spans="1:3">
      <c r="A497">
        <v>87.8</v>
      </c>
      <c r="B497">
        <v>37</v>
      </c>
      <c r="C497">
        <v>4</v>
      </c>
    </row>
    <row r="498" spans="1:3">
      <c r="A498">
        <v>51.1</v>
      </c>
      <c r="B498">
        <v>36</v>
      </c>
      <c r="C498">
        <v>3</v>
      </c>
    </row>
    <row r="499" spans="1:3">
      <c r="A499">
        <v>31.4</v>
      </c>
      <c r="B499">
        <v>48</v>
      </c>
      <c r="C499">
        <v>2</v>
      </c>
    </row>
    <row r="500" spans="1:3">
      <c r="A500">
        <v>70.400000000000006</v>
      </c>
      <c r="B500">
        <v>38</v>
      </c>
      <c r="C500">
        <v>2</v>
      </c>
    </row>
    <row r="501" spans="1:3">
      <c r="A501">
        <v>42.5</v>
      </c>
      <c r="B501">
        <v>37</v>
      </c>
      <c r="C501">
        <v>5</v>
      </c>
    </row>
    <row r="502" spans="1:3">
      <c r="A502">
        <v>91.2</v>
      </c>
      <c r="B502">
        <v>49</v>
      </c>
      <c r="C502">
        <v>6</v>
      </c>
    </row>
    <row r="503" spans="1:3">
      <c r="A503">
        <v>71.7</v>
      </c>
      <c r="B503">
        <v>35</v>
      </c>
      <c r="C503">
        <v>1</v>
      </c>
    </row>
    <row r="504" spans="1:3">
      <c r="A504">
        <v>43.8</v>
      </c>
      <c r="B504">
        <v>36</v>
      </c>
      <c r="C504">
        <v>14</v>
      </c>
    </row>
    <row r="505" spans="1:3">
      <c r="A505">
        <v>49</v>
      </c>
      <c r="B505">
        <v>35</v>
      </c>
      <c r="C505">
        <v>10</v>
      </c>
    </row>
    <row r="506" spans="1:3">
      <c r="A506">
        <v>100.7</v>
      </c>
      <c r="B506">
        <v>35</v>
      </c>
      <c r="C506">
        <v>1</v>
      </c>
    </row>
    <row r="507" spans="1:3">
      <c r="A507">
        <v>68.099999999999994</v>
      </c>
      <c r="B507">
        <v>49</v>
      </c>
      <c r="C507">
        <v>3</v>
      </c>
    </row>
    <row r="508" spans="1:3">
      <c r="A508">
        <v>43</v>
      </c>
      <c r="B508">
        <v>39</v>
      </c>
      <c r="C508">
        <v>10</v>
      </c>
    </row>
    <row r="509" spans="1:3">
      <c r="A509">
        <v>66.2</v>
      </c>
      <c r="B509">
        <v>37</v>
      </c>
      <c r="C509">
        <v>6</v>
      </c>
    </row>
    <row r="510" spans="1:3">
      <c r="A510">
        <v>93.9</v>
      </c>
      <c r="B510">
        <v>37</v>
      </c>
      <c r="C510">
        <v>17</v>
      </c>
    </row>
    <row r="511" spans="1:3">
      <c r="A511">
        <v>39.1</v>
      </c>
      <c r="B511">
        <v>36</v>
      </c>
      <c r="C511">
        <v>13</v>
      </c>
    </row>
    <row r="512" spans="1:3">
      <c r="A512">
        <v>94.3</v>
      </c>
      <c r="B512">
        <v>35</v>
      </c>
      <c r="C512">
        <v>9</v>
      </c>
    </row>
    <row r="513" spans="1:3">
      <c r="A513">
        <v>45.1</v>
      </c>
      <c r="B513">
        <v>53</v>
      </c>
      <c r="C513">
        <v>3</v>
      </c>
    </row>
    <row r="514" spans="1:3">
      <c r="A514">
        <v>56.8</v>
      </c>
      <c r="B514">
        <v>36</v>
      </c>
      <c r="C514">
        <v>4</v>
      </c>
    </row>
    <row r="515" spans="1:3">
      <c r="A515">
        <v>27.700000000000003</v>
      </c>
      <c r="B515">
        <v>54</v>
      </c>
      <c r="C515">
        <v>1</v>
      </c>
    </row>
    <row r="516" spans="1:3">
      <c r="A516">
        <v>72</v>
      </c>
      <c r="B516">
        <v>50</v>
      </c>
      <c r="C516">
        <v>10</v>
      </c>
    </row>
    <row r="517" spans="1:3">
      <c r="A517">
        <v>41.7</v>
      </c>
      <c r="B517">
        <v>36</v>
      </c>
      <c r="C517">
        <v>1</v>
      </c>
    </row>
    <row r="518" spans="1:3">
      <c r="A518">
        <v>60.1</v>
      </c>
      <c r="B518">
        <v>37</v>
      </c>
      <c r="C518">
        <v>3</v>
      </c>
    </row>
    <row r="519" spans="1:3">
      <c r="A519">
        <v>59.1</v>
      </c>
      <c r="B519">
        <v>37</v>
      </c>
      <c r="C519">
        <v>3</v>
      </c>
    </row>
    <row r="520" spans="1:3">
      <c r="A520">
        <v>50.9</v>
      </c>
      <c r="B520">
        <v>36</v>
      </c>
      <c r="C520">
        <v>7</v>
      </c>
    </row>
    <row r="521" spans="1:3">
      <c r="A521">
        <v>83</v>
      </c>
      <c r="B521">
        <v>35</v>
      </c>
      <c r="C521">
        <v>10</v>
      </c>
    </row>
    <row r="522" spans="1:3">
      <c r="A522">
        <v>57.4</v>
      </c>
      <c r="B522">
        <v>34</v>
      </c>
      <c r="C522">
        <v>2</v>
      </c>
    </row>
    <row r="523" spans="1:3">
      <c r="A523">
        <v>70.2</v>
      </c>
      <c r="B523">
        <v>52</v>
      </c>
      <c r="C523">
        <v>6</v>
      </c>
    </row>
    <row r="524" spans="1:3">
      <c r="A524">
        <v>80.7</v>
      </c>
      <c r="B524">
        <v>38</v>
      </c>
      <c r="C524">
        <v>1</v>
      </c>
    </row>
    <row r="525" spans="1:3">
      <c r="A525">
        <v>83</v>
      </c>
      <c r="B525">
        <v>49</v>
      </c>
      <c r="C525">
        <v>20</v>
      </c>
    </row>
    <row r="526" spans="1:3">
      <c r="A526">
        <v>51.6</v>
      </c>
      <c r="B526">
        <v>35</v>
      </c>
      <c r="C526">
        <v>8</v>
      </c>
    </row>
    <row r="527" spans="1:3">
      <c r="A527">
        <v>66.400000000000006</v>
      </c>
      <c r="B527">
        <v>34</v>
      </c>
      <c r="C527">
        <v>2</v>
      </c>
    </row>
    <row r="528" spans="1:3">
      <c r="A528">
        <v>94</v>
      </c>
      <c r="B528">
        <v>39</v>
      </c>
      <c r="C528">
        <v>20</v>
      </c>
    </row>
    <row r="529" spans="1:3">
      <c r="A529">
        <v>62</v>
      </c>
      <c r="B529">
        <v>34</v>
      </c>
      <c r="C529">
        <v>10</v>
      </c>
    </row>
    <row r="530" spans="1:3">
      <c r="A530">
        <v>47.8</v>
      </c>
      <c r="B530">
        <v>52</v>
      </c>
      <c r="C530">
        <v>4</v>
      </c>
    </row>
    <row r="531" spans="1:3">
      <c r="A531">
        <v>39.299999999999997</v>
      </c>
      <c r="B531">
        <v>37</v>
      </c>
      <c r="C531">
        <v>9</v>
      </c>
    </row>
    <row r="532" spans="1:3">
      <c r="A532">
        <v>74.3</v>
      </c>
      <c r="B532">
        <v>40</v>
      </c>
      <c r="C532">
        <v>9</v>
      </c>
    </row>
    <row r="533" spans="1:3">
      <c r="A533">
        <v>43.9</v>
      </c>
      <c r="B533">
        <v>36</v>
      </c>
      <c r="C533">
        <v>7</v>
      </c>
    </row>
    <row r="534" spans="1:3">
      <c r="A534">
        <v>46.9</v>
      </c>
      <c r="B534">
        <v>36</v>
      </c>
      <c r="C534">
        <v>7</v>
      </c>
    </row>
    <row r="535" spans="1:3">
      <c r="A535">
        <v>55.6</v>
      </c>
      <c r="B535">
        <v>52</v>
      </c>
      <c r="C535">
        <v>18</v>
      </c>
    </row>
    <row r="536" spans="1:3">
      <c r="A536">
        <v>62.5</v>
      </c>
      <c r="B536">
        <v>38</v>
      </c>
      <c r="C536">
        <v>5</v>
      </c>
    </row>
    <row r="537" spans="1:3">
      <c r="A537">
        <v>87.7</v>
      </c>
      <c r="B537">
        <v>35</v>
      </c>
      <c r="C537">
        <v>21</v>
      </c>
    </row>
    <row r="538" spans="1:3">
      <c r="A538">
        <v>85.4</v>
      </c>
      <c r="B538">
        <v>35</v>
      </c>
      <c r="C538">
        <v>2</v>
      </c>
    </row>
    <row r="539" spans="1:3">
      <c r="A539">
        <v>38.299999999999997</v>
      </c>
      <c r="B539">
        <v>39</v>
      </c>
      <c r="C539">
        <v>9</v>
      </c>
    </row>
    <row r="540" spans="1:3">
      <c r="A540">
        <v>74.400000000000006</v>
      </c>
      <c r="B540">
        <v>35</v>
      </c>
      <c r="C540">
        <v>22</v>
      </c>
    </row>
    <row r="541" spans="1:3">
      <c r="A541">
        <v>55.4</v>
      </c>
      <c r="B541">
        <v>35</v>
      </c>
      <c r="C541">
        <v>2</v>
      </c>
    </row>
    <row r="542" spans="1:3">
      <c r="A542">
        <v>66.900000000000006</v>
      </c>
      <c r="B542">
        <v>52</v>
      </c>
      <c r="C542">
        <v>7</v>
      </c>
    </row>
    <row r="543" spans="1:3">
      <c r="A543">
        <v>68.599999999999994</v>
      </c>
      <c r="B543">
        <v>35</v>
      </c>
      <c r="C543">
        <v>8</v>
      </c>
    </row>
    <row r="544" spans="1:3">
      <c r="A544">
        <v>76.7</v>
      </c>
      <c r="B544">
        <v>55</v>
      </c>
      <c r="C544">
        <v>1</v>
      </c>
    </row>
    <row r="545" spans="1:3">
      <c r="A545">
        <v>52.5</v>
      </c>
      <c r="B545">
        <v>36</v>
      </c>
      <c r="C545">
        <v>5</v>
      </c>
    </row>
    <row r="546" spans="1:3">
      <c r="A546">
        <v>59.400000000000006</v>
      </c>
      <c r="B546">
        <v>52</v>
      </c>
      <c r="C546">
        <v>22</v>
      </c>
    </row>
    <row r="547" spans="1:3">
      <c r="A547">
        <v>104.6</v>
      </c>
      <c r="B547">
        <v>37</v>
      </c>
      <c r="C547">
        <v>8</v>
      </c>
    </row>
    <row r="548" spans="1:3">
      <c r="A548">
        <v>99.7</v>
      </c>
      <c r="B548">
        <v>38</v>
      </c>
      <c r="C548">
        <v>1</v>
      </c>
    </row>
    <row r="549" spans="1:3">
      <c r="A549">
        <v>53.4</v>
      </c>
      <c r="B549">
        <v>52</v>
      </c>
      <c r="C549">
        <v>2</v>
      </c>
    </row>
    <row r="550" spans="1:3">
      <c r="A550">
        <v>48.4</v>
      </c>
      <c r="B550">
        <v>36</v>
      </c>
      <c r="C550">
        <v>2</v>
      </c>
    </row>
    <row r="551" spans="1:3">
      <c r="A551">
        <v>99.5</v>
      </c>
      <c r="B551">
        <v>38</v>
      </c>
      <c r="C551">
        <v>5</v>
      </c>
    </row>
    <row r="552" spans="1:3">
      <c r="A552">
        <v>39.799999999999997</v>
      </c>
      <c r="B552">
        <v>34</v>
      </c>
      <c r="C552">
        <v>4</v>
      </c>
    </row>
    <row r="553" spans="1:3">
      <c r="A553">
        <v>49.6</v>
      </c>
      <c r="B553">
        <v>36</v>
      </c>
      <c r="C553">
        <v>8</v>
      </c>
    </row>
    <row r="554" spans="1:3">
      <c r="A554">
        <v>88</v>
      </c>
      <c r="B554">
        <v>39</v>
      </c>
      <c r="C554">
        <v>10</v>
      </c>
    </row>
    <row r="555" spans="1:3">
      <c r="A555">
        <v>83.8</v>
      </c>
      <c r="B555">
        <v>53</v>
      </c>
      <c r="C555">
        <v>4</v>
      </c>
    </row>
    <row r="556" spans="1:3">
      <c r="A556">
        <v>59.9</v>
      </c>
      <c r="B556">
        <v>39</v>
      </c>
      <c r="C556">
        <v>7</v>
      </c>
    </row>
    <row r="557" spans="1:3">
      <c r="A557">
        <v>84.4</v>
      </c>
      <c r="B557">
        <v>38</v>
      </c>
      <c r="C557">
        <v>2</v>
      </c>
    </row>
    <row r="558" spans="1:3">
      <c r="A558">
        <v>87.4</v>
      </c>
      <c r="B558">
        <v>39</v>
      </c>
      <c r="C558">
        <v>2</v>
      </c>
    </row>
    <row r="559" spans="1:3">
      <c r="A559">
        <v>61.7</v>
      </c>
      <c r="B559">
        <v>36</v>
      </c>
      <c r="C559">
        <v>1</v>
      </c>
    </row>
    <row r="560" spans="1:3">
      <c r="A560">
        <v>87</v>
      </c>
      <c r="B560">
        <v>39</v>
      </c>
      <c r="C560">
        <v>10</v>
      </c>
    </row>
    <row r="561" spans="1:3">
      <c r="A561">
        <v>87.7</v>
      </c>
      <c r="B561">
        <v>52</v>
      </c>
      <c r="C561">
        <v>1</v>
      </c>
    </row>
    <row r="562" spans="1:3">
      <c r="A562">
        <v>32</v>
      </c>
      <c r="B562">
        <v>34</v>
      </c>
      <c r="C562">
        <v>0</v>
      </c>
    </row>
    <row r="563" spans="1:3">
      <c r="A563">
        <v>54.8</v>
      </c>
      <c r="B563">
        <v>37</v>
      </c>
      <c r="C563">
        <v>34</v>
      </c>
    </row>
    <row r="564" spans="1:3">
      <c r="A564">
        <v>65</v>
      </c>
      <c r="B564">
        <v>50</v>
      </c>
      <c r="C564">
        <v>10</v>
      </c>
    </row>
    <row r="565" spans="1:3">
      <c r="A565">
        <v>36.200000000000003</v>
      </c>
      <c r="B565">
        <v>37</v>
      </c>
      <c r="C565">
        <v>6</v>
      </c>
    </row>
    <row r="566" spans="1:3">
      <c r="A566">
        <v>51.6</v>
      </c>
      <c r="B566">
        <v>36</v>
      </c>
      <c r="C566">
        <v>8</v>
      </c>
    </row>
    <row r="567" spans="1:3">
      <c r="A567">
        <v>80.400000000000006</v>
      </c>
      <c r="B567">
        <v>36</v>
      </c>
      <c r="C567">
        <v>2</v>
      </c>
    </row>
    <row r="568" spans="1:3">
      <c r="A568">
        <v>75.5</v>
      </c>
      <c r="B568">
        <v>51</v>
      </c>
      <c r="C568">
        <v>5</v>
      </c>
    </row>
    <row r="569" spans="1:3">
      <c r="A569">
        <v>64.2</v>
      </c>
      <c r="B569">
        <v>39</v>
      </c>
      <c r="C569">
        <v>6</v>
      </c>
    </row>
    <row r="570" spans="1:3">
      <c r="A570">
        <v>76.5</v>
      </c>
      <c r="B570">
        <v>52</v>
      </c>
      <c r="C570">
        <v>5</v>
      </c>
    </row>
    <row r="571" spans="1:3">
      <c r="A571">
        <v>83</v>
      </c>
      <c r="B571">
        <v>39</v>
      </c>
      <c r="C571">
        <v>10</v>
      </c>
    </row>
    <row r="572" spans="1:3">
      <c r="A572">
        <v>43.8</v>
      </c>
      <c r="B572">
        <v>37</v>
      </c>
      <c r="C572">
        <v>4</v>
      </c>
    </row>
    <row r="573" spans="1:3">
      <c r="A573">
        <v>72.400000000000006</v>
      </c>
      <c r="B573">
        <v>35</v>
      </c>
      <c r="C573">
        <v>2</v>
      </c>
    </row>
    <row r="574" spans="1:3">
      <c r="A574">
        <v>71.599999999999994</v>
      </c>
      <c r="B574">
        <v>36</v>
      </c>
      <c r="C574">
        <v>8</v>
      </c>
    </row>
    <row r="575" spans="1:3">
      <c r="A575">
        <v>40.799999999999997</v>
      </c>
      <c r="B575">
        <v>34</v>
      </c>
      <c r="C575">
        <v>4</v>
      </c>
    </row>
    <row r="576" spans="1:3">
      <c r="A576">
        <v>74.8</v>
      </c>
      <c r="B576">
        <v>37</v>
      </c>
      <c r="C576">
        <v>4</v>
      </c>
    </row>
    <row r="577" spans="1:3">
      <c r="A577">
        <v>93.5</v>
      </c>
      <c r="B577">
        <v>52</v>
      </c>
      <c r="C577">
        <v>5</v>
      </c>
    </row>
    <row r="578" spans="1:3">
      <c r="A578">
        <v>86.8</v>
      </c>
      <c r="B578">
        <v>38</v>
      </c>
      <c r="C578">
        <v>4</v>
      </c>
    </row>
    <row r="579" spans="1:3">
      <c r="A579">
        <v>80.5</v>
      </c>
      <c r="B579">
        <v>53</v>
      </c>
      <c r="C579">
        <v>5</v>
      </c>
    </row>
    <row r="580" spans="1:3">
      <c r="A580">
        <v>80.5</v>
      </c>
      <c r="B580">
        <v>51</v>
      </c>
      <c r="C580">
        <v>15</v>
      </c>
    </row>
    <row r="581" spans="1:3">
      <c r="A581">
        <v>90.2</v>
      </c>
      <c r="B581">
        <v>36</v>
      </c>
      <c r="C581">
        <v>6</v>
      </c>
    </row>
    <row r="582" spans="1:3">
      <c r="A582">
        <v>74.099999999999994</v>
      </c>
      <c r="B582">
        <v>39</v>
      </c>
      <c r="C582">
        <v>3</v>
      </c>
    </row>
    <row r="583" spans="1:3">
      <c r="A583">
        <v>39.4</v>
      </c>
      <c r="B583">
        <v>37</v>
      </c>
      <c r="C583">
        <v>2</v>
      </c>
    </row>
    <row r="584" spans="1:3">
      <c r="A584">
        <v>43.6</v>
      </c>
      <c r="B584">
        <v>37</v>
      </c>
      <c r="C584">
        <v>8</v>
      </c>
    </row>
    <row r="585" spans="1:3">
      <c r="A585">
        <v>95.1</v>
      </c>
      <c r="B585">
        <v>36</v>
      </c>
      <c r="C585">
        <v>3</v>
      </c>
    </row>
    <row r="586" spans="1:3">
      <c r="A586">
        <v>82.8</v>
      </c>
      <c r="B586">
        <v>38</v>
      </c>
      <c r="C586">
        <v>24</v>
      </c>
    </row>
    <row r="587" spans="1:3">
      <c r="A587">
        <v>58</v>
      </c>
      <c r="B587">
        <v>53</v>
      </c>
      <c r="C587">
        <v>0</v>
      </c>
    </row>
    <row r="588" spans="1:3">
      <c r="A588">
        <v>60.7</v>
      </c>
      <c r="B588">
        <v>37</v>
      </c>
      <c r="C588">
        <v>1</v>
      </c>
    </row>
    <row r="589" spans="1:3">
      <c r="A589">
        <v>85.5</v>
      </c>
      <c r="B589">
        <v>35</v>
      </c>
      <c r="C589">
        <v>5</v>
      </c>
    </row>
    <row r="590" spans="1:3">
      <c r="A590">
        <v>66.8</v>
      </c>
      <c r="B590">
        <v>38</v>
      </c>
      <c r="C590">
        <v>4</v>
      </c>
    </row>
    <row r="591" spans="1:3">
      <c r="A591">
        <v>31.700000000000003</v>
      </c>
      <c r="B591">
        <v>54</v>
      </c>
      <c r="C591">
        <v>1</v>
      </c>
    </row>
    <row r="592" spans="1:3">
      <c r="A592">
        <v>58.1</v>
      </c>
      <c r="B592">
        <v>38</v>
      </c>
      <c r="C592">
        <v>13</v>
      </c>
    </row>
    <row r="593" spans="1:3">
      <c r="A593">
        <v>71.099999999999994</v>
      </c>
      <c r="B593">
        <v>37</v>
      </c>
      <c r="C593">
        <v>3</v>
      </c>
    </row>
    <row r="594" spans="1:3">
      <c r="A594">
        <v>46.2</v>
      </c>
      <c r="B594">
        <v>49</v>
      </c>
      <c r="C594">
        <v>26</v>
      </c>
    </row>
    <row r="595" spans="1:3">
      <c r="A595">
        <v>41.3</v>
      </c>
      <c r="B595">
        <v>35</v>
      </c>
      <c r="C595">
        <v>9</v>
      </c>
    </row>
    <row r="596" spans="1:3">
      <c r="A596">
        <v>88</v>
      </c>
      <c r="B596">
        <v>35</v>
      </c>
      <c r="C596">
        <v>10</v>
      </c>
    </row>
    <row r="597" spans="1:3">
      <c r="A597">
        <v>47.7</v>
      </c>
      <c r="B597">
        <v>49</v>
      </c>
      <c r="C597">
        <v>31</v>
      </c>
    </row>
    <row r="598" spans="1:3">
      <c r="A598">
        <v>41.4</v>
      </c>
      <c r="B598">
        <v>36</v>
      </c>
      <c r="C598">
        <v>2</v>
      </c>
    </row>
    <row r="599" spans="1:3">
      <c r="A599">
        <v>40.799999999999997</v>
      </c>
      <c r="B599">
        <v>54</v>
      </c>
      <c r="C599">
        <v>4</v>
      </c>
    </row>
    <row r="600" spans="1:3">
      <c r="A600">
        <v>47.4</v>
      </c>
      <c r="B600">
        <v>38</v>
      </c>
      <c r="C600">
        <v>2</v>
      </c>
    </row>
    <row r="601" spans="1:3">
      <c r="A601">
        <v>39.5</v>
      </c>
      <c r="B601">
        <v>36</v>
      </c>
      <c r="C601">
        <v>5</v>
      </c>
    </row>
    <row r="602" spans="1:3">
      <c r="A602">
        <v>107.8</v>
      </c>
      <c r="B602">
        <v>39</v>
      </c>
      <c r="C602">
        <v>14</v>
      </c>
    </row>
    <row r="603" spans="1:3">
      <c r="A603">
        <v>51.7</v>
      </c>
      <c r="B603">
        <v>39</v>
      </c>
      <c r="C603">
        <v>1</v>
      </c>
    </row>
    <row r="604" spans="1:3">
      <c r="A604">
        <v>47</v>
      </c>
      <c r="B604">
        <v>51</v>
      </c>
      <c r="C604">
        <v>0</v>
      </c>
    </row>
    <row r="605" spans="1:3">
      <c r="A605">
        <v>95.7</v>
      </c>
      <c r="B605">
        <v>37</v>
      </c>
      <c r="C605">
        <v>1</v>
      </c>
    </row>
    <row r="606" spans="1:3">
      <c r="A606">
        <v>104.3</v>
      </c>
      <c r="B606">
        <v>36</v>
      </c>
      <c r="C606">
        <v>9</v>
      </c>
    </row>
    <row r="607" spans="1:3">
      <c r="A607">
        <v>47.8</v>
      </c>
      <c r="B607">
        <v>35</v>
      </c>
      <c r="C607">
        <v>4</v>
      </c>
    </row>
    <row r="608" spans="1:3">
      <c r="A608">
        <v>103.5</v>
      </c>
      <c r="B608">
        <v>37</v>
      </c>
      <c r="C608">
        <v>5</v>
      </c>
    </row>
    <row r="609" spans="1:3">
      <c r="A609">
        <v>49.3</v>
      </c>
      <c r="B609">
        <v>35</v>
      </c>
      <c r="C609">
        <v>9</v>
      </c>
    </row>
    <row r="610" spans="1:3">
      <c r="A610">
        <v>43.3</v>
      </c>
      <c r="B610">
        <v>38</v>
      </c>
      <c r="C610">
        <v>9</v>
      </c>
    </row>
    <row r="611" spans="1:3">
      <c r="A611">
        <v>96.8</v>
      </c>
      <c r="B611">
        <v>37</v>
      </c>
      <c r="C611">
        <v>4</v>
      </c>
    </row>
    <row r="612" spans="1:3">
      <c r="A612">
        <v>43.3</v>
      </c>
      <c r="B612">
        <v>55</v>
      </c>
      <c r="C612">
        <v>9</v>
      </c>
    </row>
    <row r="613" spans="1:3">
      <c r="A613">
        <v>64.599999999999994</v>
      </c>
      <c r="B613">
        <v>37</v>
      </c>
      <c r="C613">
        <v>8</v>
      </c>
    </row>
    <row r="614" spans="1:3">
      <c r="A614">
        <v>81.599999999999994</v>
      </c>
      <c r="B614">
        <v>53</v>
      </c>
      <c r="C614">
        <v>8</v>
      </c>
    </row>
    <row r="615" spans="1:3">
      <c r="A615">
        <v>90.1</v>
      </c>
      <c r="B615">
        <v>35</v>
      </c>
      <c r="C615">
        <v>3</v>
      </c>
    </row>
    <row r="616" spans="1:3">
      <c r="A616">
        <v>88.6</v>
      </c>
      <c r="B616">
        <v>53</v>
      </c>
      <c r="C616">
        <v>8</v>
      </c>
    </row>
    <row r="617" spans="1:3">
      <c r="A617">
        <v>50</v>
      </c>
      <c r="B617">
        <v>39</v>
      </c>
      <c r="C617">
        <v>0</v>
      </c>
    </row>
    <row r="618" spans="1:3">
      <c r="A618">
        <v>80</v>
      </c>
      <c r="B618">
        <v>39</v>
      </c>
      <c r="C618">
        <v>20</v>
      </c>
    </row>
    <row r="619" spans="1:3">
      <c r="A619">
        <v>53.5</v>
      </c>
      <c r="B619">
        <v>37</v>
      </c>
      <c r="C619">
        <v>5</v>
      </c>
    </row>
    <row r="620" spans="1:3">
      <c r="A620">
        <v>67.8</v>
      </c>
      <c r="B620">
        <v>38</v>
      </c>
      <c r="C620">
        <v>4</v>
      </c>
    </row>
    <row r="621" spans="1:3">
      <c r="A621">
        <v>54.3</v>
      </c>
      <c r="B621">
        <v>35</v>
      </c>
      <c r="C621">
        <v>9</v>
      </c>
    </row>
    <row r="622" spans="1:3">
      <c r="A622">
        <v>57.2</v>
      </c>
      <c r="B622">
        <v>38</v>
      </c>
      <c r="C622">
        <v>6</v>
      </c>
    </row>
    <row r="623" spans="1:3">
      <c r="A623">
        <v>63.599999999999994</v>
      </c>
      <c r="B623">
        <v>51</v>
      </c>
      <c r="C623">
        <v>18</v>
      </c>
    </row>
    <row r="624" spans="1:3">
      <c r="A624">
        <v>76.5</v>
      </c>
      <c r="B624">
        <v>37</v>
      </c>
      <c r="C624">
        <v>5</v>
      </c>
    </row>
    <row r="625" spans="1:3">
      <c r="A625">
        <v>78.5</v>
      </c>
      <c r="B625">
        <v>35</v>
      </c>
      <c r="C625">
        <v>5</v>
      </c>
    </row>
    <row r="626" spans="1:3">
      <c r="A626">
        <v>76.5</v>
      </c>
      <c r="B626">
        <v>53</v>
      </c>
      <c r="C626">
        <v>5</v>
      </c>
    </row>
    <row r="627" spans="1:3">
      <c r="A627">
        <v>72.5</v>
      </c>
      <c r="B627">
        <v>53</v>
      </c>
      <c r="C627">
        <v>5</v>
      </c>
    </row>
    <row r="628" spans="1:3">
      <c r="A628">
        <v>94.5</v>
      </c>
      <c r="B628">
        <v>36</v>
      </c>
      <c r="C628">
        <v>5</v>
      </c>
    </row>
    <row r="629" spans="1:3">
      <c r="A629">
        <v>87.3</v>
      </c>
      <c r="B629">
        <v>37</v>
      </c>
      <c r="C629">
        <v>9</v>
      </c>
    </row>
    <row r="630" spans="1:3">
      <c r="A630">
        <v>66.7</v>
      </c>
      <c r="B630">
        <v>39</v>
      </c>
      <c r="C630">
        <v>1</v>
      </c>
    </row>
    <row r="631" spans="1:3">
      <c r="A631">
        <v>66.5</v>
      </c>
      <c r="B631">
        <v>36</v>
      </c>
      <c r="C631">
        <v>5</v>
      </c>
    </row>
    <row r="632" spans="1:3">
      <c r="A632">
        <v>34.4</v>
      </c>
      <c r="B632">
        <v>38</v>
      </c>
      <c r="C632">
        <v>2</v>
      </c>
    </row>
    <row r="633" spans="1:3">
      <c r="A633">
        <v>59.099999999999994</v>
      </c>
      <c r="B633">
        <v>48</v>
      </c>
      <c r="C633">
        <v>3</v>
      </c>
    </row>
    <row r="634" spans="1:3">
      <c r="A634">
        <v>31.4</v>
      </c>
      <c r="B634">
        <v>51</v>
      </c>
      <c r="C634">
        <v>2</v>
      </c>
    </row>
    <row r="635" spans="1:3">
      <c r="A635">
        <v>80.5</v>
      </c>
      <c r="B635">
        <v>35</v>
      </c>
      <c r="C635">
        <v>5</v>
      </c>
    </row>
    <row r="636" spans="1:3">
      <c r="A636">
        <v>96.5</v>
      </c>
      <c r="B636">
        <v>55</v>
      </c>
      <c r="C636">
        <v>5</v>
      </c>
    </row>
    <row r="637" spans="1:3">
      <c r="A637">
        <v>72.900000000000006</v>
      </c>
      <c r="B637">
        <v>48</v>
      </c>
      <c r="C637">
        <v>17</v>
      </c>
    </row>
    <row r="638" spans="1:3">
      <c r="A638">
        <v>98</v>
      </c>
      <c r="B638">
        <v>53</v>
      </c>
      <c r="C638">
        <v>10</v>
      </c>
    </row>
    <row r="639" spans="1:3">
      <c r="A639">
        <v>63.1</v>
      </c>
      <c r="B639">
        <v>39</v>
      </c>
      <c r="C639">
        <v>3</v>
      </c>
    </row>
    <row r="640" spans="1:3">
      <c r="A640">
        <v>90.5</v>
      </c>
      <c r="B640">
        <v>36</v>
      </c>
      <c r="C640">
        <v>5</v>
      </c>
    </row>
    <row r="641" spans="1:3">
      <c r="A641">
        <v>38.799999999999997</v>
      </c>
      <c r="B641">
        <v>40</v>
      </c>
      <c r="C641">
        <v>4</v>
      </c>
    </row>
    <row r="642" spans="1:3">
      <c r="A642">
        <v>49.5</v>
      </c>
      <c r="B642">
        <v>36</v>
      </c>
      <c r="C642">
        <v>5</v>
      </c>
    </row>
    <row r="643" spans="1:3">
      <c r="A643">
        <v>55</v>
      </c>
      <c r="B643">
        <v>34</v>
      </c>
      <c r="C643">
        <v>10</v>
      </c>
    </row>
    <row r="644" spans="1:3">
      <c r="A644">
        <v>99.4</v>
      </c>
      <c r="B644">
        <v>38</v>
      </c>
      <c r="C644">
        <v>2</v>
      </c>
    </row>
    <row r="645" spans="1:3">
      <c r="A645">
        <v>93.5</v>
      </c>
      <c r="B645">
        <v>50</v>
      </c>
      <c r="C645">
        <v>5</v>
      </c>
    </row>
    <row r="646" spans="1:3">
      <c r="A646">
        <v>47.2</v>
      </c>
      <c r="B646">
        <v>51</v>
      </c>
      <c r="C646">
        <v>6</v>
      </c>
    </row>
    <row r="647" spans="1:3">
      <c r="A647">
        <v>45.1</v>
      </c>
      <c r="B647">
        <v>49</v>
      </c>
      <c r="C647">
        <v>3</v>
      </c>
    </row>
    <row r="648" spans="1:3">
      <c r="A648">
        <v>74.400000000000006</v>
      </c>
      <c r="B648">
        <v>34</v>
      </c>
      <c r="C648">
        <v>2</v>
      </c>
    </row>
    <row r="649" spans="1:3">
      <c r="A649">
        <v>87.1</v>
      </c>
      <c r="B649">
        <v>34</v>
      </c>
      <c r="C649">
        <v>13</v>
      </c>
    </row>
    <row r="650" spans="1:3">
      <c r="A650">
        <v>57.5</v>
      </c>
      <c r="B650">
        <v>34</v>
      </c>
      <c r="C650">
        <v>5</v>
      </c>
    </row>
    <row r="651" spans="1:3">
      <c r="A651">
        <v>80.400000000000006</v>
      </c>
      <c r="B651">
        <v>38</v>
      </c>
      <c r="C651">
        <v>12</v>
      </c>
    </row>
    <row r="652" spans="1:3">
      <c r="A652">
        <v>36.5</v>
      </c>
      <c r="B652">
        <v>37</v>
      </c>
      <c r="C652">
        <v>5</v>
      </c>
    </row>
    <row r="653" spans="1:3">
      <c r="A653">
        <v>34.9</v>
      </c>
      <c r="B653">
        <v>54</v>
      </c>
      <c r="C653">
        <v>7</v>
      </c>
    </row>
    <row r="654" spans="1:3">
      <c r="A654">
        <v>34</v>
      </c>
      <c r="B654">
        <v>55</v>
      </c>
      <c r="C654">
        <v>10</v>
      </c>
    </row>
    <row r="655" spans="1:3">
      <c r="A655">
        <v>119.7</v>
      </c>
      <c r="B655">
        <v>38</v>
      </c>
      <c r="C655">
        <v>31</v>
      </c>
    </row>
    <row r="656" spans="1:3">
      <c r="A656">
        <v>45.5</v>
      </c>
      <c r="B656">
        <v>38</v>
      </c>
      <c r="C656">
        <v>5</v>
      </c>
    </row>
    <row r="657" spans="1:3">
      <c r="A657">
        <v>54.8</v>
      </c>
      <c r="B657">
        <v>49</v>
      </c>
      <c r="C657">
        <v>4</v>
      </c>
    </row>
    <row r="658" spans="1:3">
      <c r="A658">
        <v>82.7</v>
      </c>
      <c r="B658">
        <v>54</v>
      </c>
      <c r="C658">
        <v>1</v>
      </c>
    </row>
    <row r="659" spans="1:3">
      <c r="A659">
        <v>64.8</v>
      </c>
      <c r="B659">
        <v>36</v>
      </c>
      <c r="C659">
        <v>4</v>
      </c>
    </row>
    <row r="660" spans="1:3">
      <c r="A660">
        <v>61.599999999999994</v>
      </c>
      <c r="B660">
        <v>52</v>
      </c>
      <c r="C660">
        <v>8</v>
      </c>
    </row>
    <row r="661" spans="1:3">
      <c r="A661">
        <v>100.8</v>
      </c>
      <c r="B661">
        <v>40</v>
      </c>
      <c r="C661">
        <v>4</v>
      </c>
    </row>
    <row r="662" spans="1:3">
      <c r="A662">
        <v>52.7</v>
      </c>
      <c r="B662">
        <v>50</v>
      </c>
      <c r="C662">
        <v>1</v>
      </c>
    </row>
    <row r="663" spans="1:3">
      <c r="A663">
        <v>55.7</v>
      </c>
      <c r="B663">
        <v>37</v>
      </c>
      <c r="C663">
        <v>1</v>
      </c>
    </row>
    <row r="664" spans="1:3">
      <c r="A664">
        <v>50.4</v>
      </c>
      <c r="B664">
        <v>38</v>
      </c>
      <c r="C664">
        <v>2</v>
      </c>
    </row>
    <row r="665" spans="1:3">
      <c r="A665">
        <v>65.7</v>
      </c>
      <c r="B665">
        <v>40</v>
      </c>
      <c r="C665">
        <v>1</v>
      </c>
    </row>
    <row r="666" spans="1:3">
      <c r="A666">
        <v>74.2</v>
      </c>
      <c r="B666">
        <v>51</v>
      </c>
      <c r="C666">
        <v>16</v>
      </c>
    </row>
    <row r="667" spans="1:3">
      <c r="A667">
        <v>62.099999999999994</v>
      </c>
      <c r="B667">
        <v>55</v>
      </c>
      <c r="C667">
        <v>3</v>
      </c>
    </row>
    <row r="668" spans="1:3">
      <c r="A668">
        <v>31.1</v>
      </c>
      <c r="B668">
        <v>51</v>
      </c>
      <c r="C668">
        <v>3</v>
      </c>
    </row>
    <row r="669" spans="1:3">
      <c r="A669">
        <v>56.9</v>
      </c>
      <c r="B669">
        <v>50</v>
      </c>
      <c r="C669">
        <v>7</v>
      </c>
    </row>
    <row r="670" spans="1:3">
      <c r="A670">
        <v>78.400000000000006</v>
      </c>
      <c r="B670">
        <v>34</v>
      </c>
      <c r="C670">
        <v>2</v>
      </c>
    </row>
    <row r="671" spans="1:3">
      <c r="A671">
        <v>66.400000000000006</v>
      </c>
      <c r="B671">
        <v>52</v>
      </c>
      <c r="C671">
        <v>2</v>
      </c>
    </row>
    <row r="672" spans="1:3">
      <c r="A672">
        <v>76.7</v>
      </c>
      <c r="B672">
        <v>35</v>
      </c>
      <c r="C672">
        <v>1</v>
      </c>
    </row>
    <row r="673" spans="1:3">
      <c r="A673">
        <v>83.7</v>
      </c>
      <c r="B673">
        <v>38</v>
      </c>
      <c r="C673">
        <v>1</v>
      </c>
    </row>
    <row r="674" spans="1:3">
      <c r="A674">
        <v>71.5</v>
      </c>
      <c r="B674">
        <v>38</v>
      </c>
      <c r="C674">
        <v>5</v>
      </c>
    </row>
    <row r="675" spans="1:3">
      <c r="A675">
        <v>97.1</v>
      </c>
      <c r="B675">
        <v>52</v>
      </c>
      <c r="C675">
        <v>3</v>
      </c>
    </row>
    <row r="676" spans="1:3">
      <c r="A676">
        <v>36.200000000000003</v>
      </c>
      <c r="B676">
        <v>53</v>
      </c>
      <c r="C676">
        <v>6</v>
      </c>
    </row>
    <row r="677" spans="1:3">
      <c r="A677">
        <v>45.9</v>
      </c>
      <c r="B677">
        <v>39</v>
      </c>
      <c r="C677">
        <v>7</v>
      </c>
    </row>
    <row r="678" spans="1:3">
      <c r="A678">
        <v>53</v>
      </c>
      <c r="B678">
        <v>54</v>
      </c>
      <c r="C678">
        <v>10</v>
      </c>
    </row>
    <row r="679" spans="1:3">
      <c r="A679">
        <v>69.2</v>
      </c>
      <c r="B679">
        <v>37</v>
      </c>
      <c r="C679">
        <v>26</v>
      </c>
    </row>
    <row r="680" spans="1:3">
      <c r="A680">
        <v>51</v>
      </c>
      <c r="B680">
        <v>34</v>
      </c>
      <c r="C680">
        <v>0</v>
      </c>
    </row>
    <row r="681" spans="1:3">
      <c r="A681">
        <v>51.3</v>
      </c>
      <c r="B681">
        <v>38</v>
      </c>
      <c r="C681">
        <v>9</v>
      </c>
    </row>
    <row r="682" spans="1:3">
      <c r="A682">
        <v>69.2</v>
      </c>
      <c r="B682">
        <v>35</v>
      </c>
      <c r="C682">
        <v>6</v>
      </c>
    </row>
    <row r="683" spans="1:3">
      <c r="A683">
        <v>90.5</v>
      </c>
      <c r="B683">
        <v>34</v>
      </c>
      <c r="C683">
        <v>15</v>
      </c>
    </row>
    <row r="684" spans="1:3">
      <c r="A684">
        <v>72.099999999999994</v>
      </c>
      <c r="B684">
        <v>35</v>
      </c>
      <c r="C684">
        <v>3</v>
      </c>
    </row>
    <row r="685" spans="1:3">
      <c r="A685">
        <v>31.700000000000003</v>
      </c>
      <c r="B685">
        <v>52</v>
      </c>
      <c r="C685">
        <v>1</v>
      </c>
    </row>
    <row r="686" spans="1:3">
      <c r="A686">
        <v>67.7</v>
      </c>
      <c r="B686">
        <v>37</v>
      </c>
      <c r="C686">
        <v>1</v>
      </c>
    </row>
    <row r="687" spans="1:3">
      <c r="A687">
        <v>56.9</v>
      </c>
      <c r="B687">
        <v>34</v>
      </c>
      <c r="C687">
        <v>7</v>
      </c>
    </row>
    <row r="688" spans="1:3">
      <c r="A688">
        <v>66.599999999999994</v>
      </c>
      <c r="B688">
        <v>55</v>
      </c>
      <c r="C688">
        <v>18</v>
      </c>
    </row>
    <row r="689" spans="1:3">
      <c r="A689">
        <v>86.7</v>
      </c>
      <c r="B689">
        <v>38</v>
      </c>
      <c r="C689">
        <v>11</v>
      </c>
    </row>
    <row r="690" spans="1:3">
      <c r="A690">
        <v>32.700000000000003</v>
      </c>
      <c r="B690">
        <v>52</v>
      </c>
      <c r="C690">
        <v>1</v>
      </c>
    </row>
    <row r="691" spans="1:3">
      <c r="A691">
        <v>84.7</v>
      </c>
      <c r="B691">
        <v>37</v>
      </c>
      <c r="C691">
        <v>1</v>
      </c>
    </row>
    <row r="692" spans="1:3">
      <c r="A692">
        <v>42.3</v>
      </c>
      <c r="B692">
        <v>54</v>
      </c>
      <c r="C692">
        <v>9</v>
      </c>
    </row>
    <row r="693" spans="1:3">
      <c r="A693">
        <v>30.700000000000003</v>
      </c>
      <c r="B693">
        <v>49</v>
      </c>
      <c r="C693">
        <v>1</v>
      </c>
    </row>
    <row r="694" spans="1:3">
      <c r="A694">
        <v>98.6</v>
      </c>
      <c r="B694">
        <v>38</v>
      </c>
      <c r="C694">
        <v>8</v>
      </c>
    </row>
    <row r="695" spans="1:3">
      <c r="A695">
        <v>57.2</v>
      </c>
      <c r="B695">
        <v>53</v>
      </c>
      <c r="C695">
        <v>16</v>
      </c>
    </row>
    <row r="696" spans="1:3">
      <c r="A696">
        <v>45.5</v>
      </c>
      <c r="B696">
        <v>40</v>
      </c>
      <c r="C696">
        <v>5</v>
      </c>
    </row>
    <row r="697" spans="1:3">
      <c r="A697">
        <v>55.8</v>
      </c>
      <c r="B697">
        <v>35</v>
      </c>
      <c r="C697">
        <v>14</v>
      </c>
    </row>
    <row r="698" spans="1:3">
      <c r="A698">
        <v>63.3</v>
      </c>
      <c r="B698">
        <v>36</v>
      </c>
      <c r="C698">
        <v>9</v>
      </c>
    </row>
    <row r="699" spans="1:3">
      <c r="A699">
        <v>86.1</v>
      </c>
      <c r="B699">
        <v>36</v>
      </c>
      <c r="C699">
        <v>3</v>
      </c>
    </row>
    <row r="700" spans="1:3">
      <c r="A700">
        <v>89.5</v>
      </c>
      <c r="B700">
        <v>35</v>
      </c>
      <c r="C700">
        <v>5</v>
      </c>
    </row>
    <row r="701" spans="1:3">
      <c r="A701">
        <v>76.3</v>
      </c>
      <c r="B701">
        <v>38</v>
      </c>
      <c r="C701">
        <v>9</v>
      </c>
    </row>
    <row r="702" spans="1:3">
      <c r="A702">
        <v>51.7</v>
      </c>
      <c r="B702">
        <v>39</v>
      </c>
      <c r="C702">
        <v>1</v>
      </c>
    </row>
    <row r="703" spans="1:3">
      <c r="A703">
        <v>56.9</v>
      </c>
      <c r="B703">
        <v>38</v>
      </c>
      <c r="C703">
        <v>17</v>
      </c>
    </row>
    <row r="704" spans="1:3">
      <c r="A704">
        <v>67.599999999999994</v>
      </c>
      <c r="B704">
        <v>39</v>
      </c>
      <c r="C704">
        <v>8</v>
      </c>
    </row>
    <row r="705" spans="1:3">
      <c r="A705">
        <v>83.5</v>
      </c>
      <c r="B705">
        <v>54</v>
      </c>
      <c r="C705">
        <v>5</v>
      </c>
    </row>
    <row r="706" spans="1:3">
      <c r="A706">
        <v>99</v>
      </c>
      <c r="B706">
        <v>37</v>
      </c>
      <c r="C706">
        <v>10</v>
      </c>
    </row>
    <row r="707" spans="1:3">
      <c r="A707">
        <v>46.6</v>
      </c>
      <c r="B707">
        <v>38</v>
      </c>
      <c r="C707">
        <v>8</v>
      </c>
    </row>
    <row r="708" spans="1:3">
      <c r="A708">
        <v>95.7</v>
      </c>
      <c r="B708">
        <v>49</v>
      </c>
      <c r="C708">
        <v>1</v>
      </c>
    </row>
    <row r="709" spans="1:3">
      <c r="A709">
        <v>72.3</v>
      </c>
      <c r="B709">
        <v>53</v>
      </c>
      <c r="C709">
        <v>19</v>
      </c>
    </row>
    <row r="710" spans="1:3">
      <c r="A710">
        <v>88.9</v>
      </c>
      <c r="B710">
        <v>39</v>
      </c>
      <c r="C710">
        <v>7</v>
      </c>
    </row>
    <row r="711" spans="1:3">
      <c r="A711">
        <v>43.1</v>
      </c>
      <c r="B711">
        <v>49</v>
      </c>
      <c r="C711">
        <v>3</v>
      </c>
    </row>
    <row r="712" spans="1:3">
      <c r="A712">
        <v>45</v>
      </c>
      <c r="B712">
        <v>34</v>
      </c>
      <c r="C712">
        <v>10</v>
      </c>
    </row>
    <row r="713" spans="1:3">
      <c r="A713">
        <v>87</v>
      </c>
      <c r="B713">
        <v>49</v>
      </c>
      <c r="C713">
        <v>0</v>
      </c>
    </row>
    <row r="714" spans="1:3">
      <c r="A714">
        <v>55.1</v>
      </c>
      <c r="B714">
        <v>37</v>
      </c>
      <c r="C714">
        <v>3</v>
      </c>
    </row>
    <row r="715" spans="1:3">
      <c r="A715">
        <v>94.5</v>
      </c>
      <c r="B715">
        <v>37</v>
      </c>
      <c r="C715">
        <v>5</v>
      </c>
    </row>
    <row r="716" spans="1:3">
      <c r="A716">
        <v>69.5</v>
      </c>
      <c r="B716">
        <v>40</v>
      </c>
      <c r="C716">
        <v>5</v>
      </c>
    </row>
    <row r="717" spans="1:3">
      <c r="A717">
        <v>83.2</v>
      </c>
      <c r="B717">
        <v>55</v>
      </c>
      <c r="C717">
        <v>6</v>
      </c>
    </row>
    <row r="718" spans="1:3">
      <c r="A718">
        <v>76.599999999999994</v>
      </c>
      <c r="B718">
        <v>38</v>
      </c>
      <c r="C718">
        <v>18</v>
      </c>
    </row>
    <row r="719" spans="1:3">
      <c r="A719">
        <v>38.4</v>
      </c>
      <c r="B719">
        <v>39</v>
      </c>
      <c r="C719">
        <v>2</v>
      </c>
    </row>
    <row r="720" spans="1:3">
      <c r="A720">
        <v>43.3</v>
      </c>
      <c r="B720">
        <v>49</v>
      </c>
      <c r="C720">
        <v>9</v>
      </c>
    </row>
    <row r="721" spans="1:3">
      <c r="A721">
        <v>84.3</v>
      </c>
      <c r="B721">
        <v>54</v>
      </c>
      <c r="C721">
        <v>9</v>
      </c>
    </row>
    <row r="722" spans="1:3">
      <c r="A722">
        <v>46.5</v>
      </c>
      <c r="B722">
        <v>50</v>
      </c>
      <c r="C722">
        <v>5</v>
      </c>
    </row>
    <row r="723" spans="1:3">
      <c r="A723">
        <v>98.4</v>
      </c>
      <c r="B723">
        <v>49</v>
      </c>
      <c r="C723">
        <v>12</v>
      </c>
    </row>
    <row r="724" spans="1:3">
      <c r="A724">
        <v>67.400000000000006</v>
      </c>
      <c r="B724">
        <v>36</v>
      </c>
      <c r="C724">
        <v>2</v>
      </c>
    </row>
    <row r="725" spans="1:3">
      <c r="A725">
        <v>80.599999999999994</v>
      </c>
      <c r="B725">
        <v>34</v>
      </c>
      <c r="C725">
        <v>8</v>
      </c>
    </row>
    <row r="726" spans="1:3">
      <c r="A726">
        <v>43.8</v>
      </c>
      <c r="B726">
        <v>35</v>
      </c>
      <c r="C726">
        <v>4</v>
      </c>
    </row>
    <row r="727" spans="1:3">
      <c r="A727">
        <v>36.799999999999997</v>
      </c>
      <c r="B727">
        <v>50</v>
      </c>
      <c r="C727">
        <v>4</v>
      </c>
    </row>
    <row r="728" spans="1:3">
      <c r="A728">
        <v>98.8</v>
      </c>
      <c r="B728">
        <v>39</v>
      </c>
      <c r="C728">
        <v>4</v>
      </c>
    </row>
    <row r="729" spans="1:3">
      <c r="A729">
        <v>73</v>
      </c>
      <c r="B729">
        <v>37</v>
      </c>
      <c r="C729">
        <v>0</v>
      </c>
    </row>
    <row r="730" spans="1:3">
      <c r="A730">
        <v>63</v>
      </c>
      <c r="B730">
        <v>36</v>
      </c>
      <c r="C730">
        <v>10</v>
      </c>
    </row>
    <row r="731" spans="1:3">
      <c r="A731">
        <v>63.2</v>
      </c>
      <c r="B731">
        <v>55</v>
      </c>
      <c r="C731">
        <v>16</v>
      </c>
    </row>
    <row r="732" spans="1:3">
      <c r="A732">
        <v>73.599999999999994</v>
      </c>
      <c r="B732">
        <v>53</v>
      </c>
      <c r="C732">
        <v>8</v>
      </c>
    </row>
    <row r="733" spans="1:3">
      <c r="A733">
        <v>93.7</v>
      </c>
      <c r="B733">
        <v>50</v>
      </c>
      <c r="C733">
        <v>1</v>
      </c>
    </row>
    <row r="734" spans="1:3">
      <c r="A734">
        <v>62.1</v>
      </c>
      <c r="B734">
        <v>39</v>
      </c>
      <c r="C734">
        <v>3</v>
      </c>
    </row>
    <row r="735" spans="1:3">
      <c r="A735">
        <v>37.6</v>
      </c>
      <c r="B735">
        <v>39</v>
      </c>
      <c r="C735">
        <v>8</v>
      </c>
    </row>
    <row r="736" spans="1:3">
      <c r="A736">
        <v>96.8</v>
      </c>
      <c r="B736">
        <v>35</v>
      </c>
      <c r="C736">
        <v>4</v>
      </c>
    </row>
    <row r="737" spans="1:3">
      <c r="A737">
        <v>98.4</v>
      </c>
      <c r="B737">
        <v>38</v>
      </c>
      <c r="C737">
        <v>2</v>
      </c>
    </row>
    <row r="738" spans="1:3">
      <c r="A738">
        <v>88.5</v>
      </c>
      <c r="B738">
        <v>38</v>
      </c>
      <c r="C738">
        <v>15</v>
      </c>
    </row>
    <row r="739" spans="1:3">
      <c r="A739">
        <v>43.4</v>
      </c>
      <c r="B739">
        <v>36</v>
      </c>
      <c r="C739">
        <v>2</v>
      </c>
    </row>
    <row r="740" spans="1:3">
      <c r="A740">
        <v>79.7</v>
      </c>
      <c r="B740">
        <v>38</v>
      </c>
      <c r="C740">
        <v>21</v>
      </c>
    </row>
    <row r="741" spans="1:3">
      <c r="A741">
        <v>49.1</v>
      </c>
      <c r="B741">
        <v>34</v>
      </c>
      <c r="C741">
        <v>3</v>
      </c>
    </row>
    <row r="742" spans="1:3">
      <c r="A742">
        <v>47.1</v>
      </c>
      <c r="B742">
        <v>37</v>
      </c>
      <c r="C742">
        <v>3</v>
      </c>
    </row>
    <row r="743" spans="1:3">
      <c r="A743">
        <v>90.7</v>
      </c>
      <c r="B743">
        <v>36</v>
      </c>
      <c r="C743">
        <v>1</v>
      </c>
    </row>
    <row r="744" spans="1:3">
      <c r="A744">
        <v>64.7</v>
      </c>
      <c r="B744">
        <v>38</v>
      </c>
      <c r="C744">
        <v>1</v>
      </c>
    </row>
    <row r="745" spans="1:3">
      <c r="A745">
        <v>67.5</v>
      </c>
      <c r="B745">
        <v>53</v>
      </c>
      <c r="C745">
        <v>5</v>
      </c>
    </row>
    <row r="746" spans="1:3">
      <c r="A746">
        <v>61.7</v>
      </c>
      <c r="B746">
        <v>37</v>
      </c>
      <c r="C746">
        <v>1</v>
      </c>
    </row>
    <row r="747" spans="1:3">
      <c r="A747">
        <v>62.599999999999994</v>
      </c>
      <c r="B747">
        <v>54</v>
      </c>
      <c r="C747">
        <v>8</v>
      </c>
    </row>
    <row r="748" spans="1:3">
      <c r="A748">
        <v>69.7</v>
      </c>
      <c r="B748">
        <v>37</v>
      </c>
      <c r="C748">
        <v>21</v>
      </c>
    </row>
    <row r="749" spans="1:3">
      <c r="A749">
        <v>37.700000000000003</v>
      </c>
      <c r="B749">
        <v>50</v>
      </c>
      <c r="C749">
        <v>1</v>
      </c>
    </row>
    <row r="750" spans="1:3">
      <c r="A750">
        <v>80.400000000000006</v>
      </c>
      <c r="B750">
        <v>35</v>
      </c>
      <c r="C750">
        <v>2</v>
      </c>
    </row>
    <row r="751" spans="1:3">
      <c r="A751">
        <v>79.400000000000006</v>
      </c>
      <c r="B751">
        <v>35</v>
      </c>
      <c r="C751">
        <v>32</v>
      </c>
    </row>
    <row r="752" spans="1:3">
      <c r="A752">
        <v>56.4</v>
      </c>
      <c r="B752">
        <v>49</v>
      </c>
      <c r="C752">
        <v>12</v>
      </c>
    </row>
    <row r="753" spans="1:3">
      <c r="A753">
        <v>107.6</v>
      </c>
      <c r="B753">
        <v>37</v>
      </c>
      <c r="C753">
        <v>18</v>
      </c>
    </row>
    <row r="754" spans="1:3">
      <c r="A754">
        <v>54.9</v>
      </c>
      <c r="B754">
        <v>38</v>
      </c>
      <c r="C754">
        <v>17</v>
      </c>
    </row>
    <row r="755" spans="1:3">
      <c r="A755">
        <v>91.7</v>
      </c>
      <c r="B755">
        <v>49</v>
      </c>
      <c r="C755">
        <v>21</v>
      </c>
    </row>
    <row r="756" spans="1:3">
      <c r="A756">
        <v>89.4</v>
      </c>
      <c r="B756">
        <v>34</v>
      </c>
      <c r="C756">
        <v>2</v>
      </c>
    </row>
    <row r="757" spans="1:3">
      <c r="A757">
        <v>96.3</v>
      </c>
      <c r="B757">
        <v>38</v>
      </c>
      <c r="C757">
        <v>9</v>
      </c>
    </row>
    <row r="758" spans="1:3">
      <c r="A758">
        <v>74.599999999999994</v>
      </c>
      <c r="B758">
        <v>39</v>
      </c>
      <c r="C758">
        <v>8</v>
      </c>
    </row>
    <row r="759" spans="1:3">
      <c r="A759">
        <v>85.5</v>
      </c>
      <c r="B759">
        <v>38</v>
      </c>
      <c r="C759">
        <v>15</v>
      </c>
    </row>
    <row r="760" spans="1:3">
      <c r="A760">
        <v>65.2</v>
      </c>
      <c r="B760">
        <v>51</v>
      </c>
      <c r="C760">
        <v>6</v>
      </c>
    </row>
    <row r="761" spans="1:3">
      <c r="A761">
        <v>40.200000000000003</v>
      </c>
      <c r="B761">
        <v>39</v>
      </c>
      <c r="C761">
        <v>6</v>
      </c>
    </row>
    <row r="762" spans="1:3">
      <c r="A762">
        <v>48.5</v>
      </c>
      <c r="B762">
        <v>35</v>
      </c>
      <c r="C762">
        <v>15</v>
      </c>
    </row>
    <row r="763" spans="1:3">
      <c r="A763">
        <v>81.7</v>
      </c>
      <c r="B763">
        <v>36</v>
      </c>
      <c r="C763">
        <v>1</v>
      </c>
    </row>
    <row r="764" spans="1:3">
      <c r="A764">
        <v>54.1</v>
      </c>
      <c r="B764">
        <v>54</v>
      </c>
      <c r="C764">
        <v>3</v>
      </c>
    </row>
    <row r="765" spans="1:3">
      <c r="A765">
        <v>82.7</v>
      </c>
      <c r="B765">
        <v>53</v>
      </c>
      <c r="C765">
        <v>1</v>
      </c>
    </row>
    <row r="766" spans="1:3">
      <c r="A766">
        <v>74.7</v>
      </c>
      <c r="B766">
        <v>38</v>
      </c>
      <c r="C766">
        <v>1</v>
      </c>
    </row>
    <row r="767" spans="1:3">
      <c r="A767">
        <v>45.4</v>
      </c>
      <c r="B767">
        <v>38</v>
      </c>
      <c r="C767">
        <v>2</v>
      </c>
    </row>
    <row r="768" spans="1:3">
      <c r="A768">
        <v>62.599999999999994</v>
      </c>
      <c r="B768">
        <v>52</v>
      </c>
      <c r="C768">
        <v>8</v>
      </c>
    </row>
    <row r="769" spans="1:3">
      <c r="A769">
        <v>37.799999999999997</v>
      </c>
      <c r="B769">
        <v>35</v>
      </c>
      <c r="C769">
        <v>4</v>
      </c>
    </row>
    <row r="770" spans="1:3">
      <c r="A770">
        <v>78.900000000000006</v>
      </c>
      <c r="B770">
        <v>37</v>
      </c>
      <c r="C770">
        <v>7</v>
      </c>
    </row>
    <row r="771" spans="1:3">
      <c r="A771">
        <v>69.5</v>
      </c>
      <c r="B771">
        <v>39</v>
      </c>
      <c r="C771">
        <v>5</v>
      </c>
    </row>
    <row r="772" spans="1:3">
      <c r="A772">
        <v>41.4</v>
      </c>
      <c r="B772">
        <v>39</v>
      </c>
      <c r="C772">
        <v>2</v>
      </c>
    </row>
    <row r="773" spans="1:3">
      <c r="A773">
        <v>47.3</v>
      </c>
      <c r="B773">
        <v>40</v>
      </c>
      <c r="C773">
        <v>9</v>
      </c>
    </row>
    <row r="774" spans="1:3">
      <c r="A774">
        <v>66.5</v>
      </c>
      <c r="B774">
        <v>37</v>
      </c>
      <c r="C774">
        <v>5</v>
      </c>
    </row>
    <row r="775" spans="1:3">
      <c r="A775">
        <v>60.8</v>
      </c>
      <c r="B775">
        <v>35</v>
      </c>
      <c r="C775">
        <v>14</v>
      </c>
    </row>
    <row r="776" spans="1:3">
      <c r="A776">
        <v>46.3</v>
      </c>
      <c r="B776">
        <v>37</v>
      </c>
      <c r="C776">
        <v>9</v>
      </c>
    </row>
    <row r="777" spans="1:3">
      <c r="A777">
        <v>79.7</v>
      </c>
      <c r="B777">
        <v>40</v>
      </c>
      <c r="C777">
        <v>1</v>
      </c>
    </row>
    <row r="778" spans="1:3">
      <c r="A778">
        <v>50.4</v>
      </c>
      <c r="B778">
        <v>53</v>
      </c>
      <c r="C778">
        <v>2</v>
      </c>
    </row>
    <row r="779" spans="1:3">
      <c r="A779">
        <v>36.700000000000003</v>
      </c>
      <c r="B779">
        <v>36</v>
      </c>
      <c r="C779">
        <v>1</v>
      </c>
    </row>
    <row r="780" spans="1:3">
      <c r="A780">
        <v>80.2</v>
      </c>
      <c r="B780">
        <v>52</v>
      </c>
      <c r="C780">
        <v>16</v>
      </c>
    </row>
    <row r="781" spans="1:3">
      <c r="A781">
        <v>36</v>
      </c>
      <c r="B781">
        <v>53</v>
      </c>
      <c r="C781">
        <v>10</v>
      </c>
    </row>
    <row r="782" spans="1:3">
      <c r="A782">
        <v>79</v>
      </c>
      <c r="B782">
        <v>38</v>
      </c>
      <c r="C782">
        <v>10</v>
      </c>
    </row>
    <row r="783" spans="1:3">
      <c r="A783">
        <v>62.5</v>
      </c>
      <c r="B783">
        <v>38</v>
      </c>
      <c r="C783">
        <v>5</v>
      </c>
    </row>
    <row r="784" spans="1:3">
      <c r="A784">
        <v>89.2</v>
      </c>
      <c r="B784">
        <v>36</v>
      </c>
      <c r="C784">
        <v>6</v>
      </c>
    </row>
    <row r="785" spans="1:3">
      <c r="A785">
        <v>50</v>
      </c>
      <c r="B785">
        <v>37</v>
      </c>
      <c r="C785">
        <v>10</v>
      </c>
    </row>
    <row r="786" spans="1:3">
      <c r="A786">
        <v>78.3</v>
      </c>
      <c r="B786">
        <v>39</v>
      </c>
      <c r="C786">
        <v>19</v>
      </c>
    </row>
    <row r="787" spans="1:3">
      <c r="A787">
        <v>68.7</v>
      </c>
      <c r="B787">
        <v>34</v>
      </c>
      <c r="C787">
        <v>11</v>
      </c>
    </row>
    <row r="788" spans="1:3">
      <c r="A788">
        <v>89.1</v>
      </c>
      <c r="B788">
        <v>39</v>
      </c>
      <c r="C788">
        <v>3</v>
      </c>
    </row>
    <row r="789" spans="1:3">
      <c r="A789">
        <v>67.099999999999994</v>
      </c>
      <c r="B789">
        <v>34</v>
      </c>
      <c r="C789">
        <v>3</v>
      </c>
    </row>
    <row r="790" spans="1:3">
      <c r="A790">
        <v>64.599999999999994</v>
      </c>
      <c r="B790">
        <v>37</v>
      </c>
      <c r="C790">
        <v>8</v>
      </c>
    </row>
    <row r="791" spans="1:3">
      <c r="A791">
        <v>105</v>
      </c>
      <c r="B791">
        <v>40</v>
      </c>
      <c r="C791">
        <v>20</v>
      </c>
    </row>
    <row r="792" spans="1:3">
      <c r="A792">
        <v>36.1</v>
      </c>
      <c r="B792">
        <v>34</v>
      </c>
      <c r="C792">
        <v>3</v>
      </c>
    </row>
    <row r="793" spans="1:3">
      <c r="A793">
        <v>86.6</v>
      </c>
      <c r="B793">
        <v>53</v>
      </c>
      <c r="C793">
        <v>8</v>
      </c>
    </row>
    <row r="794" spans="1:3">
      <c r="A794">
        <v>63.1</v>
      </c>
      <c r="B794">
        <v>36</v>
      </c>
      <c r="C794">
        <v>13</v>
      </c>
    </row>
    <row r="795" spans="1:3">
      <c r="A795">
        <v>52.8</v>
      </c>
      <c r="B795">
        <v>35</v>
      </c>
      <c r="C795">
        <v>4</v>
      </c>
    </row>
    <row r="796" spans="1:3">
      <c r="A796">
        <v>49.2</v>
      </c>
      <c r="B796">
        <v>39</v>
      </c>
      <c r="C796">
        <v>6</v>
      </c>
    </row>
    <row r="797" spans="1:3">
      <c r="A797">
        <v>83.7</v>
      </c>
      <c r="B797">
        <v>52</v>
      </c>
      <c r="C797">
        <v>1</v>
      </c>
    </row>
    <row r="798" spans="1:3">
      <c r="A798">
        <v>31.9</v>
      </c>
      <c r="B798">
        <v>51</v>
      </c>
      <c r="C798">
        <v>7</v>
      </c>
    </row>
    <row r="799" spans="1:3">
      <c r="A799">
        <v>37.700000000000003</v>
      </c>
      <c r="B799">
        <v>34</v>
      </c>
      <c r="C799">
        <v>1</v>
      </c>
    </row>
    <row r="800" spans="1:3">
      <c r="A800">
        <v>51.4</v>
      </c>
      <c r="B800">
        <v>50</v>
      </c>
      <c r="C800">
        <v>2</v>
      </c>
    </row>
    <row r="801" spans="1:3">
      <c r="A801">
        <v>50.4</v>
      </c>
      <c r="B801">
        <v>37</v>
      </c>
      <c r="C801">
        <v>22</v>
      </c>
    </row>
    <row r="802" spans="1:3">
      <c r="A802">
        <v>45.7</v>
      </c>
      <c r="B802">
        <v>37</v>
      </c>
      <c r="C802">
        <v>1</v>
      </c>
    </row>
    <row r="803" spans="1:3">
      <c r="A803">
        <v>76</v>
      </c>
      <c r="B803">
        <v>53</v>
      </c>
      <c r="C803">
        <v>0</v>
      </c>
    </row>
    <row r="804" spans="1:3">
      <c r="A804">
        <v>32.1</v>
      </c>
      <c r="B804">
        <v>38</v>
      </c>
      <c r="C804">
        <v>3</v>
      </c>
    </row>
    <row r="805" spans="1:3">
      <c r="A805">
        <v>40</v>
      </c>
      <c r="B805">
        <v>35</v>
      </c>
      <c r="C805">
        <v>0</v>
      </c>
    </row>
    <row r="806" spans="1:3">
      <c r="A806">
        <v>38.5</v>
      </c>
      <c r="B806">
        <v>38</v>
      </c>
      <c r="C806">
        <v>5</v>
      </c>
    </row>
    <row r="807" spans="1:3">
      <c r="A807">
        <v>75.5</v>
      </c>
      <c r="B807">
        <v>35</v>
      </c>
      <c r="C807">
        <v>15</v>
      </c>
    </row>
    <row r="808" spans="1:3">
      <c r="A808">
        <v>92.6</v>
      </c>
      <c r="B808">
        <v>38</v>
      </c>
      <c r="C808">
        <v>8</v>
      </c>
    </row>
    <row r="809" spans="1:3">
      <c r="A809">
        <v>73.599999999999994</v>
      </c>
      <c r="B809">
        <v>50</v>
      </c>
      <c r="C809">
        <v>8</v>
      </c>
    </row>
    <row r="810" spans="1:3">
      <c r="A810">
        <v>97.9</v>
      </c>
      <c r="B810">
        <v>35</v>
      </c>
      <c r="C810">
        <v>7</v>
      </c>
    </row>
    <row r="811" spans="1:3">
      <c r="A811">
        <v>99.3</v>
      </c>
      <c r="B811">
        <v>35</v>
      </c>
      <c r="C811">
        <v>9</v>
      </c>
    </row>
    <row r="812" spans="1:3">
      <c r="A812">
        <v>60.4</v>
      </c>
      <c r="B812">
        <v>40</v>
      </c>
      <c r="C812">
        <v>12</v>
      </c>
    </row>
    <row r="813" spans="1:3">
      <c r="A813">
        <v>32.700000000000003</v>
      </c>
      <c r="B813">
        <v>37</v>
      </c>
      <c r="C813">
        <v>1</v>
      </c>
    </row>
    <row r="814" spans="1:3">
      <c r="A814">
        <v>88.6</v>
      </c>
      <c r="B814">
        <v>38</v>
      </c>
      <c r="C814">
        <v>8</v>
      </c>
    </row>
    <row r="815" spans="1:3">
      <c r="A815">
        <v>96.6</v>
      </c>
      <c r="B815">
        <v>40</v>
      </c>
      <c r="C815">
        <v>18</v>
      </c>
    </row>
    <row r="816" spans="1:3">
      <c r="A816">
        <v>58</v>
      </c>
      <c r="B816">
        <v>35</v>
      </c>
      <c r="C816">
        <v>20</v>
      </c>
    </row>
    <row r="817" spans="1:3">
      <c r="A817">
        <v>66.400000000000006</v>
      </c>
      <c r="B817">
        <v>54</v>
      </c>
      <c r="C817">
        <v>2</v>
      </c>
    </row>
    <row r="818" spans="1:3">
      <c r="A818">
        <v>73.5</v>
      </c>
      <c r="B818">
        <v>39</v>
      </c>
      <c r="C818">
        <v>5</v>
      </c>
    </row>
    <row r="819" spans="1:3">
      <c r="A819">
        <v>85.7</v>
      </c>
      <c r="B819">
        <v>36</v>
      </c>
      <c r="C819">
        <v>11</v>
      </c>
    </row>
    <row r="820" spans="1:3">
      <c r="A820">
        <v>68.400000000000006</v>
      </c>
      <c r="B820">
        <v>36</v>
      </c>
      <c r="C820">
        <v>2</v>
      </c>
    </row>
    <row r="821" spans="1:3">
      <c r="A821">
        <v>70.5</v>
      </c>
      <c r="B821">
        <v>37</v>
      </c>
      <c r="C821">
        <v>5</v>
      </c>
    </row>
    <row r="822" spans="1:3">
      <c r="A822">
        <v>57.5</v>
      </c>
      <c r="B822">
        <v>35</v>
      </c>
      <c r="C822">
        <v>5</v>
      </c>
    </row>
    <row r="823" spans="1:3">
      <c r="A823">
        <v>62.3</v>
      </c>
      <c r="B823">
        <v>35</v>
      </c>
      <c r="C823">
        <v>9</v>
      </c>
    </row>
    <row r="824" spans="1:3">
      <c r="A824">
        <v>97.1</v>
      </c>
      <c r="B824">
        <v>39</v>
      </c>
      <c r="C824">
        <v>3</v>
      </c>
    </row>
    <row r="825" spans="1:3">
      <c r="A825">
        <v>65.900000000000006</v>
      </c>
      <c r="B825">
        <v>37</v>
      </c>
      <c r="C825">
        <v>7</v>
      </c>
    </row>
    <row r="826" spans="1:3">
      <c r="A826">
        <v>56.7</v>
      </c>
      <c r="B826">
        <v>35</v>
      </c>
      <c r="C826">
        <v>1</v>
      </c>
    </row>
    <row r="827" spans="1:3">
      <c r="A827">
        <v>81</v>
      </c>
      <c r="B827">
        <v>53</v>
      </c>
      <c r="C827">
        <v>10</v>
      </c>
    </row>
    <row r="828" spans="1:3">
      <c r="A828">
        <v>41.9</v>
      </c>
      <c r="B828">
        <v>35</v>
      </c>
      <c r="C828">
        <v>7</v>
      </c>
    </row>
    <row r="829" spans="1:3">
      <c r="A829">
        <v>36.1</v>
      </c>
      <c r="B829">
        <v>50</v>
      </c>
      <c r="C829">
        <v>3</v>
      </c>
    </row>
    <row r="830" spans="1:3">
      <c r="A830">
        <v>80</v>
      </c>
      <c r="B830">
        <v>37</v>
      </c>
      <c r="C830">
        <v>0</v>
      </c>
    </row>
    <row r="831" spans="1:3">
      <c r="A831">
        <v>75.5</v>
      </c>
      <c r="B831">
        <v>55</v>
      </c>
      <c r="C831">
        <v>5</v>
      </c>
    </row>
    <row r="832" spans="1:3">
      <c r="A832">
        <v>41.7</v>
      </c>
      <c r="B832">
        <v>54</v>
      </c>
      <c r="C832">
        <v>1</v>
      </c>
    </row>
    <row r="833" spans="1:3">
      <c r="A833">
        <v>73.400000000000006</v>
      </c>
      <c r="B833">
        <v>38</v>
      </c>
      <c r="C833">
        <v>2</v>
      </c>
    </row>
    <row r="834" spans="1:3">
      <c r="A834">
        <v>56.2</v>
      </c>
      <c r="B834">
        <v>35</v>
      </c>
      <c r="C834">
        <v>6</v>
      </c>
    </row>
    <row r="835" spans="1:3">
      <c r="A835">
        <v>57.8</v>
      </c>
      <c r="B835">
        <v>34</v>
      </c>
      <c r="C835">
        <v>4</v>
      </c>
    </row>
    <row r="836" spans="1:3">
      <c r="A836">
        <v>74.2</v>
      </c>
      <c r="B836">
        <v>36</v>
      </c>
      <c r="C836">
        <v>6</v>
      </c>
    </row>
    <row r="837" spans="1:3">
      <c r="A837">
        <v>103.5</v>
      </c>
      <c r="B837">
        <v>37</v>
      </c>
      <c r="C837">
        <v>5</v>
      </c>
    </row>
    <row r="838" spans="1:3">
      <c r="A838">
        <v>52.7</v>
      </c>
      <c r="B838">
        <v>38</v>
      </c>
      <c r="C838">
        <v>11</v>
      </c>
    </row>
    <row r="839" spans="1:3">
      <c r="A839">
        <v>100.6</v>
      </c>
      <c r="B839">
        <v>40</v>
      </c>
      <c r="C839">
        <v>18</v>
      </c>
    </row>
    <row r="840" spans="1:3">
      <c r="A840">
        <v>53.7</v>
      </c>
      <c r="B840">
        <v>54</v>
      </c>
      <c r="C840">
        <v>21</v>
      </c>
    </row>
    <row r="841" spans="1:3">
      <c r="A841">
        <v>49.2</v>
      </c>
      <c r="B841">
        <v>39</v>
      </c>
      <c r="C841">
        <v>6</v>
      </c>
    </row>
    <row r="842" spans="1:3">
      <c r="A842">
        <v>63.6</v>
      </c>
      <c r="B842">
        <v>35</v>
      </c>
      <c r="C842">
        <v>8</v>
      </c>
    </row>
    <row r="843" spans="1:3">
      <c r="A843">
        <v>51.8</v>
      </c>
      <c r="B843">
        <v>38</v>
      </c>
      <c r="C843">
        <v>4</v>
      </c>
    </row>
    <row r="844" spans="1:3">
      <c r="A844">
        <v>74.7</v>
      </c>
      <c r="B844">
        <v>53</v>
      </c>
      <c r="C844">
        <v>1</v>
      </c>
    </row>
    <row r="845" spans="1:3">
      <c r="A845">
        <v>87.6</v>
      </c>
      <c r="B845">
        <v>40</v>
      </c>
      <c r="C845">
        <v>8</v>
      </c>
    </row>
    <row r="846" spans="1:3">
      <c r="A846">
        <v>79</v>
      </c>
      <c r="B846">
        <v>34</v>
      </c>
      <c r="C846">
        <v>10</v>
      </c>
    </row>
    <row r="847" spans="1:3">
      <c r="A847">
        <v>87.7</v>
      </c>
      <c r="B847">
        <v>55</v>
      </c>
      <c r="C847">
        <v>1</v>
      </c>
    </row>
    <row r="848" spans="1:3">
      <c r="A848">
        <v>48.9</v>
      </c>
      <c r="B848">
        <v>37</v>
      </c>
      <c r="C848">
        <v>7</v>
      </c>
    </row>
    <row r="849" spans="1:3">
      <c r="A849">
        <v>106.1</v>
      </c>
      <c r="B849">
        <v>38</v>
      </c>
      <c r="C849">
        <v>13</v>
      </c>
    </row>
    <row r="850" spans="1:3">
      <c r="A850">
        <v>48.4</v>
      </c>
      <c r="B850">
        <v>35</v>
      </c>
      <c r="C850">
        <v>2</v>
      </c>
    </row>
    <row r="851" spans="1:3">
      <c r="A851">
        <v>87.8</v>
      </c>
      <c r="B851">
        <v>40</v>
      </c>
      <c r="C851">
        <v>4</v>
      </c>
    </row>
    <row r="852" spans="1:3">
      <c r="A852">
        <v>76.7</v>
      </c>
      <c r="B852">
        <v>34</v>
      </c>
      <c r="C852">
        <v>1</v>
      </c>
    </row>
    <row r="853" spans="1:3">
      <c r="A853">
        <v>95.5</v>
      </c>
      <c r="B853">
        <v>39</v>
      </c>
      <c r="C853">
        <v>5</v>
      </c>
    </row>
    <row r="854" spans="1:3">
      <c r="A854">
        <v>61</v>
      </c>
      <c r="B854">
        <v>40</v>
      </c>
      <c r="C854">
        <v>10</v>
      </c>
    </row>
    <row r="855" spans="1:3">
      <c r="A855">
        <v>54.7</v>
      </c>
      <c r="B855">
        <v>38</v>
      </c>
      <c r="C855">
        <v>1</v>
      </c>
    </row>
    <row r="856" spans="1:3">
      <c r="A856">
        <v>80.099999999999994</v>
      </c>
      <c r="B856">
        <v>50</v>
      </c>
      <c r="C856">
        <v>3</v>
      </c>
    </row>
    <row r="857" spans="1:3">
      <c r="A857">
        <v>65.8</v>
      </c>
      <c r="B857">
        <v>38</v>
      </c>
      <c r="C857">
        <v>14</v>
      </c>
    </row>
    <row r="858" spans="1:3">
      <c r="A858">
        <v>88.4</v>
      </c>
      <c r="B858">
        <v>38</v>
      </c>
      <c r="C858">
        <v>2</v>
      </c>
    </row>
    <row r="859" spans="1:3">
      <c r="A859">
        <v>95.2</v>
      </c>
      <c r="B859">
        <v>54</v>
      </c>
      <c r="C859">
        <v>6</v>
      </c>
    </row>
    <row r="860" spans="1:3">
      <c r="A860">
        <v>54.9</v>
      </c>
      <c r="B860">
        <v>34</v>
      </c>
      <c r="C860">
        <v>7</v>
      </c>
    </row>
    <row r="861" spans="1:3">
      <c r="A861">
        <v>67.5</v>
      </c>
      <c r="B861">
        <v>52</v>
      </c>
      <c r="C861">
        <v>5</v>
      </c>
    </row>
    <row r="862" spans="1:3">
      <c r="A862">
        <v>43</v>
      </c>
      <c r="B862">
        <v>54</v>
      </c>
      <c r="C862">
        <v>0</v>
      </c>
    </row>
    <row r="863" spans="1:3">
      <c r="A863">
        <v>87.2</v>
      </c>
      <c r="B863">
        <v>34</v>
      </c>
      <c r="C863">
        <v>26</v>
      </c>
    </row>
    <row r="864" spans="1:3">
      <c r="A864">
        <v>74</v>
      </c>
      <c r="B864">
        <v>38</v>
      </c>
      <c r="C864">
        <v>0</v>
      </c>
    </row>
    <row r="865" spans="1:3">
      <c r="A865">
        <v>102.5</v>
      </c>
      <c r="B865">
        <v>40</v>
      </c>
      <c r="C865">
        <v>5</v>
      </c>
    </row>
    <row r="866" spans="1:3">
      <c r="A866">
        <v>95.7</v>
      </c>
      <c r="B866">
        <v>39</v>
      </c>
      <c r="C866">
        <v>1</v>
      </c>
    </row>
    <row r="867" spans="1:3">
      <c r="A867">
        <v>63.8</v>
      </c>
      <c r="B867">
        <v>36</v>
      </c>
      <c r="C867">
        <v>4</v>
      </c>
    </row>
    <row r="868" spans="1:3">
      <c r="A868">
        <v>62</v>
      </c>
      <c r="B868">
        <v>35</v>
      </c>
      <c r="C868">
        <v>0</v>
      </c>
    </row>
    <row r="869" spans="1:3">
      <c r="A869">
        <v>31.4</v>
      </c>
      <c r="B869">
        <v>36</v>
      </c>
      <c r="C869">
        <v>2</v>
      </c>
    </row>
    <row r="870" spans="1:3">
      <c r="A870">
        <v>82.2</v>
      </c>
      <c r="B870">
        <v>39</v>
      </c>
      <c r="C870">
        <v>6</v>
      </c>
    </row>
    <row r="871" spans="1:3">
      <c r="A871">
        <v>54.8</v>
      </c>
      <c r="B871">
        <v>38</v>
      </c>
      <c r="C871">
        <v>4</v>
      </c>
    </row>
    <row r="872" spans="1:3">
      <c r="A872">
        <v>93.9</v>
      </c>
      <c r="B872">
        <v>51</v>
      </c>
      <c r="C872">
        <v>7</v>
      </c>
    </row>
    <row r="873" spans="1:3">
      <c r="A873">
        <v>97.7</v>
      </c>
      <c r="B873">
        <v>37</v>
      </c>
      <c r="C873">
        <v>1</v>
      </c>
    </row>
    <row r="874" spans="1:3">
      <c r="A874">
        <v>89</v>
      </c>
      <c r="B874">
        <v>38</v>
      </c>
      <c r="C874">
        <v>10</v>
      </c>
    </row>
    <row r="875" spans="1:3">
      <c r="A875">
        <v>64.900000000000006</v>
      </c>
      <c r="B875">
        <v>37</v>
      </c>
      <c r="C875">
        <v>7</v>
      </c>
    </row>
    <row r="876" spans="1:3">
      <c r="A876">
        <v>56</v>
      </c>
      <c r="B876">
        <v>38</v>
      </c>
      <c r="C876">
        <v>10</v>
      </c>
    </row>
    <row r="877" spans="1:3">
      <c r="A877">
        <v>46</v>
      </c>
      <c r="B877">
        <v>40</v>
      </c>
      <c r="C877">
        <v>20</v>
      </c>
    </row>
    <row r="878" spans="1:3">
      <c r="A878">
        <v>44.4</v>
      </c>
      <c r="B878">
        <v>37</v>
      </c>
      <c r="C878">
        <v>2</v>
      </c>
    </row>
    <row r="879" spans="1:3">
      <c r="A879">
        <v>64.2</v>
      </c>
      <c r="B879">
        <v>39</v>
      </c>
      <c r="C879">
        <v>6</v>
      </c>
    </row>
    <row r="880" spans="1:3">
      <c r="A880">
        <v>81.8</v>
      </c>
      <c r="B880">
        <v>37</v>
      </c>
      <c r="C880">
        <v>4</v>
      </c>
    </row>
    <row r="881" spans="1:3">
      <c r="A881">
        <v>54.7</v>
      </c>
      <c r="B881">
        <v>51</v>
      </c>
      <c r="C881">
        <v>11</v>
      </c>
    </row>
    <row r="882" spans="1:3">
      <c r="A882">
        <v>78.400000000000006</v>
      </c>
      <c r="B882">
        <v>37</v>
      </c>
      <c r="C882">
        <v>2</v>
      </c>
    </row>
    <row r="883" spans="1:3">
      <c r="A883">
        <v>38.6</v>
      </c>
      <c r="B883">
        <v>54</v>
      </c>
      <c r="C883">
        <v>8</v>
      </c>
    </row>
    <row r="884" spans="1:3">
      <c r="A884">
        <v>76.900000000000006</v>
      </c>
      <c r="B884">
        <v>55</v>
      </c>
      <c r="C884">
        <v>7</v>
      </c>
    </row>
    <row r="885" spans="1:3">
      <c r="A885">
        <v>69.8</v>
      </c>
      <c r="B885">
        <v>39</v>
      </c>
      <c r="C885">
        <v>14</v>
      </c>
    </row>
    <row r="886" spans="1:3">
      <c r="A886">
        <v>87.5</v>
      </c>
      <c r="B886">
        <v>34</v>
      </c>
      <c r="C886">
        <v>5</v>
      </c>
    </row>
    <row r="887" spans="1:3">
      <c r="A887">
        <v>59.8</v>
      </c>
      <c r="B887">
        <v>34</v>
      </c>
      <c r="C887">
        <v>4</v>
      </c>
    </row>
    <row r="888" spans="1:3">
      <c r="A888">
        <v>65.7</v>
      </c>
      <c r="B888">
        <v>54</v>
      </c>
      <c r="C888">
        <v>11</v>
      </c>
    </row>
    <row r="889" spans="1:3">
      <c r="A889">
        <v>55.7</v>
      </c>
      <c r="B889">
        <v>50</v>
      </c>
      <c r="C889">
        <v>1</v>
      </c>
    </row>
    <row r="890" spans="1:3">
      <c r="A890">
        <v>82.1</v>
      </c>
      <c r="B890">
        <v>52</v>
      </c>
      <c r="C890">
        <v>13</v>
      </c>
    </row>
    <row r="891" spans="1:3">
      <c r="A891">
        <v>43.3</v>
      </c>
      <c r="B891">
        <v>55</v>
      </c>
      <c r="C891">
        <v>9</v>
      </c>
    </row>
    <row r="892" spans="1:3">
      <c r="A892">
        <v>56.5</v>
      </c>
      <c r="B892">
        <v>36</v>
      </c>
      <c r="C892">
        <v>5</v>
      </c>
    </row>
    <row r="893" spans="1:3">
      <c r="A893">
        <v>79</v>
      </c>
      <c r="B893">
        <v>39</v>
      </c>
      <c r="C893">
        <v>10</v>
      </c>
    </row>
    <row r="894" spans="1:3">
      <c r="A894">
        <v>91.7</v>
      </c>
      <c r="B894">
        <v>51</v>
      </c>
      <c r="C894">
        <v>1</v>
      </c>
    </row>
    <row r="895" spans="1:3">
      <c r="A895">
        <v>99.1</v>
      </c>
      <c r="B895">
        <v>37</v>
      </c>
      <c r="C895">
        <v>3</v>
      </c>
    </row>
    <row r="896" spans="1:3">
      <c r="A896">
        <v>92</v>
      </c>
      <c r="B896">
        <v>37</v>
      </c>
      <c r="C896">
        <v>10</v>
      </c>
    </row>
    <row r="897" spans="1:3">
      <c r="A897">
        <v>79.2</v>
      </c>
      <c r="B897">
        <v>54</v>
      </c>
      <c r="C897">
        <v>6</v>
      </c>
    </row>
    <row r="898" spans="1:3">
      <c r="A898">
        <v>103</v>
      </c>
      <c r="B898">
        <v>40</v>
      </c>
      <c r="C898">
        <v>10</v>
      </c>
    </row>
    <row r="899" spans="1:3">
      <c r="A899">
        <v>52.2</v>
      </c>
      <c r="B899">
        <v>39</v>
      </c>
      <c r="C899">
        <v>6</v>
      </c>
    </row>
    <row r="900" spans="1:3">
      <c r="A900">
        <v>101.6</v>
      </c>
      <c r="B900">
        <v>37</v>
      </c>
      <c r="C900">
        <v>8</v>
      </c>
    </row>
    <row r="901" spans="1:3">
      <c r="A901">
        <v>85.7</v>
      </c>
      <c r="B901">
        <v>35</v>
      </c>
      <c r="C901">
        <v>1</v>
      </c>
    </row>
    <row r="902" spans="1:3">
      <c r="A902">
        <v>53.7</v>
      </c>
      <c r="B902">
        <v>36</v>
      </c>
      <c r="C902">
        <v>11</v>
      </c>
    </row>
    <row r="903" spans="1:3">
      <c r="A903">
        <v>76.7</v>
      </c>
      <c r="B903">
        <v>35</v>
      </c>
      <c r="C903">
        <v>1</v>
      </c>
    </row>
    <row r="904" spans="1:3">
      <c r="A904">
        <v>79.5</v>
      </c>
      <c r="B904">
        <v>35</v>
      </c>
      <c r="C904">
        <v>5</v>
      </c>
    </row>
    <row r="905" spans="1:3">
      <c r="A905">
        <v>81.2</v>
      </c>
      <c r="B905">
        <v>53</v>
      </c>
      <c r="C905">
        <v>6</v>
      </c>
    </row>
    <row r="906" spans="1:3">
      <c r="A906">
        <v>76.7</v>
      </c>
      <c r="B906">
        <v>38</v>
      </c>
      <c r="C906">
        <v>1</v>
      </c>
    </row>
    <row r="907" spans="1:3">
      <c r="A907">
        <v>91.9</v>
      </c>
      <c r="B907">
        <v>36</v>
      </c>
      <c r="C907">
        <v>7</v>
      </c>
    </row>
    <row r="908" spans="1:3">
      <c r="A908">
        <v>89.7</v>
      </c>
      <c r="B908">
        <v>34</v>
      </c>
      <c r="C908">
        <v>1</v>
      </c>
    </row>
    <row r="909" spans="1:3">
      <c r="A909">
        <v>103.4</v>
      </c>
      <c r="B909">
        <v>39</v>
      </c>
      <c r="C909">
        <v>22</v>
      </c>
    </row>
    <row r="910" spans="1:3">
      <c r="A910">
        <v>83.3</v>
      </c>
      <c r="B910">
        <v>50</v>
      </c>
      <c r="C910">
        <v>9</v>
      </c>
    </row>
    <row r="911" spans="1:3">
      <c r="A911">
        <v>52.7</v>
      </c>
      <c r="B911">
        <v>53</v>
      </c>
      <c r="C911">
        <v>1</v>
      </c>
    </row>
    <row r="912" spans="1:3">
      <c r="A912">
        <v>47.7</v>
      </c>
      <c r="B912">
        <v>34</v>
      </c>
      <c r="C912">
        <v>1</v>
      </c>
    </row>
    <row r="913" spans="1:3">
      <c r="A913">
        <v>68.7</v>
      </c>
      <c r="B913">
        <v>50</v>
      </c>
      <c r="C913">
        <v>1</v>
      </c>
    </row>
    <row r="914" spans="1:3">
      <c r="A914">
        <v>53.6</v>
      </c>
      <c r="B914">
        <v>49</v>
      </c>
      <c r="C914">
        <v>8</v>
      </c>
    </row>
    <row r="915" spans="1:3">
      <c r="A915">
        <v>105.8</v>
      </c>
      <c r="B915">
        <v>50</v>
      </c>
      <c r="C915">
        <v>24</v>
      </c>
    </row>
    <row r="916" spans="1:3">
      <c r="A916">
        <v>55.099999999999994</v>
      </c>
      <c r="B916">
        <v>54</v>
      </c>
      <c r="C916">
        <v>33</v>
      </c>
    </row>
    <row r="917" spans="1:3">
      <c r="A917">
        <v>46.4</v>
      </c>
      <c r="B917">
        <v>34</v>
      </c>
      <c r="C917">
        <v>2</v>
      </c>
    </row>
    <row r="918" spans="1:3">
      <c r="A918">
        <v>40.700000000000003</v>
      </c>
      <c r="B918">
        <v>34</v>
      </c>
      <c r="C918">
        <v>11</v>
      </c>
    </row>
    <row r="919" spans="1:3">
      <c r="A919">
        <v>83.1</v>
      </c>
      <c r="B919">
        <v>48</v>
      </c>
      <c r="C919">
        <v>3</v>
      </c>
    </row>
    <row r="920" spans="1:3">
      <c r="A920">
        <v>98.3</v>
      </c>
      <c r="B920">
        <v>50</v>
      </c>
      <c r="C920">
        <v>29</v>
      </c>
    </row>
    <row r="921" spans="1:3">
      <c r="A921">
        <v>73.3</v>
      </c>
      <c r="B921">
        <v>38</v>
      </c>
      <c r="C921">
        <v>9</v>
      </c>
    </row>
    <row r="922" spans="1:3">
      <c r="A922">
        <v>53.7</v>
      </c>
      <c r="B922">
        <v>39</v>
      </c>
      <c r="C922">
        <v>11</v>
      </c>
    </row>
    <row r="923" spans="1:3">
      <c r="A923">
        <v>41.8</v>
      </c>
      <c r="B923">
        <v>49</v>
      </c>
      <c r="C923">
        <v>4</v>
      </c>
    </row>
    <row r="924" spans="1:3">
      <c r="A924">
        <v>109.5</v>
      </c>
      <c r="B924">
        <v>38</v>
      </c>
      <c r="C924">
        <v>25</v>
      </c>
    </row>
    <row r="925" spans="1:3">
      <c r="A925">
        <v>63</v>
      </c>
      <c r="B925">
        <v>37</v>
      </c>
      <c r="C925">
        <v>10</v>
      </c>
    </row>
    <row r="926" spans="1:3">
      <c r="A926">
        <v>63.099999999999994</v>
      </c>
      <c r="B926">
        <v>53</v>
      </c>
      <c r="C926">
        <v>3</v>
      </c>
    </row>
    <row r="927" spans="1:3">
      <c r="A927">
        <v>73.7</v>
      </c>
      <c r="B927">
        <v>52</v>
      </c>
      <c r="C927">
        <v>1</v>
      </c>
    </row>
    <row r="928" spans="1:3">
      <c r="A928">
        <v>70.7</v>
      </c>
      <c r="B928">
        <v>35</v>
      </c>
      <c r="C928">
        <v>21</v>
      </c>
    </row>
    <row r="929" spans="1:3">
      <c r="A929">
        <v>59.2</v>
      </c>
      <c r="B929">
        <v>53</v>
      </c>
      <c r="C929">
        <v>16</v>
      </c>
    </row>
    <row r="930" spans="1:3">
      <c r="A930">
        <v>80</v>
      </c>
      <c r="B930">
        <v>38</v>
      </c>
      <c r="C930">
        <v>10</v>
      </c>
    </row>
    <row r="931" spans="1:3">
      <c r="A931">
        <v>48.4</v>
      </c>
      <c r="B931">
        <v>54</v>
      </c>
      <c r="C931">
        <v>2</v>
      </c>
    </row>
    <row r="932" spans="1:3">
      <c r="A932">
        <v>44.9</v>
      </c>
      <c r="B932">
        <v>36</v>
      </c>
      <c r="C932">
        <v>7</v>
      </c>
    </row>
    <row r="933" spans="1:3">
      <c r="A933">
        <v>72.599999999999994</v>
      </c>
      <c r="B933">
        <v>53</v>
      </c>
      <c r="C933">
        <v>8</v>
      </c>
    </row>
    <row r="934" spans="1:3">
      <c r="A934">
        <v>38.9</v>
      </c>
      <c r="B934">
        <v>49</v>
      </c>
      <c r="C934">
        <v>7</v>
      </c>
    </row>
    <row r="935" spans="1:3">
      <c r="A935">
        <v>86.1</v>
      </c>
      <c r="B935">
        <v>39</v>
      </c>
      <c r="C935">
        <v>3</v>
      </c>
    </row>
    <row r="936" spans="1:3">
      <c r="A936">
        <v>41.4</v>
      </c>
      <c r="B936">
        <v>38</v>
      </c>
      <c r="C936">
        <v>2</v>
      </c>
    </row>
    <row r="937" spans="1:3">
      <c r="A937">
        <v>63</v>
      </c>
      <c r="B937">
        <v>40</v>
      </c>
      <c r="C937">
        <v>10</v>
      </c>
    </row>
    <row r="938" spans="1:3">
      <c r="A938">
        <v>83</v>
      </c>
      <c r="B938">
        <v>39</v>
      </c>
      <c r="C938">
        <v>0</v>
      </c>
    </row>
    <row r="939" spans="1:3">
      <c r="A939">
        <v>102.3</v>
      </c>
      <c r="B939">
        <v>52</v>
      </c>
      <c r="C939">
        <v>19</v>
      </c>
    </row>
    <row r="940" spans="1:3">
      <c r="A940">
        <v>89.4</v>
      </c>
      <c r="B940">
        <v>38</v>
      </c>
      <c r="C940">
        <v>2</v>
      </c>
    </row>
    <row r="941" spans="1:3">
      <c r="A941">
        <v>86</v>
      </c>
      <c r="B941">
        <v>36</v>
      </c>
      <c r="C941">
        <v>10</v>
      </c>
    </row>
    <row r="942" spans="1:3">
      <c r="A942">
        <v>96.5</v>
      </c>
      <c r="B942">
        <v>35</v>
      </c>
      <c r="C942">
        <v>5</v>
      </c>
    </row>
    <row r="943" spans="1:3">
      <c r="A943">
        <v>54.3</v>
      </c>
      <c r="B943">
        <v>35</v>
      </c>
      <c r="C943">
        <v>9</v>
      </c>
    </row>
    <row r="944" spans="1:3">
      <c r="A944">
        <v>67.900000000000006</v>
      </c>
      <c r="B944">
        <v>37</v>
      </c>
      <c r="C944">
        <v>7</v>
      </c>
    </row>
    <row r="945" spans="1:3">
      <c r="A945">
        <v>48.9</v>
      </c>
      <c r="B945">
        <v>34</v>
      </c>
      <c r="C945">
        <v>7</v>
      </c>
    </row>
    <row r="946" spans="1:3">
      <c r="A946">
        <v>61.3</v>
      </c>
      <c r="B946">
        <v>35</v>
      </c>
      <c r="C946">
        <v>9</v>
      </c>
    </row>
    <row r="947" spans="1:3">
      <c r="A947">
        <v>40.1</v>
      </c>
      <c r="B947">
        <v>53</v>
      </c>
      <c r="C947">
        <v>3</v>
      </c>
    </row>
    <row r="948" spans="1:3">
      <c r="A948">
        <v>55.5</v>
      </c>
      <c r="B948">
        <v>52</v>
      </c>
      <c r="C948">
        <v>5</v>
      </c>
    </row>
    <row r="949" spans="1:3">
      <c r="A949">
        <v>64.599999999999994</v>
      </c>
      <c r="B949">
        <v>51</v>
      </c>
      <c r="C949">
        <v>8</v>
      </c>
    </row>
    <row r="950" spans="1:3">
      <c r="A950">
        <v>96.3</v>
      </c>
      <c r="B950">
        <v>49</v>
      </c>
      <c r="C950">
        <v>9</v>
      </c>
    </row>
    <row r="951" spans="1:3">
      <c r="A951">
        <v>37.6</v>
      </c>
      <c r="B951">
        <v>36</v>
      </c>
      <c r="C951">
        <v>8</v>
      </c>
    </row>
    <row r="952" spans="1:3">
      <c r="A952">
        <v>59</v>
      </c>
      <c r="B952">
        <v>54</v>
      </c>
      <c r="C952">
        <v>10</v>
      </c>
    </row>
    <row r="953" spans="1:3">
      <c r="A953">
        <v>53.3</v>
      </c>
      <c r="B953">
        <v>37</v>
      </c>
      <c r="C953">
        <v>19</v>
      </c>
    </row>
    <row r="954" spans="1:3">
      <c r="A954">
        <v>51.1</v>
      </c>
      <c r="B954">
        <v>49</v>
      </c>
      <c r="C954">
        <v>3</v>
      </c>
    </row>
    <row r="955" spans="1:3">
      <c r="A955">
        <v>91.1</v>
      </c>
      <c r="B955">
        <v>37</v>
      </c>
      <c r="C955">
        <v>3</v>
      </c>
    </row>
    <row r="956" spans="1:3">
      <c r="A956">
        <v>46</v>
      </c>
      <c r="B956">
        <v>53</v>
      </c>
      <c r="C956">
        <v>20</v>
      </c>
    </row>
    <row r="957" spans="1:3">
      <c r="A957">
        <v>71.3</v>
      </c>
      <c r="B957">
        <v>38</v>
      </c>
      <c r="C957">
        <v>19</v>
      </c>
    </row>
    <row r="958" spans="1:3">
      <c r="A958">
        <v>103.9</v>
      </c>
      <c r="B958">
        <v>37</v>
      </c>
      <c r="C958">
        <v>7</v>
      </c>
    </row>
    <row r="959" spans="1:3">
      <c r="A959">
        <v>76.8</v>
      </c>
      <c r="B959">
        <v>38</v>
      </c>
      <c r="C959">
        <v>4</v>
      </c>
    </row>
    <row r="960" spans="1:3">
      <c r="A960">
        <v>92.3</v>
      </c>
      <c r="B960">
        <v>35</v>
      </c>
      <c r="C960">
        <v>9</v>
      </c>
    </row>
    <row r="961" spans="1:3">
      <c r="A961">
        <v>104.3</v>
      </c>
      <c r="B961">
        <v>34</v>
      </c>
      <c r="C961">
        <v>9</v>
      </c>
    </row>
    <row r="962" spans="1:3">
      <c r="A962">
        <v>72.3</v>
      </c>
      <c r="B962">
        <v>36</v>
      </c>
      <c r="C962">
        <v>9</v>
      </c>
    </row>
    <row r="963" spans="1:3">
      <c r="A963">
        <v>88.3</v>
      </c>
      <c r="B963">
        <v>50</v>
      </c>
      <c r="C963">
        <v>9</v>
      </c>
    </row>
    <row r="964" spans="1:3">
      <c r="A964">
        <v>102.1</v>
      </c>
      <c r="B964">
        <v>53</v>
      </c>
      <c r="C964">
        <v>33</v>
      </c>
    </row>
    <row r="965" spans="1:3">
      <c r="A965">
        <v>35.9</v>
      </c>
      <c r="B965">
        <v>39</v>
      </c>
      <c r="C965">
        <v>7</v>
      </c>
    </row>
    <row r="966" spans="1:3">
      <c r="A966">
        <v>73</v>
      </c>
      <c r="B966">
        <v>39</v>
      </c>
      <c r="C966">
        <v>10</v>
      </c>
    </row>
    <row r="967" spans="1:3">
      <c r="A967">
        <v>69.099999999999994</v>
      </c>
      <c r="B967">
        <v>39</v>
      </c>
      <c r="C967">
        <v>3</v>
      </c>
    </row>
    <row r="968" spans="1:3">
      <c r="A968">
        <v>55</v>
      </c>
      <c r="B968">
        <v>54</v>
      </c>
      <c r="C968">
        <v>10</v>
      </c>
    </row>
    <row r="969" spans="1:3">
      <c r="A969">
        <v>90.8</v>
      </c>
      <c r="B969">
        <v>38</v>
      </c>
      <c r="C969">
        <v>4</v>
      </c>
    </row>
    <row r="970" spans="1:3">
      <c r="A970">
        <v>93.5</v>
      </c>
      <c r="B970">
        <v>37</v>
      </c>
      <c r="C970">
        <v>15</v>
      </c>
    </row>
    <row r="971" spans="1:3">
      <c r="A971">
        <v>61</v>
      </c>
      <c r="B971">
        <v>36</v>
      </c>
      <c r="C971">
        <v>10</v>
      </c>
    </row>
    <row r="972" spans="1:3">
      <c r="A972">
        <v>98.7</v>
      </c>
      <c r="B972">
        <v>40</v>
      </c>
      <c r="C972">
        <v>1</v>
      </c>
    </row>
    <row r="973" spans="1:3">
      <c r="A973">
        <v>85.5</v>
      </c>
      <c r="B973">
        <v>37</v>
      </c>
      <c r="C973">
        <v>5</v>
      </c>
    </row>
    <row r="974" spans="1:3">
      <c r="A974">
        <v>97</v>
      </c>
      <c r="B974">
        <v>34</v>
      </c>
      <c r="C974">
        <v>0</v>
      </c>
    </row>
    <row r="975" spans="1:3">
      <c r="A975">
        <v>66.3</v>
      </c>
      <c r="B975">
        <v>38</v>
      </c>
      <c r="C975">
        <v>9</v>
      </c>
    </row>
    <row r="976" spans="1:3">
      <c r="A976">
        <v>47.2</v>
      </c>
      <c r="B976">
        <v>40</v>
      </c>
      <c r="C976">
        <v>6</v>
      </c>
    </row>
    <row r="977" spans="1:3">
      <c r="A977">
        <v>93.3</v>
      </c>
      <c r="B977">
        <v>52</v>
      </c>
      <c r="C977">
        <v>19</v>
      </c>
    </row>
    <row r="978" spans="1:3">
      <c r="A978">
        <v>76.3</v>
      </c>
      <c r="B978">
        <v>54</v>
      </c>
      <c r="C978">
        <v>19</v>
      </c>
    </row>
    <row r="979" spans="1:3">
      <c r="A979">
        <v>95.5</v>
      </c>
      <c r="B979">
        <v>37</v>
      </c>
      <c r="C979">
        <v>5</v>
      </c>
    </row>
    <row r="980" spans="1:3">
      <c r="A980">
        <v>97.4</v>
      </c>
      <c r="B980">
        <v>39</v>
      </c>
      <c r="C980">
        <v>12</v>
      </c>
    </row>
    <row r="981" spans="1:3">
      <c r="A981">
        <v>91.6</v>
      </c>
      <c r="B981">
        <v>36</v>
      </c>
      <c r="C981">
        <v>8</v>
      </c>
    </row>
    <row r="982" spans="1:3">
      <c r="A982">
        <v>90.7</v>
      </c>
      <c r="B982">
        <v>39</v>
      </c>
      <c r="C982">
        <v>1</v>
      </c>
    </row>
    <row r="983" spans="1:3">
      <c r="A983">
        <v>64.8</v>
      </c>
      <c r="B983">
        <v>50</v>
      </c>
      <c r="C983">
        <v>4</v>
      </c>
    </row>
    <row r="984" spans="1:3">
      <c r="A984">
        <v>59.8</v>
      </c>
      <c r="B984">
        <v>39</v>
      </c>
      <c r="C984">
        <v>4</v>
      </c>
    </row>
    <row r="985" spans="1:3">
      <c r="A985">
        <v>107.8</v>
      </c>
      <c r="B985">
        <v>37</v>
      </c>
      <c r="C985">
        <v>14</v>
      </c>
    </row>
    <row r="986" spans="1:3">
      <c r="A986">
        <v>51.5</v>
      </c>
      <c r="B986">
        <v>35</v>
      </c>
      <c r="C986">
        <v>5</v>
      </c>
    </row>
    <row r="987" spans="1:3">
      <c r="A987">
        <v>100</v>
      </c>
      <c r="B987">
        <v>51</v>
      </c>
      <c r="C987">
        <v>10</v>
      </c>
    </row>
    <row r="988" spans="1:3">
      <c r="A988">
        <v>42.5</v>
      </c>
      <c r="B988">
        <v>50</v>
      </c>
      <c r="C988">
        <v>5</v>
      </c>
    </row>
    <row r="989" spans="1:3">
      <c r="A989">
        <v>54.8</v>
      </c>
      <c r="B989">
        <v>39</v>
      </c>
      <c r="C989">
        <v>4</v>
      </c>
    </row>
    <row r="990" spans="1:3">
      <c r="A990">
        <v>74.2</v>
      </c>
      <c r="B990">
        <v>55</v>
      </c>
      <c r="C990">
        <v>6</v>
      </c>
    </row>
    <row r="991" spans="1:3">
      <c r="A991">
        <v>53.2</v>
      </c>
      <c r="B991">
        <v>51</v>
      </c>
      <c r="C991">
        <v>6</v>
      </c>
    </row>
    <row r="992" spans="1:3">
      <c r="A992">
        <v>64.5</v>
      </c>
      <c r="B992">
        <v>38</v>
      </c>
      <c r="C992">
        <v>5</v>
      </c>
    </row>
    <row r="993" spans="1:3">
      <c r="A993">
        <v>33.1</v>
      </c>
      <c r="B993">
        <v>52</v>
      </c>
      <c r="C993">
        <v>3</v>
      </c>
    </row>
    <row r="994" spans="1:3">
      <c r="A994">
        <v>75.2</v>
      </c>
      <c r="B994">
        <v>35</v>
      </c>
      <c r="C994">
        <v>6</v>
      </c>
    </row>
    <row r="995" spans="1:3">
      <c r="A995">
        <v>95.1</v>
      </c>
      <c r="B995">
        <v>39</v>
      </c>
      <c r="C995">
        <v>3</v>
      </c>
    </row>
    <row r="996" spans="1:3">
      <c r="A996">
        <v>57.5</v>
      </c>
      <c r="B996">
        <v>50</v>
      </c>
      <c r="C996">
        <v>5</v>
      </c>
    </row>
    <row r="997" spans="1:3">
      <c r="A997">
        <v>82</v>
      </c>
      <c r="B997">
        <v>53</v>
      </c>
      <c r="C997">
        <v>20</v>
      </c>
    </row>
    <row r="998" spans="1:3">
      <c r="A998">
        <v>97.2</v>
      </c>
      <c r="B998">
        <v>51</v>
      </c>
      <c r="C998">
        <v>6</v>
      </c>
    </row>
    <row r="999" spans="1:3">
      <c r="A999">
        <v>51.6</v>
      </c>
      <c r="B999">
        <v>51</v>
      </c>
      <c r="C999">
        <v>8</v>
      </c>
    </row>
    <row r="1000" spans="1:3">
      <c r="A1000">
        <v>38.799999999999997</v>
      </c>
      <c r="B1000">
        <v>34</v>
      </c>
      <c r="C1000">
        <v>4</v>
      </c>
    </row>
    <row r="1001" spans="1:3">
      <c r="A1001">
        <v>45</v>
      </c>
      <c r="B1001">
        <v>38</v>
      </c>
      <c r="C1001">
        <v>20</v>
      </c>
    </row>
    <row r="1002" spans="1:3">
      <c r="A1002">
        <v>57.5</v>
      </c>
      <c r="B1002">
        <v>36</v>
      </c>
      <c r="C1002">
        <v>5</v>
      </c>
    </row>
    <row r="1003" spans="1:3">
      <c r="A1003">
        <v>96.1</v>
      </c>
      <c r="B1003">
        <v>38</v>
      </c>
      <c r="C1003">
        <v>3</v>
      </c>
    </row>
    <row r="1004" spans="1:3">
      <c r="A1004">
        <v>61.4</v>
      </c>
      <c r="B1004">
        <v>39</v>
      </c>
      <c r="C1004">
        <v>2</v>
      </c>
    </row>
    <row r="1005" spans="1:3">
      <c r="A1005">
        <v>83.1</v>
      </c>
      <c r="B1005">
        <v>37</v>
      </c>
      <c r="C1005">
        <v>3</v>
      </c>
    </row>
    <row r="1006" spans="1:3">
      <c r="A1006">
        <v>104.9</v>
      </c>
      <c r="B1006">
        <v>39</v>
      </c>
      <c r="C1006">
        <v>7</v>
      </c>
    </row>
    <row r="1007" spans="1:3">
      <c r="A1007">
        <v>58</v>
      </c>
      <c r="B1007">
        <v>38</v>
      </c>
      <c r="C1007">
        <v>10</v>
      </c>
    </row>
    <row r="1008" spans="1:3">
      <c r="A1008">
        <v>99.8</v>
      </c>
      <c r="B1008">
        <v>38</v>
      </c>
      <c r="C1008">
        <v>4</v>
      </c>
    </row>
    <row r="1009" spans="1:3">
      <c r="A1009">
        <v>84.6</v>
      </c>
      <c r="B1009">
        <v>54</v>
      </c>
      <c r="C1009">
        <v>8</v>
      </c>
    </row>
    <row r="1010" spans="1:3">
      <c r="A1010">
        <v>68</v>
      </c>
      <c r="B1010">
        <v>34</v>
      </c>
      <c r="C1010">
        <v>20</v>
      </c>
    </row>
    <row r="1011" spans="1:3">
      <c r="A1011">
        <v>77.3</v>
      </c>
      <c r="B1011">
        <v>52</v>
      </c>
      <c r="C1011">
        <v>9</v>
      </c>
    </row>
    <row r="1012" spans="1:3">
      <c r="A1012">
        <v>85.9</v>
      </c>
      <c r="B1012">
        <v>37</v>
      </c>
      <c r="C1012">
        <v>7</v>
      </c>
    </row>
    <row r="1013" spans="1:3">
      <c r="A1013">
        <v>97.5</v>
      </c>
      <c r="B1013">
        <v>50</v>
      </c>
      <c r="C1013">
        <v>5</v>
      </c>
    </row>
    <row r="1014" spans="1:3">
      <c r="A1014">
        <v>50.7</v>
      </c>
      <c r="B1014">
        <v>35</v>
      </c>
      <c r="C1014">
        <v>1</v>
      </c>
    </row>
    <row r="1015" spans="1:3">
      <c r="A1015">
        <v>75.099999999999994</v>
      </c>
      <c r="B1015">
        <v>36</v>
      </c>
      <c r="C1015">
        <v>3</v>
      </c>
    </row>
    <row r="1016" spans="1:3">
      <c r="A1016">
        <v>95.1</v>
      </c>
      <c r="B1016">
        <v>38</v>
      </c>
      <c r="C1016">
        <v>3</v>
      </c>
    </row>
    <row r="1017" spans="1:3">
      <c r="A1017">
        <v>93.8</v>
      </c>
      <c r="B1017">
        <v>34</v>
      </c>
      <c r="C1017">
        <v>4</v>
      </c>
    </row>
    <row r="1018" spans="1:3">
      <c r="A1018">
        <v>34.700000000000003</v>
      </c>
      <c r="B1018">
        <v>38</v>
      </c>
      <c r="C1018">
        <v>1</v>
      </c>
    </row>
    <row r="1019" spans="1:3">
      <c r="A1019">
        <v>94.5</v>
      </c>
      <c r="B1019">
        <v>40</v>
      </c>
      <c r="C1019">
        <v>5</v>
      </c>
    </row>
    <row r="1020" spans="1:3">
      <c r="A1020">
        <v>44</v>
      </c>
      <c r="B1020">
        <v>38</v>
      </c>
      <c r="C1020">
        <v>10</v>
      </c>
    </row>
    <row r="1021" spans="1:3">
      <c r="A1021">
        <v>100.1</v>
      </c>
      <c r="B1021">
        <v>38</v>
      </c>
      <c r="C1021">
        <v>3</v>
      </c>
    </row>
    <row r="1022" spans="1:3">
      <c r="A1022">
        <v>78.2</v>
      </c>
      <c r="B1022">
        <v>36</v>
      </c>
      <c r="C1022">
        <v>6</v>
      </c>
    </row>
    <row r="1023" spans="1:3">
      <c r="A1023">
        <v>70.099999999999994</v>
      </c>
      <c r="B1023">
        <v>39</v>
      </c>
      <c r="C1023">
        <v>3</v>
      </c>
    </row>
    <row r="1024" spans="1:3">
      <c r="A1024">
        <v>88.2</v>
      </c>
      <c r="B1024">
        <v>34</v>
      </c>
      <c r="C1024">
        <v>6</v>
      </c>
    </row>
    <row r="1025" spans="1:3">
      <c r="A1025">
        <v>92.1</v>
      </c>
      <c r="B1025">
        <v>38</v>
      </c>
      <c r="C1025">
        <v>3</v>
      </c>
    </row>
    <row r="1026" spans="1:3">
      <c r="A1026">
        <v>96</v>
      </c>
      <c r="B1026">
        <v>37</v>
      </c>
      <c r="C1026">
        <v>20</v>
      </c>
    </row>
    <row r="1027" spans="1:3">
      <c r="A1027">
        <v>40.5</v>
      </c>
      <c r="B1027">
        <v>49</v>
      </c>
      <c r="C1027">
        <v>5</v>
      </c>
    </row>
    <row r="1028" spans="1:3">
      <c r="A1028">
        <v>99.8</v>
      </c>
      <c r="B1028">
        <v>36</v>
      </c>
      <c r="C1028">
        <v>4</v>
      </c>
    </row>
    <row r="1029" spans="1:3">
      <c r="A1029">
        <v>89.5</v>
      </c>
      <c r="B1029">
        <v>39</v>
      </c>
      <c r="C1029">
        <v>5</v>
      </c>
    </row>
    <row r="1030" spans="1:3">
      <c r="A1030">
        <v>87.8</v>
      </c>
      <c r="B1030">
        <v>48</v>
      </c>
      <c r="C1030">
        <v>4</v>
      </c>
    </row>
    <row r="1031" spans="1:3">
      <c r="A1031">
        <v>86.6</v>
      </c>
      <c r="B1031">
        <v>38</v>
      </c>
      <c r="C1031">
        <v>8</v>
      </c>
    </row>
    <row r="1032" spans="1:3">
      <c r="A1032">
        <v>40.1</v>
      </c>
      <c r="B1032">
        <v>40</v>
      </c>
      <c r="C1032">
        <v>13</v>
      </c>
    </row>
    <row r="1033" spans="1:3">
      <c r="A1033">
        <v>56.9</v>
      </c>
      <c r="B1033">
        <v>35</v>
      </c>
      <c r="C1033">
        <v>7</v>
      </c>
    </row>
    <row r="1034" spans="1:3">
      <c r="A1034">
        <v>49.7</v>
      </c>
      <c r="B1034">
        <v>49</v>
      </c>
      <c r="C1034">
        <v>1</v>
      </c>
    </row>
    <row r="1035" spans="1:3">
      <c r="A1035">
        <v>107</v>
      </c>
      <c r="B1035">
        <v>36</v>
      </c>
      <c r="C1035">
        <v>10</v>
      </c>
    </row>
    <row r="1036" spans="1:3">
      <c r="A1036">
        <v>94.9</v>
      </c>
      <c r="B1036">
        <v>49</v>
      </c>
      <c r="C1036">
        <v>7</v>
      </c>
    </row>
    <row r="1037" spans="1:3">
      <c r="A1037">
        <v>98.1</v>
      </c>
      <c r="B1037">
        <v>35</v>
      </c>
      <c r="C1037">
        <v>3</v>
      </c>
    </row>
    <row r="1038" spans="1:3">
      <c r="A1038">
        <v>90.4</v>
      </c>
      <c r="B1038">
        <v>53</v>
      </c>
      <c r="C1038">
        <v>2</v>
      </c>
    </row>
    <row r="1039" spans="1:3">
      <c r="A1039">
        <v>52.1</v>
      </c>
      <c r="B1039">
        <v>52</v>
      </c>
      <c r="C1039">
        <v>3</v>
      </c>
    </row>
    <row r="1040" spans="1:3">
      <c r="A1040">
        <v>97.4</v>
      </c>
      <c r="B1040">
        <v>37</v>
      </c>
      <c r="C1040">
        <v>2</v>
      </c>
    </row>
    <row r="1041" spans="1:3">
      <c r="A1041">
        <v>53.4</v>
      </c>
      <c r="B1041">
        <v>40</v>
      </c>
      <c r="C1041">
        <v>2</v>
      </c>
    </row>
    <row r="1042" spans="1:3">
      <c r="A1042">
        <v>61.3</v>
      </c>
      <c r="B1042">
        <v>38</v>
      </c>
      <c r="C1042">
        <v>9</v>
      </c>
    </row>
    <row r="1043" spans="1:3">
      <c r="A1043">
        <v>87.5</v>
      </c>
      <c r="B1043">
        <v>37</v>
      </c>
      <c r="C1043">
        <v>5</v>
      </c>
    </row>
    <row r="1044" spans="1:3">
      <c r="A1044">
        <v>93.5</v>
      </c>
      <c r="B1044">
        <v>39</v>
      </c>
      <c r="C1044">
        <v>5</v>
      </c>
    </row>
    <row r="1045" spans="1:3">
      <c r="A1045">
        <v>45.3</v>
      </c>
      <c r="B1045">
        <v>38</v>
      </c>
      <c r="C1045">
        <v>9</v>
      </c>
    </row>
    <row r="1046" spans="1:3">
      <c r="A1046">
        <v>98.1</v>
      </c>
      <c r="B1046">
        <v>38</v>
      </c>
      <c r="C1046">
        <v>3</v>
      </c>
    </row>
    <row r="1047" spans="1:3">
      <c r="A1047">
        <v>70.099999999999994</v>
      </c>
      <c r="B1047">
        <v>36</v>
      </c>
      <c r="C1047">
        <v>3</v>
      </c>
    </row>
    <row r="1048" spans="1:3">
      <c r="A1048">
        <v>52.5</v>
      </c>
      <c r="B1048">
        <v>36</v>
      </c>
      <c r="C1048">
        <v>5</v>
      </c>
    </row>
    <row r="1049" spans="1:3">
      <c r="A1049">
        <v>56.8</v>
      </c>
      <c r="B1049">
        <v>37</v>
      </c>
      <c r="C1049">
        <v>4</v>
      </c>
    </row>
    <row r="1050" spans="1:3">
      <c r="A1050">
        <v>90.1</v>
      </c>
      <c r="B1050">
        <v>35</v>
      </c>
      <c r="C1050">
        <v>13</v>
      </c>
    </row>
    <row r="1051" spans="1:3">
      <c r="A1051">
        <v>97.4</v>
      </c>
      <c r="B1051">
        <v>38</v>
      </c>
      <c r="C1051">
        <v>2</v>
      </c>
    </row>
    <row r="1052" spans="1:3">
      <c r="A1052">
        <v>82.4</v>
      </c>
      <c r="B1052">
        <v>37</v>
      </c>
      <c r="C1052">
        <v>12</v>
      </c>
    </row>
    <row r="1053" spans="1:3">
      <c r="A1053">
        <v>79.7</v>
      </c>
      <c r="B1053">
        <v>36</v>
      </c>
      <c r="C1053">
        <v>1</v>
      </c>
    </row>
    <row r="1054" spans="1:3">
      <c r="A1054">
        <v>64.7</v>
      </c>
      <c r="B1054">
        <v>37</v>
      </c>
      <c r="C1054">
        <v>1</v>
      </c>
    </row>
    <row r="1055" spans="1:3">
      <c r="A1055">
        <v>101.4</v>
      </c>
      <c r="B1055">
        <v>37</v>
      </c>
      <c r="C1055">
        <v>12</v>
      </c>
    </row>
    <row r="1056" spans="1:3">
      <c r="A1056">
        <v>40.6</v>
      </c>
      <c r="B1056">
        <v>38</v>
      </c>
      <c r="C1056">
        <v>8</v>
      </c>
    </row>
    <row r="1057" spans="1:3">
      <c r="A1057">
        <v>80.8</v>
      </c>
      <c r="B1057">
        <v>39</v>
      </c>
      <c r="C1057">
        <v>14</v>
      </c>
    </row>
    <row r="1058" spans="1:3">
      <c r="A1058">
        <v>94.1</v>
      </c>
      <c r="B1058">
        <v>40</v>
      </c>
      <c r="C1058">
        <v>3</v>
      </c>
    </row>
    <row r="1059" spans="1:3">
      <c r="A1059">
        <v>54.5</v>
      </c>
      <c r="B1059">
        <v>38</v>
      </c>
      <c r="C1059">
        <v>5</v>
      </c>
    </row>
    <row r="1060" spans="1:3">
      <c r="A1060">
        <v>45.5</v>
      </c>
      <c r="B1060">
        <v>50</v>
      </c>
      <c r="C1060">
        <v>15</v>
      </c>
    </row>
    <row r="1061" spans="1:3">
      <c r="A1061">
        <v>76.7</v>
      </c>
      <c r="B1061">
        <v>38</v>
      </c>
      <c r="C1061">
        <v>1</v>
      </c>
    </row>
    <row r="1062" spans="1:3">
      <c r="A1062">
        <v>84</v>
      </c>
      <c r="B1062">
        <v>50</v>
      </c>
      <c r="C1062">
        <v>0</v>
      </c>
    </row>
    <row r="1063" spans="1:3">
      <c r="A1063">
        <v>78.7</v>
      </c>
      <c r="B1063">
        <v>35</v>
      </c>
      <c r="C1063">
        <v>1</v>
      </c>
    </row>
    <row r="1064" spans="1:3">
      <c r="A1064">
        <v>82.4</v>
      </c>
      <c r="B1064">
        <v>49</v>
      </c>
      <c r="C1064">
        <v>2</v>
      </c>
    </row>
    <row r="1065" spans="1:3">
      <c r="A1065">
        <v>84</v>
      </c>
      <c r="B1065">
        <v>36</v>
      </c>
      <c r="C1065">
        <v>10</v>
      </c>
    </row>
    <row r="1066" spans="1:3">
      <c r="A1066">
        <v>49.5</v>
      </c>
      <c r="B1066">
        <v>35</v>
      </c>
      <c r="C1066">
        <v>5</v>
      </c>
    </row>
    <row r="1067" spans="1:3">
      <c r="A1067">
        <v>27.1</v>
      </c>
      <c r="B1067">
        <v>54</v>
      </c>
      <c r="C1067">
        <v>3</v>
      </c>
    </row>
    <row r="1068" spans="1:3">
      <c r="A1068">
        <v>85.5</v>
      </c>
      <c r="B1068">
        <v>36</v>
      </c>
      <c r="C1068">
        <v>5</v>
      </c>
    </row>
    <row r="1069" spans="1:3">
      <c r="A1069">
        <v>76.5</v>
      </c>
      <c r="B1069">
        <v>51</v>
      </c>
      <c r="C1069">
        <v>5</v>
      </c>
    </row>
    <row r="1070" spans="1:3">
      <c r="A1070">
        <v>38</v>
      </c>
      <c r="B1070">
        <v>39</v>
      </c>
      <c r="C1070">
        <v>0</v>
      </c>
    </row>
    <row r="1071" spans="1:3">
      <c r="A1071">
        <v>72.7</v>
      </c>
      <c r="B1071">
        <v>39</v>
      </c>
      <c r="C1071">
        <v>1</v>
      </c>
    </row>
    <row r="1072" spans="1:3">
      <c r="A1072">
        <v>57.8</v>
      </c>
      <c r="B1072">
        <v>35</v>
      </c>
      <c r="C1072">
        <v>4</v>
      </c>
    </row>
    <row r="1073" spans="1:3">
      <c r="A1073">
        <v>45.1</v>
      </c>
      <c r="B1073">
        <v>39</v>
      </c>
      <c r="C1073">
        <v>3</v>
      </c>
    </row>
    <row r="1074" spans="1:3">
      <c r="A1074">
        <v>99.1</v>
      </c>
      <c r="B1074">
        <v>40</v>
      </c>
      <c r="C1074">
        <v>3</v>
      </c>
    </row>
    <row r="1075" spans="1:3">
      <c r="A1075">
        <v>101.6</v>
      </c>
      <c r="B1075">
        <v>37</v>
      </c>
      <c r="C1075">
        <v>8</v>
      </c>
    </row>
    <row r="1076" spans="1:3">
      <c r="A1076">
        <v>64</v>
      </c>
      <c r="B1076">
        <v>52</v>
      </c>
      <c r="C1076">
        <v>0</v>
      </c>
    </row>
    <row r="1077" spans="1:3">
      <c r="A1077">
        <v>67.5</v>
      </c>
      <c r="B1077">
        <v>36</v>
      </c>
      <c r="C1077">
        <v>5</v>
      </c>
    </row>
    <row r="1078" spans="1:3">
      <c r="A1078">
        <v>96.8</v>
      </c>
      <c r="B1078">
        <v>37</v>
      </c>
      <c r="C1078">
        <v>14</v>
      </c>
    </row>
    <row r="1079" spans="1:3">
      <c r="A1079">
        <v>106.3</v>
      </c>
      <c r="B1079">
        <v>39</v>
      </c>
      <c r="C1079">
        <v>9</v>
      </c>
    </row>
    <row r="1080" spans="1:3">
      <c r="A1080">
        <v>46</v>
      </c>
      <c r="B1080">
        <v>37</v>
      </c>
      <c r="C1080">
        <v>20</v>
      </c>
    </row>
    <row r="1081" spans="1:3">
      <c r="A1081">
        <v>33.4</v>
      </c>
      <c r="B1081">
        <v>38</v>
      </c>
      <c r="C1081">
        <v>2</v>
      </c>
    </row>
    <row r="1082" spans="1:3">
      <c r="A1082">
        <v>60.1</v>
      </c>
      <c r="B1082">
        <v>36</v>
      </c>
      <c r="C1082">
        <v>13</v>
      </c>
    </row>
    <row r="1083" spans="1:3">
      <c r="A1083">
        <v>98.7</v>
      </c>
      <c r="B1083">
        <v>39</v>
      </c>
      <c r="C1083">
        <v>11</v>
      </c>
    </row>
    <row r="1084" spans="1:3">
      <c r="A1084">
        <v>99.8</v>
      </c>
      <c r="B1084">
        <v>36</v>
      </c>
      <c r="C1084">
        <v>4</v>
      </c>
    </row>
    <row r="1085" spans="1:3">
      <c r="A1085">
        <v>89.5</v>
      </c>
      <c r="B1085">
        <v>38</v>
      </c>
      <c r="C1085">
        <v>5</v>
      </c>
    </row>
    <row r="1086" spans="1:3">
      <c r="A1086">
        <v>66</v>
      </c>
      <c r="B1086">
        <v>52</v>
      </c>
      <c r="C1086">
        <v>10</v>
      </c>
    </row>
    <row r="1087" spans="1:3">
      <c r="A1087">
        <v>37.9</v>
      </c>
      <c r="B1087">
        <v>38</v>
      </c>
      <c r="C1087">
        <v>7</v>
      </c>
    </row>
    <row r="1088" spans="1:3">
      <c r="A1088">
        <v>105.4</v>
      </c>
      <c r="B1088">
        <v>51</v>
      </c>
      <c r="C1088">
        <v>32</v>
      </c>
    </row>
    <row r="1089" spans="1:3">
      <c r="A1089">
        <v>57.7</v>
      </c>
      <c r="B1089">
        <v>50</v>
      </c>
      <c r="C1089">
        <v>11</v>
      </c>
    </row>
    <row r="1090" spans="1:3">
      <c r="A1090">
        <v>68.7</v>
      </c>
      <c r="B1090">
        <v>40</v>
      </c>
      <c r="C1090">
        <v>1</v>
      </c>
    </row>
    <row r="1091" spans="1:3">
      <c r="A1091">
        <v>54</v>
      </c>
      <c r="B1091">
        <v>37</v>
      </c>
      <c r="C1091">
        <v>10</v>
      </c>
    </row>
    <row r="1092" spans="1:3">
      <c r="A1092">
        <v>43.9</v>
      </c>
      <c r="B1092">
        <v>37</v>
      </c>
      <c r="C1092">
        <v>7</v>
      </c>
    </row>
    <row r="1093" spans="1:3">
      <c r="A1093">
        <v>47.5</v>
      </c>
      <c r="B1093">
        <v>35</v>
      </c>
      <c r="C1093">
        <v>5</v>
      </c>
    </row>
    <row r="1094" spans="1:3">
      <c r="A1094">
        <v>100.5</v>
      </c>
      <c r="B1094">
        <v>35</v>
      </c>
      <c r="C1094">
        <v>5</v>
      </c>
    </row>
    <row r="1095" spans="1:3">
      <c r="A1095">
        <v>49</v>
      </c>
      <c r="B1095">
        <v>52</v>
      </c>
      <c r="C1095">
        <v>20</v>
      </c>
    </row>
    <row r="1096" spans="1:3">
      <c r="A1096">
        <v>52.6</v>
      </c>
      <c r="B1096">
        <v>39</v>
      </c>
      <c r="C1096">
        <v>8</v>
      </c>
    </row>
    <row r="1097" spans="1:3">
      <c r="A1097">
        <v>84.5</v>
      </c>
      <c r="B1097">
        <v>49</v>
      </c>
      <c r="C1097">
        <v>15</v>
      </c>
    </row>
    <row r="1098" spans="1:3">
      <c r="A1098">
        <v>47.7</v>
      </c>
      <c r="B1098">
        <v>49</v>
      </c>
      <c r="C1098">
        <v>21</v>
      </c>
    </row>
    <row r="1099" spans="1:3">
      <c r="A1099">
        <v>57.7</v>
      </c>
      <c r="B1099">
        <v>35</v>
      </c>
      <c r="C1099">
        <v>1</v>
      </c>
    </row>
    <row r="1100" spans="1:3">
      <c r="A1100">
        <v>68.400000000000006</v>
      </c>
      <c r="B1100">
        <v>51</v>
      </c>
      <c r="C1100">
        <v>2</v>
      </c>
    </row>
    <row r="1101" spans="1:3">
      <c r="A1101">
        <v>73</v>
      </c>
      <c r="B1101">
        <v>36</v>
      </c>
      <c r="C1101">
        <v>10</v>
      </c>
    </row>
    <row r="1102" spans="1:3">
      <c r="A1102">
        <v>101.5</v>
      </c>
      <c r="B1102">
        <v>35</v>
      </c>
      <c r="C1102">
        <v>5</v>
      </c>
    </row>
    <row r="1103" spans="1:3">
      <c r="A1103">
        <v>71.900000000000006</v>
      </c>
      <c r="B1103">
        <v>39</v>
      </c>
      <c r="C1103">
        <v>7</v>
      </c>
    </row>
    <row r="1104" spans="1:3">
      <c r="A1104">
        <v>67.099999999999994</v>
      </c>
      <c r="B1104">
        <v>54</v>
      </c>
      <c r="C1104">
        <v>3</v>
      </c>
    </row>
    <row r="1105" spans="1:3">
      <c r="A1105">
        <v>101.6</v>
      </c>
      <c r="B1105">
        <v>40</v>
      </c>
      <c r="C1105">
        <v>8</v>
      </c>
    </row>
    <row r="1106" spans="1:3">
      <c r="A1106">
        <v>91.7</v>
      </c>
      <c r="B1106">
        <v>37</v>
      </c>
      <c r="C1106">
        <v>1</v>
      </c>
    </row>
    <row r="1107" spans="1:3">
      <c r="A1107">
        <v>47.4</v>
      </c>
      <c r="B1107">
        <v>40</v>
      </c>
      <c r="C1107">
        <v>2</v>
      </c>
    </row>
    <row r="1108" spans="1:3">
      <c r="A1108">
        <v>71</v>
      </c>
      <c r="B1108">
        <v>36</v>
      </c>
      <c r="C1108">
        <v>10</v>
      </c>
    </row>
    <row r="1109" spans="1:3">
      <c r="A1109">
        <v>75.2</v>
      </c>
      <c r="B1109">
        <v>37</v>
      </c>
      <c r="C1109">
        <v>6</v>
      </c>
    </row>
    <row r="1110" spans="1:3">
      <c r="A1110">
        <v>70.099999999999994</v>
      </c>
      <c r="B1110">
        <v>40</v>
      </c>
      <c r="C1110">
        <v>3</v>
      </c>
    </row>
    <row r="1111" spans="1:3">
      <c r="A1111">
        <v>35.799999999999997</v>
      </c>
      <c r="B1111">
        <v>36</v>
      </c>
      <c r="C1111">
        <v>4</v>
      </c>
    </row>
    <row r="1112" spans="1:3">
      <c r="A1112">
        <v>64.7</v>
      </c>
      <c r="B1112">
        <v>51</v>
      </c>
      <c r="C1112">
        <v>1</v>
      </c>
    </row>
    <row r="1113" spans="1:3">
      <c r="A1113">
        <v>101.1</v>
      </c>
      <c r="B1113">
        <v>36</v>
      </c>
      <c r="C1113">
        <v>33</v>
      </c>
    </row>
    <row r="1114" spans="1:3">
      <c r="A1114">
        <v>84.5</v>
      </c>
      <c r="B1114">
        <v>37</v>
      </c>
      <c r="C1114">
        <v>5</v>
      </c>
    </row>
    <row r="1115" spans="1:3">
      <c r="A1115">
        <v>66.2</v>
      </c>
      <c r="B1115">
        <v>37</v>
      </c>
      <c r="C1115">
        <v>6</v>
      </c>
    </row>
    <row r="1116" spans="1:3">
      <c r="A1116">
        <v>70.599999999999994</v>
      </c>
      <c r="B1116">
        <v>38</v>
      </c>
      <c r="C1116">
        <v>8</v>
      </c>
    </row>
    <row r="1117" spans="1:3">
      <c r="A1117">
        <v>35.700000000000003</v>
      </c>
      <c r="B1117">
        <v>34</v>
      </c>
      <c r="C1117">
        <v>1</v>
      </c>
    </row>
    <row r="1118" spans="1:3">
      <c r="A1118">
        <v>85.2</v>
      </c>
      <c r="B1118">
        <v>35</v>
      </c>
      <c r="C1118">
        <v>36</v>
      </c>
    </row>
    <row r="1119" spans="1:3">
      <c r="A1119">
        <v>46.4</v>
      </c>
      <c r="B1119">
        <v>38</v>
      </c>
      <c r="C1119">
        <v>2</v>
      </c>
    </row>
    <row r="1120" spans="1:3">
      <c r="A1120">
        <v>89.7</v>
      </c>
      <c r="B1120">
        <v>36</v>
      </c>
      <c r="C1120">
        <v>1</v>
      </c>
    </row>
    <row r="1121" spans="1:3">
      <c r="A1121">
        <v>86.3</v>
      </c>
      <c r="B1121">
        <v>38</v>
      </c>
      <c r="C1121">
        <v>9</v>
      </c>
    </row>
    <row r="1122" spans="1:3">
      <c r="A1122">
        <v>92.1</v>
      </c>
      <c r="B1122">
        <v>40</v>
      </c>
      <c r="C1122">
        <v>3</v>
      </c>
    </row>
    <row r="1123" spans="1:3">
      <c r="A1123">
        <v>73.7</v>
      </c>
      <c r="B1123">
        <v>38</v>
      </c>
      <c r="C1123">
        <v>1</v>
      </c>
    </row>
    <row r="1124" spans="1:3">
      <c r="A1124">
        <v>89</v>
      </c>
      <c r="B1124">
        <v>51</v>
      </c>
      <c r="C1124">
        <v>10</v>
      </c>
    </row>
    <row r="1125" spans="1:3">
      <c r="A1125">
        <v>49.5</v>
      </c>
      <c r="B1125">
        <v>51</v>
      </c>
      <c r="C1125">
        <v>5</v>
      </c>
    </row>
    <row r="1126" spans="1:3">
      <c r="A1126">
        <v>42.9</v>
      </c>
      <c r="B1126">
        <v>35</v>
      </c>
      <c r="C1126">
        <v>7</v>
      </c>
    </row>
    <row r="1127" spans="1:3">
      <c r="A1127">
        <v>91.2</v>
      </c>
      <c r="B1127">
        <v>39</v>
      </c>
      <c r="C1127">
        <v>6</v>
      </c>
    </row>
    <row r="1128" spans="1:3">
      <c r="A1128">
        <v>54.7</v>
      </c>
      <c r="B1128">
        <v>49</v>
      </c>
      <c r="C1128">
        <v>1</v>
      </c>
    </row>
    <row r="1129" spans="1:3">
      <c r="A1129">
        <v>46.4</v>
      </c>
      <c r="B1129">
        <v>38</v>
      </c>
      <c r="C1129">
        <v>2</v>
      </c>
    </row>
    <row r="1130" spans="1:3">
      <c r="A1130">
        <v>77.099999999999994</v>
      </c>
      <c r="B1130">
        <v>51</v>
      </c>
      <c r="C1130">
        <v>3</v>
      </c>
    </row>
    <row r="1131" spans="1:3">
      <c r="A1131">
        <v>93.7</v>
      </c>
      <c r="B1131">
        <v>37</v>
      </c>
      <c r="C1131">
        <v>1</v>
      </c>
    </row>
    <row r="1132" spans="1:3">
      <c r="A1132">
        <v>53</v>
      </c>
      <c r="B1132">
        <v>39</v>
      </c>
      <c r="C1132">
        <v>10</v>
      </c>
    </row>
    <row r="1133" spans="1:3">
      <c r="A1133">
        <v>97.6</v>
      </c>
      <c r="B1133">
        <v>39</v>
      </c>
      <c r="C1133">
        <v>8</v>
      </c>
    </row>
    <row r="1134" spans="1:3">
      <c r="A1134">
        <v>87.5</v>
      </c>
      <c r="B1134">
        <v>35</v>
      </c>
      <c r="C1134">
        <v>5</v>
      </c>
    </row>
    <row r="1135" spans="1:3">
      <c r="A1135">
        <v>91.2</v>
      </c>
      <c r="B1135">
        <v>36</v>
      </c>
      <c r="C1135">
        <v>6</v>
      </c>
    </row>
    <row r="1136" spans="1:3">
      <c r="A1136">
        <v>63.7</v>
      </c>
      <c r="B1136">
        <v>35</v>
      </c>
      <c r="C1136">
        <v>1</v>
      </c>
    </row>
    <row r="1137" spans="1:3">
      <c r="A1137">
        <v>74.2</v>
      </c>
      <c r="B1137">
        <v>36</v>
      </c>
      <c r="C1137">
        <v>26</v>
      </c>
    </row>
    <row r="1138" spans="1:3">
      <c r="A1138">
        <v>46.7</v>
      </c>
      <c r="B1138">
        <v>50</v>
      </c>
      <c r="C1138">
        <v>1</v>
      </c>
    </row>
    <row r="1139" spans="1:3">
      <c r="A1139">
        <v>82.8</v>
      </c>
      <c r="B1139">
        <v>50</v>
      </c>
      <c r="C1139">
        <v>4</v>
      </c>
    </row>
    <row r="1140" spans="1:3">
      <c r="A1140">
        <v>57</v>
      </c>
      <c r="B1140">
        <v>54</v>
      </c>
      <c r="C1140">
        <v>30</v>
      </c>
    </row>
    <row r="1141" spans="1:3">
      <c r="A1141">
        <v>37.1</v>
      </c>
      <c r="B1141">
        <v>38</v>
      </c>
      <c r="C1141">
        <v>3</v>
      </c>
    </row>
    <row r="1142" spans="1:3">
      <c r="A1142">
        <v>41.4</v>
      </c>
      <c r="B1142">
        <v>51</v>
      </c>
      <c r="C1142">
        <v>22</v>
      </c>
    </row>
    <row r="1143" spans="1:3">
      <c r="A1143">
        <v>52.2</v>
      </c>
      <c r="B1143">
        <v>35</v>
      </c>
      <c r="C1143">
        <v>6</v>
      </c>
    </row>
    <row r="1144" spans="1:3">
      <c r="A1144">
        <v>52</v>
      </c>
      <c r="B1144">
        <v>55</v>
      </c>
      <c r="C1144">
        <v>10</v>
      </c>
    </row>
    <row r="1145" spans="1:3">
      <c r="A1145">
        <v>59</v>
      </c>
      <c r="B1145">
        <v>35</v>
      </c>
      <c r="C1145">
        <v>10</v>
      </c>
    </row>
    <row r="1146" spans="1:3">
      <c r="A1146">
        <v>57.5</v>
      </c>
      <c r="B1146">
        <v>36</v>
      </c>
      <c r="C1146">
        <v>5</v>
      </c>
    </row>
    <row r="1147" spans="1:3">
      <c r="A1147">
        <v>73.099999999999994</v>
      </c>
      <c r="B1147">
        <v>50</v>
      </c>
      <c r="C1147">
        <v>3</v>
      </c>
    </row>
    <row r="1148" spans="1:3">
      <c r="A1148">
        <v>48.3</v>
      </c>
      <c r="B1148">
        <v>36</v>
      </c>
      <c r="C1148">
        <v>9</v>
      </c>
    </row>
    <row r="1149" spans="1:3">
      <c r="A1149">
        <v>90.3</v>
      </c>
      <c r="B1149">
        <v>39</v>
      </c>
      <c r="C1149">
        <v>9</v>
      </c>
    </row>
    <row r="1150" spans="1:3">
      <c r="A1150">
        <v>80.900000000000006</v>
      </c>
      <c r="B1150">
        <v>39</v>
      </c>
      <c r="C1150">
        <v>7</v>
      </c>
    </row>
    <row r="1151" spans="1:3">
      <c r="A1151">
        <v>71.900000000000006</v>
      </c>
      <c r="B1151">
        <v>36</v>
      </c>
      <c r="C1151">
        <v>7</v>
      </c>
    </row>
    <row r="1152" spans="1:3">
      <c r="A1152">
        <v>59.2</v>
      </c>
      <c r="B1152">
        <v>36</v>
      </c>
      <c r="C1152">
        <v>16</v>
      </c>
    </row>
    <row r="1153" spans="1:3">
      <c r="A1153">
        <v>42.5</v>
      </c>
      <c r="B1153">
        <v>38</v>
      </c>
      <c r="C1153">
        <v>5</v>
      </c>
    </row>
    <row r="1154" spans="1:3">
      <c r="A1154">
        <v>98.4</v>
      </c>
      <c r="B1154">
        <v>34</v>
      </c>
      <c r="C1154">
        <v>2</v>
      </c>
    </row>
    <row r="1155" spans="1:3">
      <c r="A1155">
        <v>65</v>
      </c>
      <c r="B1155">
        <v>54</v>
      </c>
      <c r="C1155">
        <v>0</v>
      </c>
    </row>
    <row r="1156" spans="1:3">
      <c r="A1156">
        <v>101.5</v>
      </c>
      <c r="B1156">
        <v>40</v>
      </c>
      <c r="C1156">
        <v>5</v>
      </c>
    </row>
    <row r="1157" spans="1:3">
      <c r="A1157">
        <v>83</v>
      </c>
      <c r="B1157">
        <v>36</v>
      </c>
      <c r="C1157">
        <v>10</v>
      </c>
    </row>
    <row r="1158" spans="1:3">
      <c r="A1158">
        <v>92.6</v>
      </c>
      <c r="B1158">
        <v>35</v>
      </c>
      <c r="C1158">
        <v>18</v>
      </c>
    </row>
    <row r="1159" spans="1:3">
      <c r="A1159">
        <v>61.8</v>
      </c>
      <c r="B1159">
        <v>36</v>
      </c>
      <c r="C1159">
        <v>14</v>
      </c>
    </row>
    <row r="1160" spans="1:3">
      <c r="A1160">
        <v>87.8</v>
      </c>
      <c r="B1160">
        <v>39</v>
      </c>
      <c r="C1160">
        <v>4</v>
      </c>
    </row>
    <row r="1161" spans="1:3">
      <c r="A1161">
        <v>87.3</v>
      </c>
      <c r="B1161">
        <v>38</v>
      </c>
      <c r="C1161">
        <v>9</v>
      </c>
    </row>
    <row r="1162" spans="1:3">
      <c r="A1162">
        <v>66</v>
      </c>
      <c r="B1162">
        <v>34</v>
      </c>
      <c r="C1162">
        <v>10</v>
      </c>
    </row>
    <row r="1163" spans="1:3">
      <c r="A1163">
        <v>52.5</v>
      </c>
      <c r="B1163">
        <v>50</v>
      </c>
      <c r="C1163">
        <v>5</v>
      </c>
    </row>
    <row r="1164" spans="1:3">
      <c r="A1164">
        <v>64.099999999999994</v>
      </c>
      <c r="B1164">
        <v>34</v>
      </c>
      <c r="C1164">
        <v>13</v>
      </c>
    </row>
    <row r="1165" spans="1:3">
      <c r="A1165">
        <v>76.599999999999994</v>
      </c>
      <c r="B1165">
        <v>38</v>
      </c>
      <c r="C1165">
        <v>8</v>
      </c>
    </row>
    <row r="1166" spans="1:3">
      <c r="A1166">
        <v>81.8</v>
      </c>
      <c r="B1166">
        <v>51</v>
      </c>
      <c r="C1166">
        <v>4</v>
      </c>
    </row>
    <row r="1167" spans="1:3">
      <c r="A1167">
        <v>39</v>
      </c>
      <c r="B1167">
        <v>53</v>
      </c>
      <c r="C1167">
        <v>10</v>
      </c>
    </row>
    <row r="1168" spans="1:3">
      <c r="A1168">
        <v>90.4</v>
      </c>
      <c r="B1168">
        <v>35</v>
      </c>
      <c r="C1168">
        <v>2</v>
      </c>
    </row>
    <row r="1169" spans="1:3">
      <c r="A1169">
        <v>55.4</v>
      </c>
      <c r="B1169">
        <v>50</v>
      </c>
      <c r="C1169">
        <v>2</v>
      </c>
    </row>
    <row r="1170" spans="1:3">
      <c r="A1170">
        <v>31.200000000000003</v>
      </c>
      <c r="B1170">
        <v>53</v>
      </c>
      <c r="C1170">
        <v>6</v>
      </c>
    </row>
    <row r="1171" spans="1:3">
      <c r="A1171">
        <v>88.1</v>
      </c>
      <c r="B1171">
        <v>37</v>
      </c>
      <c r="C1171">
        <v>3</v>
      </c>
    </row>
    <row r="1172" spans="1:3">
      <c r="A1172">
        <v>89.8</v>
      </c>
      <c r="B1172">
        <v>39</v>
      </c>
      <c r="C1172">
        <v>4</v>
      </c>
    </row>
    <row r="1173" spans="1:3">
      <c r="A1173">
        <v>70.8</v>
      </c>
      <c r="B1173">
        <v>52</v>
      </c>
      <c r="C1173">
        <v>4</v>
      </c>
    </row>
    <row r="1174" spans="1:3">
      <c r="A1174">
        <v>45.5</v>
      </c>
      <c r="B1174">
        <v>34</v>
      </c>
      <c r="C1174">
        <v>5</v>
      </c>
    </row>
    <row r="1175" spans="1:3">
      <c r="A1175">
        <v>44.1</v>
      </c>
      <c r="B1175">
        <v>38</v>
      </c>
      <c r="C1175">
        <v>3</v>
      </c>
    </row>
    <row r="1176" spans="1:3">
      <c r="A1176">
        <v>81.900000000000006</v>
      </c>
      <c r="B1176">
        <v>38</v>
      </c>
      <c r="C1176">
        <v>7</v>
      </c>
    </row>
    <row r="1177" spans="1:3">
      <c r="A1177">
        <v>69.5</v>
      </c>
      <c r="B1177">
        <v>37</v>
      </c>
      <c r="C1177">
        <v>5</v>
      </c>
    </row>
    <row r="1178" spans="1:3">
      <c r="A1178">
        <v>74.8</v>
      </c>
      <c r="B1178">
        <v>36</v>
      </c>
      <c r="C1178">
        <v>4</v>
      </c>
    </row>
    <row r="1179" spans="1:3">
      <c r="A1179">
        <v>59.8</v>
      </c>
      <c r="B1179">
        <v>38</v>
      </c>
      <c r="C1179">
        <v>14</v>
      </c>
    </row>
    <row r="1180" spans="1:3">
      <c r="A1180">
        <v>32.4</v>
      </c>
      <c r="B1180">
        <v>36</v>
      </c>
      <c r="C1180">
        <v>2</v>
      </c>
    </row>
    <row r="1181" spans="1:3">
      <c r="A1181">
        <v>73.7</v>
      </c>
      <c r="B1181">
        <v>38</v>
      </c>
      <c r="C1181">
        <v>11</v>
      </c>
    </row>
    <row r="1182" spans="1:3">
      <c r="A1182">
        <v>79.8</v>
      </c>
      <c r="B1182">
        <v>40</v>
      </c>
      <c r="C1182">
        <v>4</v>
      </c>
    </row>
    <row r="1183" spans="1:3">
      <c r="A1183">
        <v>46.5</v>
      </c>
      <c r="B1183">
        <v>52</v>
      </c>
      <c r="C1183">
        <v>15</v>
      </c>
    </row>
    <row r="1184" spans="1:3">
      <c r="A1184">
        <v>35.1</v>
      </c>
      <c r="B1184">
        <v>40</v>
      </c>
      <c r="C1184">
        <v>3</v>
      </c>
    </row>
    <row r="1185" spans="1:3">
      <c r="A1185">
        <v>82.5</v>
      </c>
      <c r="B1185">
        <v>38</v>
      </c>
      <c r="C1185">
        <v>5</v>
      </c>
    </row>
    <row r="1186" spans="1:3">
      <c r="A1186">
        <v>98</v>
      </c>
      <c r="B1186">
        <v>35</v>
      </c>
      <c r="C1186">
        <v>10</v>
      </c>
    </row>
    <row r="1187" spans="1:3">
      <c r="A1187">
        <v>74.8</v>
      </c>
      <c r="B1187">
        <v>36</v>
      </c>
      <c r="C1187">
        <v>14</v>
      </c>
    </row>
    <row r="1188" spans="1:3">
      <c r="A1188">
        <v>38.700000000000003</v>
      </c>
      <c r="B1188">
        <v>52</v>
      </c>
      <c r="C1188">
        <v>11</v>
      </c>
    </row>
    <row r="1189" spans="1:3">
      <c r="A1189">
        <v>99.1</v>
      </c>
      <c r="B1189">
        <v>35</v>
      </c>
      <c r="C1189">
        <v>13</v>
      </c>
    </row>
    <row r="1190" spans="1:3">
      <c r="A1190">
        <v>45</v>
      </c>
      <c r="B1190">
        <v>50</v>
      </c>
      <c r="C1190">
        <v>10</v>
      </c>
    </row>
    <row r="1191" spans="1:3">
      <c r="A1191">
        <v>97.2</v>
      </c>
      <c r="B1191">
        <v>35</v>
      </c>
      <c r="C1191">
        <v>6</v>
      </c>
    </row>
    <row r="1192" spans="1:3">
      <c r="A1192">
        <v>51.3</v>
      </c>
      <c r="B1192">
        <v>36</v>
      </c>
      <c r="C1192">
        <v>9</v>
      </c>
    </row>
    <row r="1193" spans="1:3">
      <c r="A1193">
        <v>74</v>
      </c>
      <c r="B1193">
        <v>37</v>
      </c>
      <c r="C1193">
        <v>10</v>
      </c>
    </row>
    <row r="1194" spans="1:3">
      <c r="A1194">
        <v>70.400000000000006</v>
      </c>
      <c r="B1194">
        <v>50</v>
      </c>
      <c r="C1194">
        <v>2</v>
      </c>
    </row>
    <row r="1195" spans="1:3">
      <c r="A1195">
        <v>44.8</v>
      </c>
      <c r="B1195">
        <v>39</v>
      </c>
      <c r="C1195">
        <v>4</v>
      </c>
    </row>
    <row r="1196" spans="1:3">
      <c r="A1196">
        <v>49.1</v>
      </c>
      <c r="B1196">
        <v>35</v>
      </c>
      <c r="C1196">
        <v>3</v>
      </c>
    </row>
    <row r="1197" spans="1:3">
      <c r="A1197">
        <v>41.6</v>
      </c>
      <c r="B1197">
        <v>39</v>
      </c>
      <c r="C1197">
        <v>8</v>
      </c>
    </row>
    <row r="1198" spans="1:3">
      <c r="A1198">
        <v>76.400000000000006</v>
      </c>
      <c r="B1198">
        <v>51</v>
      </c>
      <c r="C1198">
        <v>2</v>
      </c>
    </row>
    <row r="1199" spans="1:3">
      <c r="A1199">
        <v>55.4</v>
      </c>
      <c r="B1199">
        <v>39</v>
      </c>
      <c r="C1199">
        <v>2</v>
      </c>
    </row>
    <row r="1200" spans="1:3">
      <c r="A1200">
        <v>35.200000000000003</v>
      </c>
      <c r="B1200">
        <v>50</v>
      </c>
      <c r="C1200">
        <v>6</v>
      </c>
    </row>
    <row r="1201" spans="1:3">
      <c r="A1201">
        <v>82.1</v>
      </c>
      <c r="B1201">
        <v>37</v>
      </c>
      <c r="C1201">
        <v>3</v>
      </c>
    </row>
    <row r="1202" spans="1:3">
      <c r="A1202">
        <v>40.4</v>
      </c>
      <c r="B1202">
        <v>55</v>
      </c>
      <c r="C1202">
        <v>2</v>
      </c>
    </row>
    <row r="1203" spans="1:3">
      <c r="A1203">
        <v>91.5</v>
      </c>
      <c r="B1203">
        <v>53</v>
      </c>
      <c r="C1203">
        <v>5</v>
      </c>
    </row>
    <row r="1204" spans="1:3">
      <c r="A1204">
        <v>87</v>
      </c>
      <c r="B1204">
        <v>35</v>
      </c>
      <c r="C1204">
        <v>0</v>
      </c>
    </row>
    <row r="1205" spans="1:3">
      <c r="A1205">
        <v>50.8</v>
      </c>
      <c r="B1205">
        <v>35</v>
      </c>
      <c r="C1205">
        <v>4</v>
      </c>
    </row>
    <row r="1206" spans="1:3">
      <c r="A1206">
        <v>96.3</v>
      </c>
      <c r="B1206">
        <v>52</v>
      </c>
      <c r="C1206">
        <v>9</v>
      </c>
    </row>
    <row r="1207" spans="1:3">
      <c r="A1207">
        <v>95.7</v>
      </c>
      <c r="B1207">
        <v>37</v>
      </c>
      <c r="C1207">
        <v>1</v>
      </c>
    </row>
    <row r="1208" spans="1:3">
      <c r="A1208">
        <v>80.900000000000006</v>
      </c>
      <c r="B1208">
        <v>35</v>
      </c>
      <c r="C1208">
        <v>7</v>
      </c>
    </row>
    <row r="1209" spans="1:3">
      <c r="A1209">
        <v>96.8</v>
      </c>
      <c r="B1209">
        <v>35</v>
      </c>
      <c r="C1209">
        <v>4</v>
      </c>
    </row>
    <row r="1210" spans="1:3">
      <c r="A1210">
        <v>67.5</v>
      </c>
      <c r="B1210">
        <v>40</v>
      </c>
      <c r="C1210">
        <v>15</v>
      </c>
    </row>
    <row r="1211" spans="1:3">
      <c r="A1211">
        <v>92.7</v>
      </c>
      <c r="B1211">
        <v>34</v>
      </c>
      <c r="C1211">
        <v>1</v>
      </c>
    </row>
    <row r="1212" spans="1:3">
      <c r="A1212">
        <v>88.8</v>
      </c>
      <c r="B1212">
        <v>37</v>
      </c>
      <c r="C1212">
        <v>14</v>
      </c>
    </row>
    <row r="1213" spans="1:3">
      <c r="A1213">
        <v>35.200000000000003</v>
      </c>
      <c r="B1213">
        <v>39</v>
      </c>
      <c r="C1213">
        <v>6</v>
      </c>
    </row>
    <row r="1214" spans="1:3">
      <c r="A1214">
        <v>42</v>
      </c>
      <c r="B1214">
        <v>36</v>
      </c>
      <c r="C1214">
        <v>10</v>
      </c>
    </row>
    <row r="1215" spans="1:3">
      <c r="A1215">
        <v>96.1</v>
      </c>
      <c r="B1215">
        <v>53</v>
      </c>
      <c r="C1215">
        <v>3</v>
      </c>
    </row>
    <row r="1216" spans="1:3">
      <c r="A1216">
        <v>96.6</v>
      </c>
      <c r="B1216">
        <v>50</v>
      </c>
      <c r="C1216">
        <v>8</v>
      </c>
    </row>
    <row r="1217" spans="1:3">
      <c r="A1217">
        <v>77.5</v>
      </c>
      <c r="B1217">
        <v>52</v>
      </c>
      <c r="C1217">
        <v>5</v>
      </c>
    </row>
    <row r="1218" spans="1:3">
      <c r="A1218">
        <v>75</v>
      </c>
      <c r="B1218">
        <v>54</v>
      </c>
      <c r="C1218">
        <v>10</v>
      </c>
    </row>
    <row r="1219" spans="1:3">
      <c r="A1219">
        <v>65.5</v>
      </c>
      <c r="B1219">
        <v>39</v>
      </c>
      <c r="C1219">
        <v>5</v>
      </c>
    </row>
    <row r="1220" spans="1:3">
      <c r="A1220">
        <v>42</v>
      </c>
      <c r="B1220">
        <v>34</v>
      </c>
      <c r="C1220">
        <v>10</v>
      </c>
    </row>
    <row r="1221" spans="1:3">
      <c r="A1221">
        <v>46.5</v>
      </c>
      <c r="B1221">
        <v>38</v>
      </c>
      <c r="C1221">
        <v>5</v>
      </c>
    </row>
    <row r="1222" spans="1:3">
      <c r="A1222">
        <v>60.1</v>
      </c>
      <c r="B1222">
        <v>39</v>
      </c>
      <c r="C1222">
        <v>13</v>
      </c>
    </row>
    <row r="1223" spans="1:3">
      <c r="A1223">
        <v>90.1</v>
      </c>
      <c r="B1223">
        <v>34</v>
      </c>
      <c r="C1223">
        <v>23</v>
      </c>
    </row>
    <row r="1224" spans="1:3">
      <c r="A1224">
        <v>58.7</v>
      </c>
      <c r="B1224">
        <v>36</v>
      </c>
      <c r="C1224">
        <v>1</v>
      </c>
    </row>
    <row r="1225" spans="1:3">
      <c r="A1225">
        <v>98.1</v>
      </c>
      <c r="B1225">
        <v>39</v>
      </c>
      <c r="C1225">
        <v>23</v>
      </c>
    </row>
    <row r="1226" spans="1:3">
      <c r="A1226">
        <v>64.099999999999994</v>
      </c>
      <c r="B1226">
        <v>37</v>
      </c>
      <c r="C1226">
        <v>3</v>
      </c>
    </row>
    <row r="1227" spans="1:3">
      <c r="A1227">
        <v>62.7</v>
      </c>
      <c r="B1227">
        <v>35</v>
      </c>
      <c r="C1227">
        <v>21</v>
      </c>
    </row>
    <row r="1228" spans="1:3">
      <c r="A1228">
        <v>59.5</v>
      </c>
      <c r="B1228">
        <v>36</v>
      </c>
      <c r="C1228">
        <v>5</v>
      </c>
    </row>
    <row r="1229" spans="1:3">
      <c r="A1229">
        <v>72.5</v>
      </c>
      <c r="B1229">
        <v>35</v>
      </c>
      <c r="C1229">
        <v>5</v>
      </c>
    </row>
    <row r="1230" spans="1:3">
      <c r="A1230">
        <v>62.1</v>
      </c>
      <c r="B1230">
        <v>39</v>
      </c>
      <c r="C1230">
        <v>3</v>
      </c>
    </row>
    <row r="1231" spans="1:3">
      <c r="A1231">
        <v>87.7</v>
      </c>
      <c r="B1231">
        <v>51</v>
      </c>
      <c r="C1231">
        <v>1</v>
      </c>
    </row>
    <row r="1232" spans="1:3">
      <c r="A1232">
        <v>95.2</v>
      </c>
      <c r="B1232">
        <v>39</v>
      </c>
      <c r="C1232">
        <v>6</v>
      </c>
    </row>
    <row r="1233" spans="1:3">
      <c r="A1233">
        <v>41</v>
      </c>
      <c r="B1233">
        <v>34</v>
      </c>
      <c r="C1233">
        <v>10</v>
      </c>
    </row>
    <row r="1234" spans="1:3">
      <c r="A1234">
        <v>53.9</v>
      </c>
      <c r="B1234">
        <v>40</v>
      </c>
      <c r="C1234">
        <v>7</v>
      </c>
    </row>
    <row r="1235" spans="1:3">
      <c r="A1235">
        <v>40</v>
      </c>
      <c r="B1235">
        <v>36</v>
      </c>
      <c r="C1235">
        <v>10</v>
      </c>
    </row>
    <row r="1236" spans="1:3">
      <c r="A1236">
        <v>87.7</v>
      </c>
      <c r="B1236">
        <v>39</v>
      </c>
      <c r="C1236">
        <v>1</v>
      </c>
    </row>
    <row r="1237" spans="1:3">
      <c r="A1237">
        <v>76</v>
      </c>
      <c r="B1237">
        <v>50</v>
      </c>
      <c r="C1237">
        <v>10</v>
      </c>
    </row>
    <row r="1238" spans="1:3">
      <c r="A1238">
        <v>92.4</v>
      </c>
      <c r="B1238">
        <v>54</v>
      </c>
      <c r="C1238">
        <v>2</v>
      </c>
    </row>
    <row r="1239" spans="1:3">
      <c r="A1239">
        <v>34</v>
      </c>
      <c r="B1239">
        <v>34</v>
      </c>
      <c r="C1239">
        <v>0</v>
      </c>
    </row>
    <row r="1240" spans="1:3">
      <c r="A1240">
        <v>53.1</v>
      </c>
      <c r="B1240">
        <v>37</v>
      </c>
      <c r="C1240">
        <v>3</v>
      </c>
    </row>
    <row r="1241" spans="1:3">
      <c r="A1241">
        <v>33.5</v>
      </c>
      <c r="B1241">
        <v>35</v>
      </c>
      <c r="C1241">
        <v>5</v>
      </c>
    </row>
    <row r="1242" spans="1:3">
      <c r="A1242">
        <v>78.3</v>
      </c>
      <c r="B1242">
        <v>54</v>
      </c>
      <c r="C1242">
        <v>9</v>
      </c>
    </row>
    <row r="1243" spans="1:3">
      <c r="A1243">
        <v>82.8</v>
      </c>
      <c r="B1243">
        <v>35</v>
      </c>
      <c r="C1243">
        <v>4</v>
      </c>
    </row>
    <row r="1244" spans="1:3">
      <c r="A1244">
        <v>102.7</v>
      </c>
      <c r="B1244">
        <v>37</v>
      </c>
      <c r="C1244">
        <v>21</v>
      </c>
    </row>
    <row r="1245" spans="1:3">
      <c r="A1245">
        <v>59.5</v>
      </c>
      <c r="B1245">
        <v>38</v>
      </c>
      <c r="C1245">
        <v>5</v>
      </c>
    </row>
    <row r="1246" spans="1:3">
      <c r="A1246">
        <v>84.3</v>
      </c>
      <c r="B1246">
        <v>37</v>
      </c>
      <c r="C1246">
        <v>9</v>
      </c>
    </row>
    <row r="1247" spans="1:3">
      <c r="A1247">
        <v>60.4</v>
      </c>
      <c r="B1247">
        <v>35</v>
      </c>
      <c r="C1247">
        <v>2</v>
      </c>
    </row>
    <row r="1248" spans="1:3">
      <c r="A1248">
        <v>68.8</v>
      </c>
      <c r="B1248">
        <v>37</v>
      </c>
      <c r="C1248">
        <v>4</v>
      </c>
    </row>
    <row r="1249" spans="1:3">
      <c r="A1249">
        <v>54.5</v>
      </c>
      <c r="B1249">
        <v>38</v>
      </c>
      <c r="C1249">
        <v>5</v>
      </c>
    </row>
    <row r="1250" spans="1:3">
      <c r="A1250">
        <v>71.2</v>
      </c>
      <c r="B1250">
        <v>39</v>
      </c>
      <c r="C1250">
        <v>6</v>
      </c>
    </row>
    <row r="1251" spans="1:3">
      <c r="A1251">
        <v>53.4</v>
      </c>
      <c r="B1251">
        <v>37</v>
      </c>
      <c r="C1251">
        <v>2</v>
      </c>
    </row>
    <row r="1252" spans="1:3">
      <c r="A1252">
        <v>67.099999999999994</v>
      </c>
      <c r="B1252">
        <v>49</v>
      </c>
      <c r="C1252">
        <v>3</v>
      </c>
    </row>
    <row r="1253" spans="1:3">
      <c r="A1253">
        <v>98.9</v>
      </c>
      <c r="B1253">
        <v>36</v>
      </c>
      <c r="C1253">
        <v>7</v>
      </c>
    </row>
    <row r="1254" spans="1:3">
      <c r="A1254">
        <v>95.5</v>
      </c>
      <c r="B1254">
        <v>50</v>
      </c>
      <c r="C1254">
        <v>5</v>
      </c>
    </row>
    <row r="1255" spans="1:3">
      <c r="A1255">
        <v>69.7</v>
      </c>
      <c r="B1255">
        <v>40</v>
      </c>
      <c r="C1255">
        <v>11</v>
      </c>
    </row>
    <row r="1256" spans="1:3">
      <c r="A1256">
        <v>83.5</v>
      </c>
      <c r="B1256">
        <v>40</v>
      </c>
      <c r="C1256">
        <v>5</v>
      </c>
    </row>
    <row r="1257" spans="1:3">
      <c r="A1257">
        <v>69</v>
      </c>
      <c r="B1257">
        <v>50</v>
      </c>
      <c r="C1257">
        <v>0</v>
      </c>
    </row>
    <row r="1258" spans="1:3">
      <c r="A1258">
        <v>79.2</v>
      </c>
      <c r="B1258">
        <v>36</v>
      </c>
      <c r="C1258">
        <v>6</v>
      </c>
    </row>
    <row r="1259" spans="1:3">
      <c r="A1259">
        <v>70.7</v>
      </c>
      <c r="B1259">
        <v>35</v>
      </c>
      <c r="C1259">
        <v>1</v>
      </c>
    </row>
    <row r="1260" spans="1:3">
      <c r="A1260">
        <v>91.7</v>
      </c>
      <c r="B1260">
        <v>34</v>
      </c>
      <c r="C1260">
        <v>1</v>
      </c>
    </row>
    <row r="1261" spans="1:3">
      <c r="A1261">
        <v>62.9</v>
      </c>
      <c r="B1261">
        <v>40</v>
      </c>
      <c r="C1261">
        <v>7</v>
      </c>
    </row>
    <row r="1262" spans="1:3">
      <c r="A1262">
        <v>69.900000000000006</v>
      </c>
      <c r="B1262">
        <v>35</v>
      </c>
      <c r="C1262">
        <v>7</v>
      </c>
    </row>
    <row r="1263" spans="1:3">
      <c r="A1263">
        <v>55.7</v>
      </c>
      <c r="B1263">
        <v>48</v>
      </c>
      <c r="C1263">
        <v>1</v>
      </c>
    </row>
    <row r="1264" spans="1:3">
      <c r="A1264">
        <v>33.700000000000003</v>
      </c>
      <c r="B1264">
        <v>55</v>
      </c>
      <c r="C1264">
        <v>1</v>
      </c>
    </row>
    <row r="1265" spans="1:3">
      <c r="A1265">
        <v>60.5</v>
      </c>
      <c r="B1265">
        <v>39</v>
      </c>
      <c r="C1265">
        <v>5</v>
      </c>
    </row>
    <row r="1266" spans="1:3">
      <c r="A1266">
        <v>60.7</v>
      </c>
      <c r="B1266">
        <v>34</v>
      </c>
      <c r="C1266">
        <v>1</v>
      </c>
    </row>
    <row r="1267" spans="1:3">
      <c r="A1267">
        <v>96.3</v>
      </c>
      <c r="B1267">
        <v>35</v>
      </c>
      <c r="C1267">
        <v>9</v>
      </c>
    </row>
    <row r="1268" spans="1:3">
      <c r="A1268">
        <v>97.5</v>
      </c>
      <c r="B1268">
        <v>40</v>
      </c>
      <c r="C1268">
        <v>5</v>
      </c>
    </row>
    <row r="1269" spans="1:3">
      <c r="A1269">
        <v>92.5</v>
      </c>
      <c r="B1269">
        <v>52</v>
      </c>
      <c r="C1269">
        <v>15</v>
      </c>
    </row>
    <row r="1270" spans="1:3">
      <c r="A1270">
        <v>57.1</v>
      </c>
      <c r="B1270">
        <v>50</v>
      </c>
      <c r="C1270">
        <v>3</v>
      </c>
    </row>
    <row r="1271" spans="1:3">
      <c r="A1271">
        <v>103.3</v>
      </c>
      <c r="B1271">
        <v>35</v>
      </c>
      <c r="C1271">
        <v>9</v>
      </c>
    </row>
    <row r="1272" spans="1:3">
      <c r="A1272">
        <v>33.4</v>
      </c>
      <c r="B1272">
        <v>36</v>
      </c>
      <c r="C1272">
        <v>2</v>
      </c>
    </row>
    <row r="1273" spans="1:3">
      <c r="A1273">
        <v>31.7</v>
      </c>
      <c r="B1273">
        <v>34</v>
      </c>
      <c r="C1273">
        <v>1</v>
      </c>
    </row>
    <row r="1274" spans="1:3">
      <c r="A1274">
        <v>43.5</v>
      </c>
      <c r="B1274">
        <v>34</v>
      </c>
      <c r="C1274">
        <v>5</v>
      </c>
    </row>
    <row r="1275" spans="1:3">
      <c r="A1275">
        <v>74.7</v>
      </c>
      <c r="B1275">
        <v>50</v>
      </c>
      <c r="C1275">
        <v>1</v>
      </c>
    </row>
    <row r="1276" spans="1:3">
      <c r="A1276">
        <v>99.4</v>
      </c>
      <c r="B1276">
        <v>36</v>
      </c>
      <c r="C1276">
        <v>12</v>
      </c>
    </row>
    <row r="1277" spans="1:3">
      <c r="A1277">
        <v>54.4</v>
      </c>
      <c r="B1277">
        <v>35</v>
      </c>
      <c r="C1277">
        <v>2</v>
      </c>
    </row>
    <row r="1278" spans="1:3">
      <c r="A1278">
        <v>49.5</v>
      </c>
      <c r="B1278">
        <v>37</v>
      </c>
      <c r="C1278">
        <v>5</v>
      </c>
    </row>
    <row r="1279" spans="1:3">
      <c r="A1279">
        <v>42.4</v>
      </c>
      <c r="B1279">
        <v>53</v>
      </c>
      <c r="C1279">
        <v>2</v>
      </c>
    </row>
    <row r="1280" spans="1:3">
      <c r="A1280">
        <v>93.4</v>
      </c>
      <c r="B1280">
        <v>53</v>
      </c>
      <c r="C1280">
        <v>12</v>
      </c>
    </row>
    <row r="1281" spans="1:3">
      <c r="A1281">
        <v>97.5</v>
      </c>
      <c r="B1281">
        <v>54</v>
      </c>
      <c r="C1281">
        <v>5</v>
      </c>
    </row>
    <row r="1282" spans="1:3">
      <c r="A1282">
        <v>96</v>
      </c>
      <c r="B1282">
        <v>35</v>
      </c>
      <c r="C1282">
        <v>10</v>
      </c>
    </row>
    <row r="1283" spans="1:3">
      <c r="A1283">
        <v>86</v>
      </c>
      <c r="B1283">
        <v>49</v>
      </c>
      <c r="C1283">
        <v>10</v>
      </c>
    </row>
    <row r="1284" spans="1:3">
      <c r="A1284">
        <v>97</v>
      </c>
      <c r="B1284">
        <v>37</v>
      </c>
      <c r="C1284">
        <v>10</v>
      </c>
    </row>
    <row r="1285" spans="1:3">
      <c r="A1285">
        <v>85.5</v>
      </c>
      <c r="B1285">
        <v>36</v>
      </c>
      <c r="C1285">
        <v>5</v>
      </c>
    </row>
    <row r="1286" spans="1:3">
      <c r="A1286">
        <v>67.8</v>
      </c>
      <c r="B1286">
        <v>34</v>
      </c>
      <c r="C1286">
        <v>4</v>
      </c>
    </row>
    <row r="1287" spans="1:3">
      <c r="A1287">
        <v>99.4</v>
      </c>
      <c r="B1287">
        <v>36</v>
      </c>
      <c r="C1287">
        <v>2</v>
      </c>
    </row>
    <row r="1288" spans="1:3">
      <c r="A1288">
        <v>101.8</v>
      </c>
      <c r="B1288">
        <v>38</v>
      </c>
      <c r="C1288">
        <v>4</v>
      </c>
    </row>
    <row r="1289" spans="1:3">
      <c r="A1289">
        <v>95</v>
      </c>
      <c r="B1289">
        <v>38</v>
      </c>
      <c r="C1289">
        <v>0</v>
      </c>
    </row>
    <row r="1290" spans="1:3">
      <c r="A1290">
        <v>94.9</v>
      </c>
      <c r="B1290">
        <v>36</v>
      </c>
      <c r="C1290">
        <v>7</v>
      </c>
    </row>
    <row r="1291" spans="1:3">
      <c r="A1291">
        <v>107.7</v>
      </c>
      <c r="B1291">
        <v>38</v>
      </c>
      <c r="C1291">
        <v>11</v>
      </c>
    </row>
    <row r="1292" spans="1:3">
      <c r="A1292">
        <v>97.9</v>
      </c>
      <c r="B1292">
        <v>38</v>
      </c>
      <c r="C1292">
        <v>7</v>
      </c>
    </row>
    <row r="1293" spans="1:3">
      <c r="A1293">
        <v>65</v>
      </c>
      <c r="B1293">
        <v>35</v>
      </c>
      <c r="C1293">
        <v>10</v>
      </c>
    </row>
    <row r="1294" spans="1:3">
      <c r="A1294">
        <v>84.4</v>
      </c>
      <c r="B1294">
        <v>35</v>
      </c>
      <c r="C1294">
        <v>2</v>
      </c>
    </row>
    <row r="1295" spans="1:3">
      <c r="A1295">
        <v>54.1</v>
      </c>
      <c r="B1295">
        <v>36</v>
      </c>
      <c r="C1295">
        <v>3</v>
      </c>
    </row>
    <row r="1296" spans="1:3">
      <c r="A1296">
        <v>87.1</v>
      </c>
      <c r="B1296">
        <v>40</v>
      </c>
      <c r="C1296">
        <v>3</v>
      </c>
    </row>
    <row r="1297" spans="1:3">
      <c r="A1297">
        <v>91.4</v>
      </c>
      <c r="B1297">
        <v>48</v>
      </c>
      <c r="C1297">
        <v>22</v>
      </c>
    </row>
    <row r="1298" spans="1:3">
      <c r="A1298">
        <v>68.900000000000006</v>
      </c>
      <c r="B1298">
        <v>39</v>
      </c>
      <c r="C1298">
        <v>7</v>
      </c>
    </row>
    <row r="1299" spans="1:3">
      <c r="A1299">
        <v>67.5</v>
      </c>
      <c r="B1299">
        <v>50</v>
      </c>
      <c r="C1299">
        <v>5</v>
      </c>
    </row>
    <row r="1300" spans="1:3">
      <c r="A1300">
        <v>72.3</v>
      </c>
      <c r="B1300">
        <v>40</v>
      </c>
      <c r="C1300">
        <v>9</v>
      </c>
    </row>
    <row r="1301" spans="1:3">
      <c r="A1301">
        <v>55.5</v>
      </c>
      <c r="B1301">
        <v>36</v>
      </c>
      <c r="C1301">
        <v>5</v>
      </c>
    </row>
    <row r="1302" spans="1:3">
      <c r="A1302">
        <v>99</v>
      </c>
      <c r="B1302">
        <v>39</v>
      </c>
      <c r="C1302">
        <v>10</v>
      </c>
    </row>
    <row r="1303" spans="1:3">
      <c r="A1303">
        <v>63.2</v>
      </c>
      <c r="B1303">
        <v>37</v>
      </c>
      <c r="C1303">
        <v>16</v>
      </c>
    </row>
    <row r="1304" spans="1:3">
      <c r="A1304">
        <v>94.5</v>
      </c>
      <c r="B1304">
        <v>39</v>
      </c>
      <c r="C1304">
        <v>5</v>
      </c>
    </row>
    <row r="1305" spans="1:3">
      <c r="A1305">
        <v>102.4</v>
      </c>
      <c r="B1305">
        <v>53</v>
      </c>
      <c r="C1305">
        <v>22</v>
      </c>
    </row>
    <row r="1306" spans="1:3">
      <c r="A1306">
        <v>51.9</v>
      </c>
      <c r="B1306">
        <v>40</v>
      </c>
      <c r="C1306">
        <v>7</v>
      </c>
    </row>
    <row r="1307" spans="1:3">
      <c r="A1307">
        <v>72.900000000000006</v>
      </c>
      <c r="B1307">
        <v>35</v>
      </c>
      <c r="C1307">
        <v>7</v>
      </c>
    </row>
    <row r="1308" spans="1:3">
      <c r="A1308">
        <v>70.099999999999994</v>
      </c>
      <c r="B1308">
        <v>37</v>
      </c>
      <c r="C1308">
        <v>3</v>
      </c>
    </row>
    <row r="1309" spans="1:3">
      <c r="A1309">
        <v>69.099999999999994</v>
      </c>
      <c r="B1309">
        <v>34</v>
      </c>
      <c r="C1309">
        <v>3</v>
      </c>
    </row>
    <row r="1310" spans="1:3">
      <c r="A1310">
        <v>74.8</v>
      </c>
      <c r="B1310">
        <v>55</v>
      </c>
      <c r="C1310">
        <v>4</v>
      </c>
    </row>
    <row r="1311" spans="1:3">
      <c r="A1311">
        <v>49.5</v>
      </c>
      <c r="B1311">
        <v>35</v>
      </c>
      <c r="C1311">
        <v>5</v>
      </c>
    </row>
    <row r="1312" spans="1:3">
      <c r="A1312">
        <v>83.4</v>
      </c>
      <c r="B1312">
        <v>49</v>
      </c>
      <c r="C1312">
        <v>2</v>
      </c>
    </row>
    <row r="1313" spans="1:3">
      <c r="A1313">
        <v>33</v>
      </c>
      <c r="B1313">
        <v>40</v>
      </c>
      <c r="C1313">
        <v>0</v>
      </c>
    </row>
    <row r="1314" spans="1:3">
      <c r="A1314">
        <v>89.7</v>
      </c>
      <c r="B1314">
        <v>39</v>
      </c>
      <c r="C1314">
        <v>1</v>
      </c>
    </row>
    <row r="1315" spans="1:3">
      <c r="A1315">
        <v>52.4</v>
      </c>
      <c r="B1315">
        <v>52</v>
      </c>
      <c r="C1315">
        <v>2</v>
      </c>
    </row>
    <row r="1316" spans="1:3">
      <c r="A1316">
        <v>72.599999999999994</v>
      </c>
      <c r="B1316">
        <v>35</v>
      </c>
      <c r="C1316">
        <v>8</v>
      </c>
    </row>
    <row r="1317" spans="1:3">
      <c r="A1317">
        <v>68.7</v>
      </c>
      <c r="B1317">
        <v>55</v>
      </c>
      <c r="C1317">
        <v>1</v>
      </c>
    </row>
    <row r="1318" spans="1:3">
      <c r="A1318">
        <v>96.9</v>
      </c>
      <c r="B1318">
        <v>37</v>
      </c>
      <c r="C1318">
        <v>7</v>
      </c>
    </row>
    <row r="1319" spans="1:3">
      <c r="A1319">
        <v>51.5</v>
      </c>
      <c r="B1319">
        <v>51</v>
      </c>
      <c r="C1319">
        <v>5</v>
      </c>
    </row>
    <row r="1320" spans="1:3">
      <c r="A1320">
        <v>47.7</v>
      </c>
      <c r="B1320">
        <v>40</v>
      </c>
      <c r="C1320">
        <v>11</v>
      </c>
    </row>
    <row r="1321" spans="1:3">
      <c r="A1321">
        <v>79</v>
      </c>
      <c r="B1321">
        <v>38</v>
      </c>
      <c r="C1321">
        <v>0</v>
      </c>
    </row>
    <row r="1322" spans="1:3">
      <c r="A1322">
        <v>42.2</v>
      </c>
      <c r="B1322">
        <v>36</v>
      </c>
      <c r="C1322">
        <v>6</v>
      </c>
    </row>
    <row r="1323" spans="1:3">
      <c r="A1323">
        <v>65.400000000000006</v>
      </c>
      <c r="B1323">
        <v>36</v>
      </c>
      <c r="C1323">
        <v>2</v>
      </c>
    </row>
    <row r="1324" spans="1:3">
      <c r="A1324">
        <v>88.3</v>
      </c>
      <c r="B1324">
        <v>35</v>
      </c>
      <c r="C1324">
        <v>9</v>
      </c>
    </row>
    <row r="1325" spans="1:3">
      <c r="A1325">
        <v>45.1</v>
      </c>
      <c r="B1325">
        <v>37</v>
      </c>
      <c r="C1325">
        <v>3</v>
      </c>
    </row>
    <row r="1326" spans="1:3">
      <c r="A1326">
        <v>97.9</v>
      </c>
      <c r="B1326">
        <v>38</v>
      </c>
      <c r="C1326">
        <v>7</v>
      </c>
    </row>
    <row r="1327" spans="1:3">
      <c r="A1327">
        <v>81</v>
      </c>
      <c r="B1327">
        <v>38</v>
      </c>
      <c r="C1327">
        <v>0</v>
      </c>
    </row>
    <row r="1328" spans="1:3">
      <c r="A1328">
        <v>78.400000000000006</v>
      </c>
      <c r="B1328">
        <v>52</v>
      </c>
      <c r="C1328">
        <v>2</v>
      </c>
    </row>
    <row r="1329" spans="1:3">
      <c r="A1329">
        <v>58.3</v>
      </c>
      <c r="B1329">
        <v>38</v>
      </c>
      <c r="C1329">
        <v>19</v>
      </c>
    </row>
    <row r="1330" spans="1:3">
      <c r="A1330">
        <v>42.3</v>
      </c>
      <c r="B1330">
        <v>37</v>
      </c>
      <c r="C1330">
        <v>9</v>
      </c>
    </row>
    <row r="1331" spans="1:3">
      <c r="A1331">
        <v>87.7</v>
      </c>
      <c r="B1331">
        <v>39</v>
      </c>
      <c r="C1331">
        <v>1</v>
      </c>
    </row>
    <row r="1332" spans="1:3">
      <c r="A1332">
        <v>92.2</v>
      </c>
      <c r="B1332">
        <v>36</v>
      </c>
      <c r="C1332">
        <v>16</v>
      </c>
    </row>
    <row r="1333" spans="1:3">
      <c r="A1333">
        <v>106.4</v>
      </c>
      <c r="B1333">
        <v>37</v>
      </c>
      <c r="C1333">
        <v>22</v>
      </c>
    </row>
    <row r="1334" spans="1:3">
      <c r="A1334">
        <v>68.7</v>
      </c>
      <c r="B1334">
        <v>50</v>
      </c>
      <c r="C1334">
        <v>1</v>
      </c>
    </row>
    <row r="1335" spans="1:3">
      <c r="A1335">
        <v>69.599999999999994</v>
      </c>
      <c r="B1335">
        <v>39</v>
      </c>
      <c r="C1335">
        <v>8</v>
      </c>
    </row>
    <row r="1336" spans="1:3">
      <c r="A1336">
        <v>81.900000000000006</v>
      </c>
      <c r="B1336">
        <v>39</v>
      </c>
      <c r="C1336">
        <v>7</v>
      </c>
    </row>
    <row r="1337" spans="1:3">
      <c r="A1337">
        <v>42.4</v>
      </c>
      <c r="B1337">
        <v>39</v>
      </c>
      <c r="C1337">
        <v>2</v>
      </c>
    </row>
    <row r="1338" spans="1:3">
      <c r="A1338">
        <v>101.5</v>
      </c>
      <c r="B1338">
        <v>36</v>
      </c>
      <c r="C1338">
        <v>5</v>
      </c>
    </row>
    <row r="1339" spans="1:3">
      <c r="A1339">
        <v>78.7</v>
      </c>
      <c r="B1339">
        <v>38</v>
      </c>
      <c r="C1339">
        <v>1</v>
      </c>
    </row>
    <row r="1340" spans="1:3">
      <c r="A1340">
        <v>89.7</v>
      </c>
      <c r="B1340">
        <v>36</v>
      </c>
      <c r="C1340">
        <v>1</v>
      </c>
    </row>
    <row r="1341" spans="1:3">
      <c r="A1341">
        <v>70.7</v>
      </c>
      <c r="B1341">
        <v>52</v>
      </c>
      <c r="C1341">
        <v>1</v>
      </c>
    </row>
    <row r="1342" spans="1:3">
      <c r="A1342">
        <v>65</v>
      </c>
      <c r="B1342">
        <v>52</v>
      </c>
      <c r="C1342">
        <v>10</v>
      </c>
    </row>
    <row r="1343" spans="1:3">
      <c r="A1343">
        <v>96</v>
      </c>
      <c r="B1343">
        <v>40</v>
      </c>
      <c r="C1343">
        <v>10</v>
      </c>
    </row>
    <row r="1344" spans="1:3">
      <c r="A1344">
        <v>62.5</v>
      </c>
      <c r="B1344">
        <v>54</v>
      </c>
      <c r="C1344">
        <v>5</v>
      </c>
    </row>
    <row r="1345" spans="1:3">
      <c r="A1345">
        <v>61.1</v>
      </c>
      <c r="B1345">
        <v>39</v>
      </c>
      <c r="C1345">
        <v>3</v>
      </c>
    </row>
    <row r="1346" spans="1:3">
      <c r="A1346">
        <v>76.5</v>
      </c>
      <c r="B1346">
        <v>50</v>
      </c>
      <c r="C1346">
        <v>5</v>
      </c>
    </row>
    <row r="1347" spans="1:3">
      <c r="A1347">
        <v>41.1</v>
      </c>
      <c r="B1347">
        <v>50</v>
      </c>
      <c r="C1347">
        <v>3</v>
      </c>
    </row>
    <row r="1348" spans="1:3">
      <c r="A1348">
        <v>99.3</v>
      </c>
      <c r="B1348">
        <v>40</v>
      </c>
      <c r="C1348">
        <v>9</v>
      </c>
    </row>
    <row r="1349" spans="1:3">
      <c r="A1349">
        <v>101</v>
      </c>
      <c r="B1349">
        <v>36</v>
      </c>
      <c r="C1349">
        <v>10</v>
      </c>
    </row>
    <row r="1350" spans="1:3">
      <c r="A1350">
        <v>111.3</v>
      </c>
      <c r="B1350">
        <v>38</v>
      </c>
      <c r="C1350">
        <v>19</v>
      </c>
    </row>
    <row r="1351" spans="1:3">
      <c r="A1351">
        <v>85.7</v>
      </c>
      <c r="B1351">
        <v>51</v>
      </c>
      <c r="C1351">
        <v>1</v>
      </c>
    </row>
    <row r="1352" spans="1:3">
      <c r="A1352">
        <v>94.6</v>
      </c>
      <c r="B1352">
        <v>34</v>
      </c>
      <c r="C1352">
        <v>8</v>
      </c>
    </row>
    <row r="1353" spans="1:3">
      <c r="A1353">
        <v>73.400000000000006</v>
      </c>
      <c r="B1353">
        <v>39</v>
      </c>
      <c r="C1353">
        <v>22</v>
      </c>
    </row>
    <row r="1354" spans="1:3">
      <c r="A1354">
        <v>79.400000000000006</v>
      </c>
      <c r="B1354">
        <v>38</v>
      </c>
      <c r="C1354">
        <v>2</v>
      </c>
    </row>
    <row r="1355" spans="1:3">
      <c r="A1355">
        <v>83.5</v>
      </c>
      <c r="B1355">
        <v>52</v>
      </c>
      <c r="C1355">
        <v>5</v>
      </c>
    </row>
    <row r="1356" spans="1:3">
      <c r="A1356">
        <v>99.8</v>
      </c>
      <c r="B1356">
        <v>40</v>
      </c>
      <c r="C1356">
        <v>4</v>
      </c>
    </row>
    <row r="1357" spans="1:3">
      <c r="A1357">
        <v>35.799999999999997</v>
      </c>
      <c r="B1357">
        <v>36</v>
      </c>
      <c r="C1357">
        <v>4</v>
      </c>
    </row>
    <row r="1358" spans="1:3">
      <c r="A1358">
        <v>57.5</v>
      </c>
      <c r="B1358">
        <v>38</v>
      </c>
      <c r="C1358">
        <v>5</v>
      </c>
    </row>
    <row r="1359" spans="1:3">
      <c r="A1359">
        <v>92.1</v>
      </c>
      <c r="B1359">
        <v>35</v>
      </c>
      <c r="C1359">
        <v>13</v>
      </c>
    </row>
    <row r="1360" spans="1:3">
      <c r="A1360">
        <v>84.5</v>
      </c>
      <c r="B1360">
        <v>52</v>
      </c>
      <c r="C1360">
        <v>5</v>
      </c>
    </row>
    <row r="1361" spans="1:3">
      <c r="A1361">
        <v>72.8</v>
      </c>
      <c r="B1361">
        <v>53</v>
      </c>
      <c r="C1361">
        <v>4</v>
      </c>
    </row>
    <row r="1362" spans="1:3">
      <c r="A1362">
        <v>63.4</v>
      </c>
      <c r="B1362">
        <v>34</v>
      </c>
      <c r="C1362">
        <v>2</v>
      </c>
    </row>
    <row r="1363" spans="1:3">
      <c r="A1363">
        <v>65.900000000000006</v>
      </c>
      <c r="B1363">
        <v>39</v>
      </c>
      <c r="C1363">
        <v>7</v>
      </c>
    </row>
    <row r="1364" spans="1:3">
      <c r="A1364">
        <v>46.8</v>
      </c>
      <c r="B1364">
        <v>39</v>
      </c>
      <c r="C1364">
        <v>4</v>
      </c>
    </row>
    <row r="1365" spans="1:3">
      <c r="A1365">
        <v>50</v>
      </c>
      <c r="B1365">
        <v>35</v>
      </c>
      <c r="C1365">
        <v>10</v>
      </c>
    </row>
    <row r="1366" spans="1:3">
      <c r="A1366">
        <v>41.9</v>
      </c>
      <c r="B1366">
        <v>51</v>
      </c>
      <c r="C1366">
        <v>7</v>
      </c>
    </row>
    <row r="1367" spans="1:3">
      <c r="A1367">
        <v>45.7</v>
      </c>
      <c r="B1367">
        <v>37</v>
      </c>
      <c r="C1367">
        <v>1</v>
      </c>
    </row>
    <row r="1368" spans="1:3">
      <c r="A1368">
        <v>34.1</v>
      </c>
      <c r="B1368">
        <v>37</v>
      </c>
      <c r="C1368">
        <v>3</v>
      </c>
    </row>
    <row r="1369" spans="1:3">
      <c r="A1369">
        <v>44.5</v>
      </c>
      <c r="B1369">
        <v>34</v>
      </c>
      <c r="C1369">
        <v>5</v>
      </c>
    </row>
    <row r="1370" spans="1:3">
      <c r="A1370">
        <v>91.5</v>
      </c>
      <c r="B1370">
        <v>49</v>
      </c>
      <c r="C1370">
        <v>15</v>
      </c>
    </row>
    <row r="1371" spans="1:3">
      <c r="A1371">
        <v>80.400000000000006</v>
      </c>
      <c r="B1371">
        <v>50</v>
      </c>
      <c r="C1371">
        <v>2</v>
      </c>
    </row>
    <row r="1372" spans="1:3">
      <c r="A1372">
        <v>69.599999999999994</v>
      </c>
      <c r="B1372">
        <v>39</v>
      </c>
      <c r="C1372">
        <v>8</v>
      </c>
    </row>
    <row r="1373" spans="1:3">
      <c r="A1373">
        <v>89</v>
      </c>
      <c r="B1373">
        <v>39</v>
      </c>
      <c r="C1373">
        <v>0</v>
      </c>
    </row>
    <row r="1374" spans="1:3">
      <c r="A1374">
        <v>94</v>
      </c>
      <c r="B1374">
        <v>38</v>
      </c>
      <c r="C1374">
        <v>10</v>
      </c>
    </row>
    <row r="1375" spans="1:3">
      <c r="A1375">
        <v>67</v>
      </c>
      <c r="B1375">
        <v>50</v>
      </c>
      <c r="C1375">
        <v>20</v>
      </c>
    </row>
    <row r="1376" spans="1:3">
      <c r="A1376">
        <v>67.7</v>
      </c>
      <c r="B1376">
        <v>54</v>
      </c>
      <c r="C1376">
        <v>1</v>
      </c>
    </row>
    <row r="1377" spans="1:3">
      <c r="A1377">
        <v>44.8</v>
      </c>
      <c r="B1377">
        <v>51</v>
      </c>
      <c r="C1377">
        <v>4</v>
      </c>
    </row>
    <row r="1378" spans="1:3">
      <c r="A1378">
        <v>74.5</v>
      </c>
      <c r="B1378">
        <v>39</v>
      </c>
      <c r="C1378">
        <v>5</v>
      </c>
    </row>
    <row r="1379" spans="1:3">
      <c r="A1379">
        <v>45.5</v>
      </c>
      <c r="B1379">
        <v>40</v>
      </c>
      <c r="C1379">
        <v>5</v>
      </c>
    </row>
    <row r="1380" spans="1:3">
      <c r="A1380">
        <v>72</v>
      </c>
      <c r="B1380">
        <v>53</v>
      </c>
      <c r="C1380">
        <v>0</v>
      </c>
    </row>
    <row r="1381" spans="1:3">
      <c r="A1381">
        <v>58.7</v>
      </c>
      <c r="B1381">
        <v>37</v>
      </c>
      <c r="C1381">
        <v>1</v>
      </c>
    </row>
    <row r="1382" spans="1:3">
      <c r="A1382">
        <v>74.5</v>
      </c>
      <c r="B1382">
        <v>35</v>
      </c>
      <c r="C1382">
        <v>5</v>
      </c>
    </row>
    <row r="1383" spans="1:3">
      <c r="A1383">
        <v>52.5</v>
      </c>
      <c r="B1383">
        <v>39</v>
      </c>
      <c r="C1383">
        <v>5</v>
      </c>
    </row>
    <row r="1384" spans="1:3">
      <c r="A1384">
        <v>45.8</v>
      </c>
      <c r="B1384">
        <v>54</v>
      </c>
      <c r="C1384">
        <v>4</v>
      </c>
    </row>
    <row r="1385" spans="1:3">
      <c r="A1385">
        <v>69.5</v>
      </c>
      <c r="B1385">
        <v>40</v>
      </c>
      <c r="C1385">
        <v>5</v>
      </c>
    </row>
    <row r="1386" spans="1:3">
      <c r="A1386">
        <v>41.8</v>
      </c>
      <c r="B1386">
        <v>40</v>
      </c>
      <c r="C1386">
        <v>14</v>
      </c>
    </row>
    <row r="1387" spans="1:3">
      <c r="A1387">
        <v>44.6</v>
      </c>
      <c r="B1387">
        <v>36</v>
      </c>
      <c r="C1387">
        <v>8</v>
      </c>
    </row>
    <row r="1388" spans="1:3">
      <c r="A1388">
        <v>99.9</v>
      </c>
      <c r="B1388">
        <v>34</v>
      </c>
      <c r="C1388">
        <v>7</v>
      </c>
    </row>
    <row r="1389" spans="1:3">
      <c r="A1389">
        <v>92.5</v>
      </c>
      <c r="B1389">
        <v>35</v>
      </c>
      <c r="C1389">
        <v>5</v>
      </c>
    </row>
    <row r="1390" spans="1:3">
      <c r="A1390">
        <v>37.5</v>
      </c>
      <c r="B1390">
        <v>38</v>
      </c>
      <c r="C1390">
        <v>5</v>
      </c>
    </row>
    <row r="1391" spans="1:3">
      <c r="A1391">
        <v>55</v>
      </c>
      <c r="B1391">
        <v>36</v>
      </c>
      <c r="C1391">
        <v>10</v>
      </c>
    </row>
    <row r="1392" spans="1:3">
      <c r="A1392">
        <v>34.799999999999997</v>
      </c>
      <c r="B1392">
        <v>34</v>
      </c>
      <c r="C1392">
        <v>4</v>
      </c>
    </row>
    <row r="1393" spans="1:3">
      <c r="A1393">
        <v>59.7</v>
      </c>
      <c r="B1393">
        <v>36</v>
      </c>
      <c r="C1393">
        <v>1</v>
      </c>
    </row>
    <row r="1394" spans="1:3">
      <c r="A1394">
        <v>57</v>
      </c>
      <c r="B1394">
        <v>48</v>
      </c>
      <c r="C1394">
        <v>10</v>
      </c>
    </row>
    <row r="1395" spans="1:3">
      <c r="A1395">
        <v>48.9</v>
      </c>
      <c r="B1395">
        <v>39</v>
      </c>
      <c r="C1395">
        <v>7</v>
      </c>
    </row>
    <row r="1396" spans="1:3">
      <c r="A1396">
        <v>56.7</v>
      </c>
      <c r="B1396">
        <v>38</v>
      </c>
      <c r="C1396">
        <v>1</v>
      </c>
    </row>
    <row r="1397" spans="1:3">
      <c r="A1397">
        <v>65</v>
      </c>
      <c r="B1397">
        <v>53</v>
      </c>
      <c r="C1397">
        <v>10</v>
      </c>
    </row>
    <row r="1398" spans="1:3">
      <c r="A1398">
        <v>62.400000000000006</v>
      </c>
      <c r="B1398">
        <v>54</v>
      </c>
      <c r="C1398">
        <v>2</v>
      </c>
    </row>
    <row r="1399" spans="1:3">
      <c r="A1399">
        <v>69.8</v>
      </c>
      <c r="B1399">
        <v>37</v>
      </c>
      <c r="C1399">
        <v>4</v>
      </c>
    </row>
    <row r="1400" spans="1:3">
      <c r="A1400">
        <v>42.3</v>
      </c>
      <c r="B1400">
        <v>38</v>
      </c>
      <c r="C1400">
        <v>9</v>
      </c>
    </row>
    <row r="1401" spans="1:3">
      <c r="A1401">
        <v>37</v>
      </c>
      <c r="B1401">
        <v>35</v>
      </c>
      <c r="C1401">
        <v>10</v>
      </c>
    </row>
    <row r="1402" spans="1:3">
      <c r="A1402">
        <v>87.2</v>
      </c>
      <c r="B1402">
        <v>54</v>
      </c>
      <c r="C1402">
        <v>6</v>
      </c>
    </row>
    <row r="1403" spans="1:3">
      <c r="A1403">
        <v>73</v>
      </c>
      <c r="B1403">
        <v>51</v>
      </c>
      <c r="C1403">
        <v>10</v>
      </c>
    </row>
    <row r="1404" spans="1:3">
      <c r="A1404">
        <v>54.7</v>
      </c>
      <c r="B1404">
        <v>55</v>
      </c>
      <c r="C1404">
        <v>1</v>
      </c>
    </row>
    <row r="1405" spans="1:3">
      <c r="A1405">
        <v>91</v>
      </c>
      <c r="B1405">
        <v>38</v>
      </c>
      <c r="C1405">
        <v>20</v>
      </c>
    </row>
    <row r="1406" spans="1:3">
      <c r="A1406">
        <v>51</v>
      </c>
      <c r="B1406">
        <v>34</v>
      </c>
      <c r="C1406">
        <v>20</v>
      </c>
    </row>
    <row r="1407" spans="1:3">
      <c r="A1407">
        <v>47.7</v>
      </c>
      <c r="B1407">
        <v>35</v>
      </c>
      <c r="C1407">
        <v>11</v>
      </c>
    </row>
    <row r="1408" spans="1:3">
      <c r="A1408">
        <v>75.5</v>
      </c>
      <c r="B1408">
        <v>51</v>
      </c>
      <c r="C1408">
        <v>5</v>
      </c>
    </row>
    <row r="1409" spans="1:3">
      <c r="A1409">
        <v>47.8</v>
      </c>
      <c r="B1409">
        <v>39</v>
      </c>
      <c r="C1409">
        <v>4</v>
      </c>
    </row>
    <row r="1410" spans="1:3">
      <c r="A1410">
        <v>81.5</v>
      </c>
      <c r="B1410">
        <v>35</v>
      </c>
      <c r="C1410">
        <v>5</v>
      </c>
    </row>
    <row r="1411" spans="1:3">
      <c r="A1411">
        <v>80</v>
      </c>
      <c r="B1411">
        <v>35</v>
      </c>
      <c r="C1411">
        <v>10</v>
      </c>
    </row>
    <row r="1412" spans="1:3">
      <c r="A1412">
        <v>99.7</v>
      </c>
      <c r="B1412">
        <v>34</v>
      </c>
      <c r="C1412">
        <v>11</v>
      </c>
    </row>
    <row r="1413" spans="1:3">
      <c r="A1413">
        <v>83.4</v>
      </c>
      <c r="B1413">
        <v>35</v>
      </c>
      <c r="C1413">
        <v>2</v>
      </c>
    </row>
    <row r="1414" spans="1:3">
      <c r="A1414">
        <v>84.4</v>
      </c>
      <c r="B1414">
        <v>40</v>
      </c>
      <c r="C1414">
        <v>12</v>
      </c>
    </row>
    <row r="1415" spans="1:3">
      <c r="A1415">
        <v>53.4</v>
      </c>
      <c r="B1415">
        <v>49</v>
      </c>
      <c r="C1415">
        <v>2</v>
      </c>
    </row>
    <row r="1416" spans="1:3">
      <c r="A1416">
        <v>95.9</v>
      </c>
      <c r="B1416">
        <v>37</v>
      </c>
      <c r="C1416">
        <v>17</v>
      </c>
    </row>
    <row r="1417" spans="1:3">
      <c r="A1417">
        <v>59.7</v>
      </c>
      <c r="B1417">
        <v>39</v>
      </c>
      <c r="C1417">
        <v>1</v>
      </c>
    </row>
    <row r="1418" spans="1:3">
      <c r="A1418">
        <v>96.5</v>
      </c>
      <c r="B1418">
        <v>39</v>
      </c>
      <c r="C1418">
        <v>15</v>
      </c>
    </row>
    <row r="1419" spans="1:3">
      <c r="A1419">
        <v>55.4</v>
      </c>
      <c r="B1419">
        <v>34</v>
      </c>
      <c r="C1419">
        <v>2</v>
      </c>
    </row>
    <row r="1420" spans="1:3">
      <c r="A1420">
        <v>77.599999999999994</v>
      </c>
      <c r="B1420">
        <v>36</v>
      </c>
      <c r="C1420">
        <v>8</v>
      </c>
    </row>
    <row r="1421" spans="1:3">
      <c r="A1421">
        <v>32.799999999999997</v>
      </c>
      <c r="B1421">
        <v>55</v>
      </c>
      <c r="C1421">
        <v>4</v>
      </c>
    </row>
    <row r="1422" spans="1:3">
      <c r="A1422">
        <v>79.5</v>
      </c>
      <c r="B1422">
        <v>37</v>
      </c>
      <c r="C1422">
        <v>5</v>
      </c>
    </row>
    <row r="1423" spans="1:3">
      <c r="A1423">
        <v>107.1</v>
      </c>
      <c r="B1423">
        <v>36</v>
      </c>
      <c r="C1423">
        <v>13</v>
      </c>
    </row>
    <row r="1424" spans="1:3">
      <c r="A1424">
        <v>39.4</v>
      </c>
      <c r="B1424">
        <v>49</v>
      </c>
      <c r="C1424">
        <v>2</v>
      </c>
    </row>
    <row r="1425" spans="1:3">
      <c r="A1425">
        <v>65.099999999999994</v>
      </c>
      <c r="B1425">
        <v>35</v>
      </c>
      <c r="C1425">
        <v>3</v>
      </c>
    </row>
    <row r="1426" spans="1:3">
      <c r="A1426">
        <v>55</v>
      </c>
      <c r="B1426">
        <v>38</v>
      </c>
      <c r="C1426">
        <v>10</v>
      </c>
    </row>
    <row r="1427" spans="1:3">
      <c r="A1427">
        <v>96.3</v>
      </c>
      <c r="B1427">
        <v>48</v>
      </c>
      <c r="C1427">
        <v>9</v>
      </c>
    </row>
    <row r="1428" spans="1:3">
      <c r="A1428">
        <v>53.2</v>
      </c>
      <c r="B1428">
        <v>39</v>
      </c>
      <c r="C1428">
        <v>6</v>
      </c>
    </row>
    <row r="1429" spans="1:3">
      <c r="A1429">
        <v>83.7</v>
      </c>
      <c r="B1429">
        <v>37</v>
      </c>
      <c r="C1429">
        <v>1</v>
      </c>
    </row>
    <row r="1430" spans="1:3">
      <c r="A1430">
        <v>69.400000000000006</v>
      </c>
      <c r="B1430">
        <v>35</v>
      </c>
      <c r="C1430">
        <v>2</v>
      </c>
    </row>
    <row r="1431" spans="1:3">
      <c r="A1431">
        <v>56.9</v>
      </c>
      <c r="B1431">
        <v>39</v>
      </c>
      <c r="C1431">
        <v>7</v>
      </c>
    </row>
    <row r="1432" spans="1:3">
      <c r="A1432">
        <v>111.6</v>
      </c>
      <c r="B1432">
        <v>36</v>
      </c>
      <c r="C1432">
        <v>18</v>
      </c>
    </row>
    <row r="1433" spans="1:3">
      <c r="A1433">
        <v>57.8</v>
      </c>
      <c r="B1433">
        <v>38</v>
      </c>
      <c r="C1433">
        <v>14</v>
      </c>
    </row>
    <row r="1434" spans="1:3">
      <c r="A1434">
        <v>48.2</v>
      </c>
      <c r="B1434">
        <v>50</v>
      </c>
      <c r="C1434">
        <v>16</v>
      </c>
    </row>
    <row r="1435" spans="1:3">
      <c r="A1435">
        <v>83.5</v>
      </c>
      <c r="B1435">
        <v>49</v>
      </c>
      <c r="C1435">
        <v>5</v>
      </c>
    </row>
    <row r="1436" spans="1:3">
      <c r="A1436">
        <v>46.3</v>
      </c>
      <c r="B1436">
        <v>37</v>
      </c>
      <c r="C1436">
        <v>9</v>
      </c>
    </row>
    <row r="1437" spans="1:3">
      <c r="A1437">
        <v>39.799999999999997</v>
      </c>
      <c r="B1437">
        <v>54</v>
      </c>
      <c r="C1437">
        <v>4</v>
      </c>
    </row>
    <row r="1438" spans="1:3">
      <c r="A1438">
        <v>54.4</v>
      </c>
      <c r="B1438">
        <v>50</v>
      </c>
      <c r="C1438">
        <v>2</v>
      </c>
    </row>
    <row r="1439" spans="1:3">
      <c r="A1439">
        <v>91.2</v>
      </c>
      <c r="B1439">
        <v>38</v>
      </c>
      <c r="C1439">
        <v>6</v>
      </c>
    </row>
    <row r="1440" spans="1:3">
      <c r="A1440">
        <v>33.700000000000003</v>
      </c>
      <c r="B1440">
        <v>34</v>
      </c>
      <c r="C1440">
        <v>1</v>
      </c>
    </row>
    <row r="1441" spans="1:3">
      <c r="A1441">
        <v>100.3</v>
      </c>
      <c r="B1441">
        <v>37</v>
      </c>
      <c r="C1441">
        <v>9</v>
      </c>
    </row>
    <row r="1442" spans="1:3">
      <c r="A1442">
        <v>99.8</v>
      </c>
      <c r="B1442">
        <v>38</v>
      </c>
      <c r="C1442">
        <v>4</v>
      </c>
    </row>
    <row r="1443" spans="1:3">
      <c r="A1443">
        <v>66.099999999999994</v>
      </c>
      <c r="B1443">
        <v>34</v>
      </c>
      <c r="C1443">
        <v>13</v>
      </c>
    </row>
    <row r="1444" spans="1:3">
      <c r="A1444">
        <v>32.4</v>
      </c>
      <c r="B1444">
        <v>50</v>
      </c>
      <c r="C1444">
        <v>2</v>
      </c>
    </row>
    <row r="1445" spans="1:3">
      <c r="A1445">
        <v>71.400000000000006</v>
      </c>
      <c r="B1445">
        <v>38</v>
      </c>
      <c r="C1445">
        <v>22</v>
      </c>
    </row>
    <row r="1446" spans="1:3">
      <c r="A1446">
        <v>79</v>
      </c>
      <c r="B1446">
        <v>38</v>
      </c>
      <c r="C1446">
        <v>10</v>
      </c>
    </row>
    <row r="1447" spans="1:3">
      <c r="A1447">
        <v>74</v>
      </c>
      <c r="B1447">
        <v>36</v>
      </c>
      <c r="C1447">
        <v>20</v>
      </c>
    </row>
    <row r="1448" spans="1:3">
      <c r="A1448">
        <v>100.6</v>
      </c>
      <c r="B1448">
        <v>36</v>
      </c>
      <c r="C1448">
        <v>8</v>
      </c>
    </row>
    <row r="1449" spans="1:3">
      <c r="A1449">
        <v>98.5</v>
      </c>
      <c r="B1449">
        <v>36</v>
      </c>
      <c r="C1449">
        <v>15</v>
      </c>
    </row>
    <row r="1450" spans="1:3">
      <c r="A1450">
        <v>60.5</v>
      </c>
      <c r="B1450">
        <v>37</v>
      </c>
      <c r="C1450">
        <v>5</v>
      </c>
    </row>
    <row r="1451" spans="1:3">
      <c r="A1451">
        <v>80.8</v>
      </c>
      <c r="B1451">
        <v>39</v>
      </c>
      <c r="C1451">
        <v>4</v>
      </c>
    </row>
    <row r="1452" spans="1:3">
      <c r="A1452">
        <v>32.299999999999997</v>
      </c>
      <c r="B1452">
        <v>54</v>
      </c>
      <c r="C1452">
        <v>9</v>
      </c>
    </row>
    <row r="1453" spans="1:3">
      <c r="A1453">
        <v>107</v>
      </c>
      <c r="B1453">
        <v>37</v>
      </c>
      <c r="C1453">
        <v>10</v>
      </c>
    </row>
    <row r="1454" spans="1:3">
      <c r="A1454">
        <v>98.2</v>
      </c>
      <c r="B1454">
        <v>39</v>
      </c>
      <c r="C1454">
        <v>6</v>
      </c>
    </row>
    <row r="1455" spans="1:3">
      <c r="A1455">
        <v>104.2</v>
      </c>
      <c r="B1455">
        <v>36</v>
      </c>
      <c r="C1455">
        <v>6</v>
      </c>
    </row>
    <row r="1456" spans="1:3">
      <c r="A1456">
        <v>53.5</v>
      </c>
      <c r="B1456">
        <v>36</v>
      </c>
      <c r="C1456">
        <v>5</v>
      </c>
    </row>
    <row r="1457" spans="1:3">
      <c r="A1457">
        <v>53.4</v>
      </c>
      <c r="B1457">
        <v>39</v>
      </c>
      <c r="C1457">
        <v>2</v>
      </c>
    </row>
    <row r="1458" spans="1:3">
      <c r="A1458">
        <v>82</v>
      </c>
      <c r="B1458">
        <v>54</v>
      </c>
      <c r="C1458">
        <v>10</v>
      </c>
    </row>
    <row r="1459" spans="1:3">
      <c r="A1459">
        <v>101.5</v>
      </c>
      <c r="B1459">
        <v>37</v>
      </c>
      <c r="C1459">
        <v>5</v>
      </c>
    </row>
    <row r="1460" spans="1:3">
      <c r="A1460">
        <v>64.8</v>
      </c>
      <c r="B1460">
        <v>40</v>
      </c>
      <c r="C1460">
        <v>4</v>
      </c>
    </row>
    <row r="1461" spans="1:3">
      <c r="A1461">
        <v>43.8</v>
      </c>
      <c r="B1461">
        <v>54</v>
      </c>
      <c r="C1461">
        <v>4</v>
      </c>
    </row>
    <row r="1462" spans="1:3">
      <c r="A1462">
        <v>76.5</v>
      </c>
      <c r="B1462">
        <v>35</v>
      </c>
      <c r="C1462">
        <v>5</v>
      </c>
    </row>
    <row r="1463" spans="1:3">
      <c r="A1463">
        <v>36.1</v>
      </c>
      <c r="B1463">
        <v>49</v>
      </c>
      <c r="C1463">
        <v>3</v>
      </c>
    </row>
    <row r="1464" spans="1:3">
      <c r="A1464">
        <v>74</v>
      </c>
      <c r="B1464">
        <v>38</v>
      </c>
      <c r="C1464">
        <v>20</v>
      </c>
    </row>
    <row r="1465" spans="1:3">
      <c r="A1465">
        <v>80.3</v>
      </c>
      <c r="B1465">
        <v>38</v>
      </c>
      <c r="C1465">
        <v>9</v>
      </c>
    </row>
    <row r="1466" spans="1:3">
      <c r="A1466">
        <v>32.799999999999997</v>
      </c>
      <c r="B1466">
        <v>38</v>
      </c>
      <c r="C1466">
        <v>4</v>
      </c>
    </row>
    <row r="1467" spans="1:3">
      <c r="A1467">
        <v>44.5</v>
      </c>
      <c r="B1467">
        <v>35</v>
      </c>
      <c r="C1467">
        <v>5</v>
      </c>
    </row>
    <row r="1468" spans="1:3">
      <c r="A1468">
        <v>46.9</v>
      </c>
      <c r="B1468">
        <v>39</v>
      </c>
      <c r="C1468">
        <v>7</v>
      </c>
    </row>
    <row r="1469" spans="1:3">
      <c r="A1469">
        <v>86.2</v>
      </c>
      <c r="B1469">
        <v>50</v>
      </c>
      <c r="C1469">
        <v>6</v>
      </c>
    </row>
    <row r="1470" spans="1:3">
      <c r="A1470">
        <v>69.3</v>
      </c>
      <c r="B1470">
        <v>39</v>
      </c>
      <c r="C1470">
        <v>9</v>
      </c>
    </row>
    <row r="1471" spans="1:3">
      <c r="A1471">
        <v>84.8</v>
      </c>
      <c r="B1471">
        <v>35</v>
      </c>
      <c r="C1471">
        <v>4</v>
      </c>
    </row>
  </sheetData>
  <mergeCells count="2">
    <mergeCell ref="F2:I2"/>
    <mergeCell ref="U2:AJ15"/>
  </mergeCell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E92B2-1C83-4A11-8E2E-550E776E0F0E}">
  <dimension ref="A1:X1471"/>
  <sheetViews>
    <sheetView topLeftCell="A16" workbookViewId="0">
      <selection activeCell="G43" sqref="G43"/>
    </sheetView>
  </sheetViews>
  <sheetFormatPr defaultRowHeight="15"/>
  <cols>
    <col min="1" max="1" width="8.5703125" bestFit="1" customWidth="1"/>
    <col min="2" max="2" width="16.42578125" customWidth="1"/>
    <col min="3" max="3" width="14.85546875" bestFit="1" customWidth="1"/>
    <col min="4" max="4" width="15.7109375" bestFit="1" customWidth="1"/>
    <col min="6" max="6" width="12.85546875" bestFit="1" customWidth="1"/>
    <col min="7" max="7" width="22" customWidth="1"/>
    <col min="8" max="8" width="25.85546875" customWidth="1"/>
    <col min="9" max="9" width="14.28515625" customWidth="1"/>
    <col min="10" max="10" width="19.28515625" customWidth="1"/>
  </cols>
  <sheetData>
    <row r="1" spans="1:24" ht="15.75" thickBot="1">
      <c r="A1" s="89" t="s">
        <v>80</v>
      </c>
      <c r="B1" s="89" t="s">
        <v>114</v>
      </c>
      <c r="C1" s="89" t="s">
        <v>194</v>
      </c>
      <c r="D1" s="89" t="s">
        <v>195</v>
      </c>
    </row>
    <row r="2" spans="1:24" ht="15.75" thickBot="1">
      <c r="A2" t="s">
        <v>4</v>
      </c>
      <c r="B2" t="s">
        <v>4</v>
      </c>
      <c r="C2">
        <f>IF(A2="yes", 1,0)</f>
        <v>1</v>
      </c>
      <c r="D2">
        <f>IF(B2="yes", 1,0)</f>
        <v>1</v>
      </c>
      <c r="G2" s="250" t="s">
        <v>180</v>
      </c>
      <c r="H2" s="251"/>
      <c r="I2" s="252"/>
      <c r="J2" s="147"/>
      <c r="M2" s="241" t="s">
        <v>248</v>
      </c>
      <c r="N2" s="242"/>
      <c r="O2" s="242"/>
      <c r="P2" s="242"/>
      <c r="Q2" s="242"/>
      <c r="R2" s="242"/>
      <c r="S2" s="242"/>
      <c r="T2" s="243"/>
    </row>
    <row r="3" spans="1:24" ht="15.75" thickBot="1">
      <c r="A3" t="s">
        <v>6</v>
      </c>
      <c r="B3" t="s">
        <v>6</v>
      </c>
      <c r="C3">
        <f t="shared" ref="C3:C66" si="0">IF(A3="yes", 1,0)</f>
        <v>0</v>
      </c>
      <c r="D3">
        <f t="shared" ref="D3:D66" si="1">IF(B3="yes", 1,0)</f>
        <v>0</v>
      </c>
      <c r="G3" s="143"/>
      <c r="H3" s="144" t="s">
        <v>196</v>
      </c>
      <c r="I3" s="145" t="s">
        <v>197</v>
      </c>
      <c r="M3" s="244"/>
      <c r="N3" s="245"/>
      <c r="O3" s="245"/>
      <c r="P3" s="245"/>
      <c r="Q3" s="245"/>
      <c r="R3" s="245"/>
      <c r="S3" s="245"/>
      <c r="T3" s="246"/>
    </row>
    <row r="4" spans="1:24">
      <c r="A4" t="s">
        <v>4</v>
      </c>
      <c r="B4" t="s">
        <v>4</v>
      </c>
      <c r="C4">
        <f t="shared" si="0"/>
        <v>1</v>
      </c>
      <c r="D4">
        <f t="shared" si="1"/>
        <v>1</v>
      </c>
      <c r="G4" s="148" t="s">
        <v>196</v>
      </c>
      <c r="H4" s="98">
        <v>1</v>
      </c>
      <c r="I4" s="149"/>
      <c r="M4" s="244"/>
      <c r="N4" s="245"/>
      <c r="O4" s="245"/>
      <c r="P4" s="245"/>
      <c r="Q4" s="245"/>
      <c r="R4" s="245"/>
      <c r="S4" s="245"/>
      <c r="T4" s="246"/>
    </row>
    <row r="5" spans="1:24" ht="15.75" thickBot="1">
      <c r="A5" t="s">
        <v>6</v>
      </c>
      <c r="B5" t="s">
        <v>4</v>
      </c>
      <c r="C5">
        <f t="shared" si="0"/>
        <v>0</v>
      </c>
      <c r="D5">
        <f t="shared" si="1"/>
        <v>1</v>
      </c>
      <c r="G5" s="141" t="s">
        <v>114</v>
      </c>
      <c r="H5" s="100">
        <v>0.24611799424579706</v>
      </c>
      <c r="I5" s="142">
        <v>1</v>
      </c>
      <c r="M5" s="244"/>
      <c r="N5" s="245"/>
      <c r="O5" s="245"/>
      <c r="P5" s="245"/>
      <c r="Q5" s="245"/>
      <c r="R5" s="245"/>
      <c r="S5" s="245"/>
      <c r="T5" s="246"/>
    </row>
    <row r="6" spans="1:24">
      <c r="A6" t="s">
        <v>6</v>
      </c>
      <c r="B6" t="s">
        <v>6</v>
      </c>
      <c r="C6">
        <f t="shared" si="0"/>
        <v>0</v>
      </c>
      <c r="D6">
        <f t="shared" si="1"/>
        <v>0</v>
      </c>
      <c r="M6" s="244"/>
      <c r="N6" s="245"/>
      <c r="O6" s="245"/>
      <c r="P6" s="245"/>
      <c r="Q6" s="245"/>
      <c r="R6" s="245"/>
      <c r="S6" s="245"/>
      <c r="T6" s="246"/>
      <c r="X6" s="101"/>
    </row>
    <row r="7" spans="1:24">
      <c r="A7" t="s">
        <v>6</v>
      </c>
      <c r="B7" t="s">
        <v>6</v>
      </c>
      <c r="C7">
        <f t="shared" si="0"/>
        <v>0</v>
      </c>
      <c r="D7">
        <f t="shared" si="1"/>
        <v>0</v>
      </c>
      <c r="M7" s="244"/>
      <c r="N7" s="245"/>
      <c r="O7" s="245"/>
      <c r="P7" s="245"/>
      <c r="Q7" s="245"/>
      <c r="R7" s="245"/>
      <c r="S7" s="245"/>
      <c r="T7" s="246"/>
    </row>
    <row r="8" spans="1:24">
      <c r="A8" t="s">
        <v>6</v>
      </c>
      <c r="B8" t="s">
        <v>4</v>
      </c>
      <c r="C8">
        <f t="shared" si="0"/>
        <v>0</v>
      </c>
      <c r="D8">
        <f t="shared" si="1"/>
        <v>1</v>
      </c>
      <c r="M8" s="244"/>
      <c r="N8" s="245"/>
      <c r="O8" s="245"/>
      <c r="P8" s="245"/>
      <c r="Q8" s="245"/>
      <c r="R8" s="245"/>
      <c r="S8" s="245"/>
      <c r="T8" s="246"/>
    </row>
    <row r="9" spans="1:24">
      <c r="A9" t="s">
        <v>6</v>
      </c>
      <c r="B9" t="s">
        <v>6</v>
      </c>
      <c r="C9">
        <f t="shared" si="0"/>
        <v>0</v>
      </c>
      <c r="D9">
        <f t="shared" si="1"/>
        <v>0</v>
      </c>
      <c r="M9" s="244"/>
      <c r="N9" s="245"/>
      <c r="O9" s="245"/>
      <c r="P9" s="245"/>
      <c r="Q9" s="245"/>
      <c r="R9" s="245"/>
      <c r="S9" s="245"/>
      <c r="T9" s="246"/>
    </row>
    <row r="10" spans="1:24">
      <c r="A10" t="s">
        <v>6</v>
      </c>
      <c r="B10" t="s">
        <v>6</v>
      </c>
      <c r="C10">
        <f t="shared" si="0"/>
        <v>0</v>
      </c>
      <c r="D10">
        <f t="shared" si="1"/>
        <v>0</v>
      </c>
      <c r="G10" s="238"/>
      <c r="H10" s="238"/>
      <c r="I10" s="238"/>
      <c r="M10" s="244"/>
      <c r="N10" s="245"/>
      <c r="O10" s="245"/>
      <c r="P10" s="245"/>
      <c r="Q10" s="245"/>
      <c r="R10" s="245"/>
      <c r="S10" s="245"/>
      <c r="T10" s="246"/>
    </row>
    <row r="11" spans="1:24">
      <c r="A11" t="s">
        <v>6</v>
      </c>
      <c r="B11" t="s">
        <v>6</v>
      </c>
      <c r="C11">
        <f t="shared" si="0"/>
        <v>0</v>
      </c>
      <c r="D11">
        <f t="shared" si="1"/>
        <v>0</v>
      </c>
      <c r="G11" s="106" t="s">
        <v>247</v>
      </c>
      <c r="H11" s="106" t="s">
        <v>80</v>
      </c>
      <c r="M11" s="244"/>
      <c r="N11" s="245"/>
      <c r="O11" s="245"/>
      <c r="P11" s="245"/>
      <c r="Q11" s="245"/>
      <c r="R11" s="245"/>
      <c r="S11" s="245"/>
      <c r="T11" s="246"/>
    </row>
    <row r="12" spans="1:24">
      <c r="A12" t="s">
        <v>6</v>
      </c>
      <c r="B12" t="s">
        <v>6</v>
      </c>
      <c r="C12">
        <f t="shared" si="0"/>
        <v>0</v>
      </c>
      <c r="D12">
        <f t="shared" si="1"/>
        <v>0</v>
      </c>
      <c r="G12" s="106" t="s">
        <v>114</v>
      </c>
      <c r="H12" t="s">
        <v>6</v>
      </c>
      <c r="I12" t="s">
        <v>4</v>
      </c>
      <c r="M12" s="244"/>
      <c r="N12" s="245"/>
      <c r="O12" s="245"/>
      <c r="P12" s="245"/>
      <c r="Q12" s="245"/>
      <c r="R12" s="245"/>
      <c r="S12" s="245"/>
      <c r="T12" s="246"/>
    </row>
    <row r="13" spans="1:24" ht="15.75" thickBot="1">
      <c r="A13" t="s">
        <v>6</v>
      </c>
      <c r="B13" t="s">
        <v>4</v>
      </c>
      <c r="C13">
        <f t="shared" si="0"/>
        <v>0</v>
      </c>
      <c r="D13">
        <f t="shared" si="1"/>
        <v>1</v>
      </c>
      <c r="G13" t="s">
        <v>6</v>
      </c>
      <c r="H13" s="108">
        <v>0.89563567362428842</v>
      </c>
      <c r="I13" s="108">
        <v>0.10436432637571158</v>
      </c>
      <c r="M13" s="247"/>
      <c r="N13" s="248"/>
      <c r="O13" s="248"/>
      <c r="P13" s="248"/>
      <c r="Q13" s="248"/>
      <c r="R13" s="248"/>
      <c r="S13" s="248"/>
      <c r="T13" s="249"/>
    </row>
    <row r="14" spans="1:24">
      <c r="A14" t="s">
        <v>6</v>
      </c>
      <c r="B14" t="s">
        <v>6</v>
      </c>
      <c r="C14">
        <f t="shared" si="0"/>
        <v>0</v>
      </c>
      <c r="D14">
        <f t="shared" si="1"/>
        <v>0</v>
      </c>
      <c r="G14" t="s">
        <v>4</v>
      </c>
      <c r="H14" s="108">
        <v>0.69471153846153844</v>
      </c>
      <c r="I14" s="108">
        <v>0.30528846153846156</v>
      </c>
      <c r="J14" s="101"/>
    </row>
    <row r="15" spans="1:24">
      <c r="A15" t="s">
        <v>6</v>
      </c>
      <c r="B15" t="s">
        <v>6</v>
      </c>
      <c r="C15">
        <f t="shared" si="0"/>
        <v>0</v>
      </c>
      <c r="D15">
        <f t="shared" si="1"/>
        <v>0</v>
      </c>
      <c r="G15" t="s">
        <v>140</v>
      </c>
      <c r="H15" s="108">
        <v>0.83877551020408159</v>
      </c>
      <c r="I15" s="108">
        <v>0.16122448979591836</v>
      </c>
    </row>
    <row r="16" spans="1:24">
      <c r="A16" t="s">
        <v>4</v>
      </c>
      <c r="B16" t="s">
        <v>4</v>
      </c>
      <c r="C16">
        <f t="shared" si="0"/>
        <v>1</v>
      </c>
      <c r="D16">
        <f t="shared" si="1"/>
        <v>1</v>
      </c>
    </row>
    <row r="17" spans="1:4">
      <c r="A17" t="s">
        <v>6</v>
      </c>
      <c r="B17" t="s">
        <v>6</v>
      </c>
      <c r="C17">
        <f t="shared" si="0"/>
        <v>0</v>
      </c>
      <c r="D17">
        <f t="shared" si="1"/>
        <v>0</v>
      </c>
    </row>
    <row r="18" spans="1:4">
      <c r="A18" t="s">
        <v>6</v>
      </c>
      <c r="B18" t="s">
        <v>4</v>
      </c>
      <c r="C18">
        <f t="shared" si="0"/>
        <v>0</v>
      </c>
      <c r="D18">
        <f t="shared" si="1"/>
        <v>1</v>
      </c>
    </row>
    <row r="19" spans="1:4">
      <c r="A19" t="s">
        <v>6</v>
      </c>
      <c r="B19" t="s">
        <v>4</v>
      </c>
      <c r="C19">
        <f t="shared" si="0"/>
        <v>0</v>
      </c>
      <c r="D19">
        <f t="shared" si="1"/>
        <v>1</v>
      </c>
    </row>
    <row r="20" spans="1:4">
      <c r="A20" t="s">
        <v>6</v>
      </c>
      <c r="B20" t="s">
        <v>6</v>
      </c>
      <c r="C20">
        <f t="shared" si="0"/>
        <v>0</v>
      </c>
      <c r="D20">
        <f t="shared" si="1"/>
        <v>0</v>
      </c>
    </row>
    <row r="21" spans="1:4">
      <c r="A21" t="s">
        <v>6</v>
      </c>
      <c r="B21" t="s">
        <v>4</v>
      </c>
      <c r="C21">
        <f t="shared" si="0"/>
        <v>0</v>
      </c>
      <c r="D21">
        <f t="shared" si="1"/>
        <v>1</v>
      </c>
    </row>
    <row r="22" spans="1:4">
      <c r="A22" t="s">
        <v>6</v>
      </c>
      <c r="B22" t="s">
        <v>6</v>
      </c>
      <c r="C22">
        <f t="shared" si="0"/>
        <v>0</v>
      </c>
      <c r="D22">
        <f t="shared" si="1"/>
        <v>0</v>
      </c>
    </row>
    <row r="23" spans="1:4">
      <c r="A23" t="s">
        <v>4</v>
      </c>
      <c r="B23" t="s">
        <v>6</v>
      </c>
      <c r="C23">
        <f t="shared" si="0"/>
        <v>1</v>
      </c>
      <c r="D23">
        <f t="shared" si="1"/>
        <v>0</v>
      </c>
    </row>
    <row r="24" spans="1:4">
      <c r="A24" t="s">
        <v>6</v>
      </c>
      <c r="B24" t="s">
        <v>6</v>
      </c>
      <c r="C24">
        <f t="shared" si="0"/>
        <v>0</v>
      </c>
      <c r="D24">
        <f t="shared" si="1"/>
        <v>0</v>
      </c>
    </row>
    <row r="25" spans="1:4">
      <c r="A25" t="s">
        <v>6</v>
      </c>
      <c r="B25" t="s">
        <v>6</v>
      </c>
      <c r="C25">
        <f t="shared" si="0"/>
        <v>0</v>
      </c>
      <c r="D25">
        <f t="shared" si="1"/>
        <v>0</v>
      </c>
    </row>
    <row r="26" spans="1:4">
      <c r="A26" t="s">
        <v>4</v>
      </c>
      <c r="B26" t="s">
        <v>6</v>
      </c>
      <c r="C26">
        <f t="shared" si="0"/>
        <v>1</v>
      </c>
      <c r="D26">
        <f t="shared" si="1"/>
        <v>0</v>
      </c>
    </row>
    <row r="27" spans="1:4">
      <c r="A27" t="s">
        <v>6</v>
      </c>
      <c r="B27" t="s">
        <v>6</v>
      </c>
      <c r="C27">
        <f t="shared" si="0"/>
        <v>0</v>
      </c>
      <c r="D27">
        <f t="shared" si="1"/>
        <v>0</v>
      </c>
    </row>
    <row r="28" spans="1:4">
      <c r="A28" t="s">
        <v>4</v>
      </c>
      <c r="B28" t="s">
        <v>4</v>
      </c>
      <c r="C28">
        <f t="shared" si="0"/>
        <v>1</v>
      </c>
      <c r="D28">
        <f t="shared" si="1"/>
        <v>1</v>
      </c>
    </row>
    <row r="29" spans="1:4">
      <c r="A29" t="s">
        <v>6</v>
      </c>
      <c r="B29" t="s">
        <v>6</v>
      </c>
      <c r="C29">
        <f t="shared" si="0"/>
        <v>0</v>
      </c>
      <c r="D29">
        <f t="shared" si="1"/>
        <v>0</v>
      </c>
    </row>
    <row r="30" spans="1:4">
      <c r="A30" t="s">
        <v>6</v>
      </c>
      <c r="B30" t="s">
        <v>6</v>
      </c>
      <c r="C30">
        <f t="shared" si="0"/>
        <v>0</v>
      </c>
      <c r="D30">
        <f t="shared" si="1"/>
        <v>0</v>
      </c>
    </row>
    <row r="31" spans="1:4">
      <c r="A31" t="s">
        <v>6</v>
      </c>
      <c r="B31" t="s">
        <v>6</v>
      </c>
      <c r="C31">
        <f t="shared" si="0"/>
        <v>0</v>
      </c>
      <c r="D31">
        <f t="shared" si="1"/>
        <v>0</v>
      </c>
    </row>
    <row r="32" spans="1:4">
      <c r="A32" t="s">
        <v>6</v>
      </c>
      <c r="B32" t="s">
        <v>6</v>
      </c>
      <c r="C32">
        <f t="shared" si="0"/>
        <v>0</v>
      </c>
      <c r="D32">
        <f t="shared" si="1"/>
        <v>0</v>
      </c>
    </row>
    <row r="33" spans="1:8">
      <c r="A33" t="s">
        <v>6</v>
      </c>
      <c r="B33" t="s">
        <v>4</v>
      </c>
      <c r="C33">
        <f t="shared" si="0"/>
        <v>0</v>
      </c>
      <c r="D33">
        <f t="shared" si="1"/>
        <v>1</v>
      </c>
    </row>
    <row r="34" spans="1:8" ht="15.75" thickBot="1">
      <c r="A34" t="s">
        <v>6</v>
      </c>
      <c r="B34" t="s">
        <v>6</v>
      </c>
      <c r="C34">
        <f t="shared" si="0"/>
        <v>0</v>
      </c>
      <c r="D34">
        <f t="shared" si="1"/>
        <v>0</v>
      </c>
    </row>
    <row r="35" spans="1:8" ht="15.75" thickBot="1">
      <c r="A35" t="s">
        <v>4</v>
      </c>
      <c r="B35" t="s">
        <v>6</v>
      </c>
      <c r="C35">
        <f t="shared" si="0"/>
        <v>1</v>
      </c>
      <c r="D35">
        <f t="shared" si="1"/>
        <v>0</v>
      </c>
      <c r="G35" s="262" t="s">
        <v>249</v>
      </c>
      <c r="H35" s="263"/>
    </row>
    <row r="36" spans="1:8">
      <c r="A36" t="s">
        <v>4</v>
      </c>
      <c r="B36" t="s">
        <v>4</v>
      </c>
      <c r="C36">
        <f t="shared" si="0"/>
        <v>1</v>
      </c>
      <c r="D36">
        <f t="shared" si="1"/>
        <v>1</v>
      </c>
      <c r="G36" s="106" t="s">
        <v>247</v>
      </c>
      <c r="H36" s="106" t="s">
        <v>80</v>
      </c>
    </row>
    <row r="37" spans="1:8">
      <c r="A37" t="s">
        <v>6</v>
      </c>
      <c r="B37" t="s">
        <v>6</v>
      </c>
      <c r="C37">
        <f t="shared" si="0"/>
        <v>0</v>
      </c>
      <c r="D37">
        <f t="shared" si="1"/>
        <v>0</v>
      </c>
      <c r="G37" s="106" t="s">
        <v>114</v>
      </c>
      <c r="H37" t="s">
        <v>4</v>
      </c>
    </row>
    <row r="38" spans="1:8">
      <c r="A38" t="s">
        <v>4</v>
      </c>
      <c r="B38" t="s">
        <v>4</v>
      </c>
      <c r="C38">
        <f t="shared" si="0"/>
        <v>1</v>
      </c>
      <c r="D38">
        <f t="shared" si="1"/>
        <v>1</v>
      </c>
      <c r="G38" t="s">
        <v>6</v>
      </c>
      <c r="H38" s="103">
        <v>110</v>
      </c>
    </row>
    <row r="39" spans="1:8">
      <c r="A39" t="s">
        <v>6</v>
      </c>
      <c r="B39" t="s">
        <v>6</v>
      </c>
      <c r="C39">
        <f t="shared" si="0"/>
        <v>0</v>
      </c>
      <c r="D39">
        <f t="shared" si="1"/>
        <v>0</v>
      </c>
      <c r="G39" t="s">
        <v>4</v>
      </c>
      <c r="H39" s="103">
        <v>127</v>
      </c>
    </row>
    <row r="40" spans="1:8">
      <c r="A40" t="s">
        <v>6</v>
      </c>
      <c r="B40" t="s">
        <v>4</v>
      </c>
      <c r="C40">
        <f t="shared" si="0"/>
        <v>0</v>
      </c>
      <c r="D40">
        <f t="shared" si="1"/>
        <v>1</v>
      </c>
      <c r="G40" t="s">
        <v>140</v>
      </c>
      <c r="H40" s="103">
        <v>237</v>
      </c>
    </row>
    <row r="41" spans="1:8">
      <c r="A41" t="s">
        <v>6</v>
      </c>
      <c r="B41" t="s">
        <v>6</v>
      </c>
      <c r="C41">
        <f t="shared" si="0"/>
        <v>0</v>
      </c>
      <c r="D41">
        <f t="shared" si="1"/>
        <v>0</v>
      </c>
    </row>
    <row r="42" spans="1:8">
      <c r="A42" t="s">
        <v>6</v>
      </c>
      <c r="B42" t="s">
        <v>6</v>
      </c>
      <c r="C42">
        <f t="shared" si="0"/>
        <v>0</v>
      </c>
      <c r="D42">
        <f t="shared" si="1"/>
        <v>0</v>
      </c>
    </row>
    <row r="43" spans="1:8">
      <c r="A43" t="s">
        <v>6</v>
      </c>
      <c r="B43" t="s">
        <v>6</v>
      </c>
      <c r="C43">
        <f t="shared" si="0"/>
        <v>0</v>
      </c>
      <c r="D43">
        <f t="shared" si="1"/>
        <v>0</v>
      </c>
    </row>
    <row r="44" spans="1:8">
      <c r="A44" t="s">
        <v>4</v>
      </c>
      <c r="B44" t="s">
        <v>6</v>
      </c>
      <c r="C44">
        <f t="shared" si="0"/>
        <v>1</v>
      </c>
      <c r="D44">
        <f t="shared" si="1"/>
        <v>0</v>
      </c>
    </row>
    <row r="45" spans="1:8">
      <c r="A45" t="s">
        <v>6</v>
      </c>
      <c r="B45" t="s">
        <v>6</v>
      </c>
      <c r="C45">
        <f t="shared" si="0"/>
        <v>0</v>
      </c>
      <c r="D45">
        <f t="shared" si="1"/>
        <v>0</v>
      </c>
    </row>
    <row r="46" spans="1:8">
      <c r="A46" t="s">
        <v>6</v>
      </c>
      <c r="B46" t="s">
        <v>6</v>
      </c>
      <c r="C46">
        <f t="shared" si="0"/>
        <v>0</v>
      </c>
      <c r="D46">
        <f t="shared" si="1"/>
        <v>0</v>
      </c>
    </row>
    <row r="47" spans="1:8">
      <c r="A47" t="s">
        <v>4</v>
      </c>
      <c r="B47" t="s">
        <v>6</v>
      </c>
      <c r="C47">
        <f t="shared" si="0"/>
        <v>1</v>
      </c>
      <c r="D47">
        <f t="shared" si="1"/>
        <v>0</v>
      </c>
    </row>
    <row r="48" spans="1:8">
      <c r="A48" t="s">
        <v>6</v>
      </c>
      <c r="B48" t="s">
        <v>6</v>
      </c>
      <c r="C48">
        <f t="shared" si="0"/>
        <v>0</v>
      </c>
      <c r="D48">
        <f t="shared" si="1"/>
        <v>0</v>
      </c>
    </row>
    <row r="49" spans="1:4">
      <c r="A49" t="s">
        <v>6</v>
      </c>
      <c r="B49" t="s">
        <v>6</v>
      </c>
      <c r="C49">
        <f t="shared" si="0"/>
        <v>0</v>
      </c>
      <c r="D49">
        <f t="shared" si="1"/>
        <v>0</v>
      </c>
    </row>
    <row r="50" spans="1:4">
      <c r="A50" t="s">
        <v>6</v>
      </c>
      <c r="B50" t="s">
        <v>4</v>
      </c>
      <c r="C50">
        <f t="shared" si="0"/>
        <v>0</v>
      </c>
      <c r="D50">
        <f t="shared" si="1"/>
        <v>1</v>
      </c>
    </row>
    <row r="51" spans="1:4">
      <c r="A51" t="s">
        <v>6</v>
      </c>
      <c r="B51" t="s">
        <v>6</v>
      </c>
      <c r="C51">
        <f t="shared" si="0"/>
        <v>0</v>
      </c>
      <c r="D51">
        <f t="shared" si="1"/>
        <v>0</v>
      </c>
    </row>
    <row r="52" spans="1:4">
      <c r="A52" t="s">
        <v>4</v>
      </c>
      <c r="B52" t="s">
        <v>4</v>
      </c>
      <c r="C52">
        <f t="shared" si="0"/>
        <v>1</v>
      </c>
      <c r="D52">
        <f t="shared" si="1"/>
        <v>1</v>
      </c>
    </row>
    <row r="53" spans="1:4">
      <c r="A53" t="s">
        <v>4</v>
      </c>
      <c r="B53" t="s">
        <v>4</v>
      </c>
      <c r="C53">
        <f t="shared" si="0"/>
        <v>1</v>
      </c>
      <c r="D53">
        <f t="shared" si="1"/>
        <v>1</v>
      </c>
    </row>
    <row r="54" spans="1:4">
      <c r="A54" t="s">
        <v>6</v>
      </c>
      <c r="B54" t="s">
        <v>4</v>
      </c>
      <c r="C54">
        <f t="shared" si="0"/>
        <v>0</v>
      </c>
      <c r="D54">
        <f t="shared" si="1"/>
        <v>1</v>
      </c>
    </row>
    <row r="55" spans="1:4">
      <c r="A55" t="s">
        <v>6</v>
      </c>
      <c r="B55" t="s">
        <v>4</v>
      </c>
      <c r="C55">
        <f t="shared" si="0"/>
        <v>0</v>
      </c>
      <c r="D55">
        <f t="shared" si="1"/>
        <v>1</v>
      </c>
    </row>
    <row r="56" spans="1:4">
      <c r="A56" t="s">
        <v>6</v>
      </c>
      <c r="B56" t="s">
        <v>4</v>
      </c>
      <c r="C56">
        <f t="shared" si="0"/>
        <v>0</v>
      </c>
      <c r="D56">
        <f t="shared" si="1"/>
        <v>1</v>
      </c>
    </row>
    <row r="57" spans="1:4">
      <c r="A57" t="s">
        <v>6</v>
      </c>
      <c r="B57" t="s">
        <v>4</v>
      </c>
      <c r="C57">
        <f t="shared" si="0"/>
        <v>0</v>
      </c>
      <c r="D57">
        <f t="shared" si="1"/>
        <v>1</v>
      </c>
    </row>
    <row r="58" spans="1:4">
      <c r="A58" t="s">
        <v>6</v>
      </c>
      <c r="B58" t="s">
        <v>6</v>
      </c>
      <c r="C58">
        <f t="shared" si="0"/>
        <v>0</v>
      </c>
      <c r="D58">
        <f t="shared" si="1"/>
        <v>0</v>
      </c>
    </row>
    <row r="59" spans="1:4">
      <c r="A59" t="s">
        <v>6</v>
      </c>
      <c r="B59" t="s">
        <v>4</v>
      </c>
      <c r="C59">
        <f t="shared" si="0"/>
        <v>0</v>
      </c>
      <c r="D59">
        <f t="shared" si="1"/>
        <v>1</v>
      </c>
    </row>
    <row r="60" spans="1:4">
      <c r="A60" t="s">
        <v>6</v>
      </c>
      <c r="B60" t="s">
        <v>6</v>
      </c>
      <c r="C60">
        <f t="shared" si="0"/>
        <v>0</v>
      </c>
      <c r="D60">
        <f t="shared" si="1"/>
        <v>0</v>
      </c>
    </row>
    <row r="61" spans="1:4">
      <c r="A61" t="s">
        <v>6</v>
      </c>
      <c r="B61" t="s">
        <v>6</v>
      </c>
      <c r="C61">
        <f t="shared" si="0"/>
        <v>0</v>
      </c>
      <c r="D61">
        <f t="shared" si="1"/>
        <v>0</v>
      </c>
    </row>
    <row r="62" spans="1:4">
      <c r="A62" t="s">
        <v>6</v>
      </c>
      <c r="B62" t="s">
        <v>4</v>
      </c>
      <c r="C62">
        <f t="shared" si="0"/>
        <v>0</v>
      </c>
      <c r="D62">
        <f t="shared" si="1"/>
        <v>1</v>
      </c>
    </row>
    <row r="63" spans="1:4">
      <c r="A63" t="s">
        <v>6</v>
      </c>
      <c r="B63" t="s">
        <v>6</v>
      </c>
      <c r="C63">
        <f t="shared" si="0"/>
        <v>0</v>
      </c>
      <c r="D63">
        <f t="shared" si="1"/>
        <v>0</v>
      </c>
    </row>
    <row r="64" spans="1:4">
      <c r="A64" t="s">
        <v>6</v>
      </c>
      <c r="B64" t="s">
        <v>4</v>
      </c>
      <c r="C64">
        <f t="shared" si="0"/>
        <v>0</v>
      </c>
      <c r="D64">
        <f t="shared" si="1"/>
        <v>1</v>
      </c>
    </row>
    <row r="65" spans="1:4">
      <c r="A65" t="s">
        <v>6</v>
      </c>
      <c r="B65" t="s">
        <v>6</v>
      </c>
      <c r="C65">
        <f t="shared" si="0"/>
        <v>0</v>
      </c>
      <c r="D65">
        <f t="shared" si="1"/>
        <v>0</v>
      </c>
    </row>
    <row r="66" spans="1:4">
      <c r="A66" t="s">
        <v>6</v>
      </c>
      <c r="B66" t="s">
        <v>6</v>
      </c>
      <c r="C66">
        <f t="shared" si="0"/>
        <v>0</v>
      </c>
      <c r="D66">
        <f t="shared" si="1"/>
        <v>0</v>
      </c>
    </row>
    <row r="67" spans="1:4">
      <c r="A67" t="s">
        <v>6</v>
      </c>
      <c r="B67" t="s">
        <v>4</v>
      </c>
      <c r="C67">
        <f t="shared" ref="C67:C130" si="2">IF(A67="yes", 1,0)</f>
        <v>0</v>
      </c>
      <c r="D67">
        <f t="shared" ref="D67:D130" si="3">IF(B67="yes", 1,0)</f>
        <v>1</v>
      </c>
    </row>
    <row r="68" spans="1:4">
      <c r="A68" t="s">
        <v>6</v>
      </c>
      <c r="B68" t="s">
        <v>6</v>
      </c>
      <c r="C68">
        <f t="shared" si="2"/>
        <v>0</v>
      </c>
      <c r="D68">
        <f t="shared" si="3"/>
        <v>0</v>
      </c>
    </row>
    <row r="69" spans="1:4">
      <c r="A69" t="s">
        <v>6</v>
      </c>
      <c r="B69" t="s">
        <v>6</v>
      </c>
      <c r="C69">
        <f t="shared" si="2"/>
        <v>0</v>
      </c>
      <c r="D69">
        <f t="shared" si="3"/>
        <v>0</v>
      </c>
    </row>
    <row r="70" spans="1:4">
      <c r="A70" t="s">
        <v>6</v>
      </c>
      <c r="B70" t="s">
        <v>6</v>
      </c>
      <c r="C70">
        <f t="shared" si="2"/>
        <v>0</v>
      </c>
      <c r="D70">
        <f t="shared" si="3"/>
        <v>0</v>
      </c>
    </row>
    <row r="71" spans="1:4">
      <c r="A71" t="s">
        <v>4</v>
      </c>
      <c r="B71" t="s">
        <v>4</v>
      </c>
      <c r="C71">
        <f t="shared" si="2"/>
        <v>1</v>
      </c>
      <c r="D71">
        <f t="shared" si="3"/>
        <v>1</v>
      </c>
    </row>
    <row r="72" spans="1:4">
      <c r="A72" t="s">
        <v>6</v>
      </c>
      <c r="B72" t="s">
        <v>6</v>
      </c>
      <c r="C72">
        <f t="shared" si="2"/>
        <v>0</v>
      </c>
      <c r="D72">
        <f t="shared" si="3"/>
        <v>0</v>
      </c>
    </row>
    <row r="73" spans="1:4">
      <c r="A73" t="s">
        <v>6</v>
      </c>
      <c r="B73" t="s">
        <v>6</v>
      </c>
      <c r="C73">
        <f t="shared" si="2"/>
        <v>0</v>
      </c>
      <c r="D73">
        <f t="shared" si="3"/>
        <v>0</v>
      </c>
    </row>
    <row r="74" spans="1:4">
      <c r="A74" t="s">
        <v>6</v>
      </c>
      <c r="B74" t="s">
        <v>6</v>
      </c>
      <c r="C74">
        <f t="shared" si="2"/>
        <v>0</v>
      </c>
      <c r="D74">
        <f t="shared" si="3"/>
        <v>0</v>
      </c>
    </row>
    <row r="75" spans="1:4">
      <c r="A75" t="s">
        <v>6</v>
      </c>
      <c r="B75" t="s">
        <v>6</v>
      </c>
      <c r="C75">
        <f t="shared" si="2"/>
        <v>0</v>
      </c>
      <c r="D75">
        <f t="shared" si="3"/>
        <v>0</v>
      </c>
    </row>
    <row r="76" spans="1:4">
      <c r="A76" t="s">
        <v>6</v>
      </c>
      <c r="B76" t="s">
        <v>6</v>
      </c>
      <c r="C76">
        <f t="shared" si="2"/>
        <v>0</v>
      </c>
      <c r="D76">
        <f t="shared" si="3"/>
        <v>0</v>
      </c>
    </row>
    <row r="77" spans="1:4">
      <c r="A77" t="s">
        <v>6</v>
      </c>
      <c r="B77" t="s">
        <v>6</v>
      </c>
      <c r="C77">
        <f t="shared" si="2"/>
        <v>0</v>
      </c>
      <c r="D77">
        <f t="shared" si="3"/>
        <v>0</v>
      </c>
    </row>
    <row r="78" spans="1:4">
      <c r="A78" t="s">
        <v>6</v>
      </c>
      <c r="B78" t="s">
        <v>6</v>
      </c>
      <c r="C78">
        <f t="shared" si="2"/>
        <v>0</v>
      </c>
      <c r="D78">
        <f t="shared" si="3"/>
        <v>0</v>
      </c>
    </row>
    <row r="79" spans="1:4">
      <c r="A79" t="s">
        <v>6</v>
      </c>
      <c r="B79" t="s">
        <v>4</v>
      </c>
      <c r="C79">
        <f t="shared" si="2"/>
        <v>0</v>
      </c>
      <c r="D79">
        <f t="shared" si="3"/>
        <v>1</v>
      </c>
    </row>
    <row r="80" spans="1:4">
      <c r="A80" t="s">
        <v>6</v>
      </c>
      <c r="B80" t="s">
        <v>6</v>
      </c>
      <c r="C80">
        <f t="shared" si="2"/>
        <v>0</v>
      </c>
      <c r="D80">
        <f t="shared" si="3"/>
        <v>0</v>
      </c>
    </row>
    <row r="81" spans="1:4">
      <c r="A81" t="s">
        <v>6</v>
      </c>
      <c r="B81" t="s">
        <v>4</v>
      </c>
      <c r="C81">
        <f t="shared" si="2"/>
        <v>0</v>
      </c>
      <c r="D81">
        <f t="shared" si="3"/>
        <v>1</v>
      </c>
    </row>
    <row r="82" spans="1:4">
      <c r="A82" t="s">
        <v>6</v>
      </c>
      <c r="B82" t="s">
        <v>4</v>
      </c>
      <c r="C82">
        <f t="shared" si="2"/>
        <v>0</v>
      </c>
      <c r="D82">
        <f t="shared" si="3"/>
        <v>1</v>
      </c>
    </row>
    <row r="83" spans="1:4">
      <c r="A83" t="s">
        <v>6</v>
      </c>
      <c r="B83" t="s">
        <v>6</v>
      </c>
      <c r="C83">
        <f t="shared" si="2"/>
        <v>0</v>
      </c>
      <c r="D83">
        <f t="shared" si="3"/>
        <v>0</v>
      </c>
    </row>
    <row r="84" spans="1:4">
      <c r="A84" t="s">
        <v>6</v>
      </c>
      <c r="B84" t="s">
        <v>6</v>
      </c>
      <c r="C84">
        <f t="shared" si="2"/>
        <v>0</v>
      </c>
      <c r="D84">
        <f t="shared" si="3"/>
        <v>0</v>
      </c>
    </row>
    <row r="85" spans="1:4">
      <c r="A85" t="s">
        <v>6</v>
      </c>
      <c r="B85" t="s">
        <v>4</v>
      </c>
      <c r="C85">
        <f t="shared" si="2"/>
        <v>0</v>
      </c>
      <c r="D85">
        <f t="shared" si="3"/>
        <v>1</v>
      </c>
    </row>
    <row r="86" spans="1:4">
      <c r="A86" t="s">
        <v>6</v>
      </c>
      <c r="B86" t="s">
        <v>6</v>
      </c>
      <c r="C86">
        <f t="shared" si="2"/>
        <v>0</v>
      </c>
      <c r="D86">
        <f t="shared" si="3"/>
        <v>0</v>
      </c>
    </row>
    <row r="87" spans="1:4">
      <c r="A87" t="s">
        <v>6</v>
      </c>
      <c r="B87" t="s">
        <v>6</v>
      </c>
      <c r="C87">
        <f t="shared" si="2"/>
        <v>0</v>
      </c>
      <c r="D87">
        <f t="shared" si="3"/>
        <v>0</v>
      </c>
    </row>
    <row r="88" spans="1:4">
      <c r="A88" t="s">
        <v>6</v>
      </c>
      <c r="B88" t="s">
        <v>6</v>
      </c>
      <c r="C88">
        <f t="shared" si="2"/>
        <v>0</v>
      </c>
      <c r="D88">
        <f t="shared" si="3"/>
        <v>0</v>
      </c>
    </row>
    <row r="89" spans="1:4">
      <c r="A89" t="s">
        <v>6</v>
      </c>
      <c r="B89" t="s">
        <v>6</v>
      </c>
      <c r="C89">
        <f t="shared" si="2"/>
        <v>0</v>
      </c>
      <c r="D89">
        <f t="shared" si="3"/>
        <v>0</v>
      </c>
    </row>
    <row r="90" spans="1:4">
      <c r="A90" t="s">
        <v>6</v>
      </c>
      <c r="B90" t="s">
        <v>6</v>
      </c>
      <c r="C90">
        <f t="shared" si="2"/>
        <v>0</v>
      </c>
      <c r="D90">
        <f t="shared" si="3"/>
        <v>0</v>
      </c>
    </row>
    <row r="91" spans="1:4">
      <c r="A91" t="s">
        <v>4</v>
      </c>
      <c r="B91" t="s">
        <v>6</v>
      </c>
      <c r="C91">
        <f t="shared" si="2"/>
        <v>1</v>
      </c>
      <c r="D91">
        <f t="shared" si="3"/>
        <v>0</v>
      </c>
    </row>
    <row r="92" spans="1:4">
      <c r="A92" t="s">
        <v>6</v>
      </c>
      <c r="B92" t="s">
        <v>6</v>
      </c>
      <c r="C92">
        <f t="shared" si="2"/>
        <v>0</v>
      </c>
      <c r="D92">
        <f t="shared" si="3"/>
        <v>0</v>
      </c>
    </row>
    <row r="93" spans="1:4">
      <c r="A93" t="s">
        <v>6</v>
      </c>
      <c r="B93" t="s">
        <v>4</v>
      </c>
      <c r="C93">
        <f t="shared" si="2"/>
        <v>0</v>
      </c>
      <c r="D93">
        <f t="shared" si="3"/>
        <v>1</v>
      </c>
    </row>
    <row r="94" spans="1:4">
      <c r="A94" t="s">
        <v>6</v>
      </c>
      <c r="B94" t="s">
        <v>4</v>
      </c>
      <c r="C94">
        <f t="shared" si="2"/>
        <v>0</v>
      </c>
      <c r="D94">
        <f t="shared" si="3"/>
        <v>1</v>
      </c>
    </row>
    <row r="95" spans="1:4">
      <c r="A95" t="s">
        <v>6</v>
      </c>
      <c r="B95" t="s">
        <v>4</v>
      </c>
      <c r="C95">
        <f t="shared" si="2"/>
        <v>0</v>
      </c>
      <c r="D95">
        <f t="shared" si="3"/>
        <v>1</v>
      </c>
    </row>
    <row r="96" spans="1:4">
      <c r="A96" t="s">
        <v>6</v>
      </c>
      <c r="B96" t="s">
        <v>6</v>
      </c>
      <c r="C96">
        <f t="shared" si="2"/>
        <v>0</v>
      </c>
      <c r="D96">
        <f t="shared" si="3"/>
        <v>0</v>
      </c>
    </row>
    <row r="97" spans="1:4">
      <c r="A97" t="s">
        <v>6</v>
      </c>
      <c r="B97" t="s">
        <v>6</v>
      </c>
      <c r="C97">
        <f t="shared" si="2"/>
        <v>0</v>
      </c>
      <c r="D97">
        <f t="shared" si="3"/>
        <v>0</v>
      </c>
    </row>
    <row r="98" spans="1:4">
      <c r="A98" t="s">
        <v>6</v>
      </c>
      <c r="B98" t="s">
        <v>6</v>
      </c>
      <c r="C98">
        <f t="shared" si="2"/>
        <v>0</v>
      </c>
      <c r="D98">
        <f t="shared" si="3"/>
        <v>0</v>
      </c>
    </row>
    <row r="99" spans="1:4">
      <c r="A99" t="s">
        <v>6</v>
      </c>
      <c r="B99" t="s">
        <v>6</v>
      </c>
      <c r="C99">
        <f t="shared" si="2"/>
        <v>0</v>
      </c>
      <c r="D99">
        <f t="shared" si="3"/>
        <v>0</v>
      </c>
    </row>
    <row r="100" spans="1:4">
      <c r="A100" t="s">
        <v>6</v>
      </c>
      <c r="B100" t="s">
        <v>6</v>
      </c>
      <c r="C100">
        <f t="shared" si="2"/>
        <v>0</v>
      </c>
      <c r="D100">
        <f t="shared" si="3"/>
        <v>0</v>
      </c>
    </row>
    <row r="101" spans="1:4">
      <c r="A101" t="s">
        <v>6</v>
      </c>
      <c r="B101" t="s">
        <v>6</v>
      </c>
      <c r="C101">
        <f t="shared" si="2"/>
        <v>0</v>
      </c>
      <c r="D101">
        <f t="shared" si="3"/>
        <v>0</v>
      </c>
    </row>
    <row r="102" spans="1:4">
      <c r="A102" t="s">
        <v>4</v>
      </c>
      <c r="B102" t="s">
        <v>4</v>
      </c>
      <c r="C102">
        <f t="shared" si="2"/>
        <v>1</v>
      </c>
      <c r="D102">
        <f t="shared" si="3"/>
        <v>1</v>
      </c>
    </row>
    <row r="103" spans="1:4">
      <c r="A103" t="s">
        <v>6</v>
      </c>
      <c r="B103" t="s">
        <v>6</v>
      </c>
      <c r="C103">
        <f t="shared" si="2"/>
        <v>0</v>
      </c>
      <c r="D103">
        <f t="shared" si="3"/>
        <v>0</v>
      </c>
    </row>
    <row r="104" spans="1:4">
      <c r="A104" t="s">
        <v>4</v>
      </c>
      <c r="B104" t="s">
        <v>4</v>
      </c>
      <c r="C104">
        <f t="shared" si="2"/>
        <v>1</v>
      </c>
      <c r="D104">
        <f t="shared" si="3"/>
        <v>1</v>
      </c>
    </row>
    <row r="105" spans="1:4">
      <c r="A105" t="s">
        <v>6</v>
      </c>
      <c r="B105" t="s">
        <v>6</v>
      </c>
      <c r="C105">
        <f t="shared" si="2"/>
        <v>0</v>
      </c>
      <c r="D105">
        <f t="shared" si="3"/>
        <v>0</v>
      </c>
    </row>
    <row r="106" spans="1:4">
      <c r="A106" t="s">
        <v>6</v>
      </c>
      <c r="B106" t="s">
        <v>6</v>
      </c>
      <c r="C106">
        <f t="shared" si="2"/>
        <v>0</v>
      </c>
      <c r="D106">
        <f t="shared" si="3"/>
        <v>0</v>
      </c>
    </row>
    <row r="107" spans="1:4">
      <c r="A107" t="s">
        <v>6</v>
      </c>
      <c r="B107" t="s">
        <v>6</v>
      </c>
      <c r="C107">
        <f t="shared" si="2"/>
        <v>0</v>
      </c>
      <c r="D107">
        <f t="shared" si="3"/>
        <v>0</v>
      </c>
    </row>
    <row r="108" spans="1:4">
      <c r="A108" t="s">
        <v>6</v>
      </c>
      <c r="B108" t="s">
        <v>4</v>
      </c>
      <c r="C108">
        <f t="shared" si="2"/>
        <v>0</v>
      </c>
      <c r="D108">
        <f t="shared" si="3"/>
        <v>1</v>
      </c>
    </row>
    <row r="109" spans="1:4">
      <c r="A109" t="s">
        <v>4</v>
      </c>
      <c r="B109" t="s">
        <v>4</v>
      </c>
      <c r="C109">
        <f t="shared" si="2"/>
        <v>1</v>
      </c>
      <c r="D109">
        <f t="shared" si="3"/>
        <v>1</v>
      </c>
    </row>
    <row r="110" spans="1:4">
      <c r="A110" t="s">
        <v>6</v>
      </c>
      <c r="B110" t="s">
        <v>6</v>
      </c>
      <c r="C110">
        <f t="shared" si="2"/>
        <v>0</v>
      </c>
      <c r="D110">
        <f t="shared" si="3"/>
        <v>0</v>
      </c>
    </row>
    <row r="111" spans="1:4">
      <c r="A111" t="s">
        <v>6</v>
      </c>
      <c r="B111" t="s">
        <v>6</v>
      </c>
      <c r="C111">
        <f t="shared" si="2"/>
        <v>0</v>
      </c>
      <c r="D111">
        <f t="shared" si="3"/>
        <v>0</v>
      </c>
    </row>
    <row r="112" spans="1:4">
      <c r="A112" t="s">
        <v>6</v>
      </c>
      <c r="B112" t="s">
        <v>6</v>
      </c>
      <c r="C112">
        <f t="shared" si="2"/>
        <v>0</v>
      </c>
      <c r="D112">
        <f t="shared" si="3"/>
        <v>0</v>
      </c>
    </row>
    <row r="113" spans="1:4">
      <c r="A113" t="s">
        <v>4</v>
      </c>
      <c r="B113" t="s">
        <v>4</v>
      </c>
      <c r="C113">
        <f t="shared" si="2"/>
        <v>1</v>
      </c>
      <c r="D113">
        <f t="shared" si="3"/>
        <v>1</v>
      </c>
    </row>
    <row r="114" spans="1:4">
      <c r="A114" t="s">
        <v>6</v>
      </c>
      <c r="B114" t="s">
        <v>4</v>
      </c>
      <c r="C114">
        <f t="shared" si="2"/>
        <v>0</v>
      </c>
      <c r="D114">
        <f t="shared" si="3"/>
        <v>1</v>
      </c>
    </row>
    <row r="115" spans="1:4">
      <c r="A115" t="s">
        <v>6</v>
      </c>
      <c r="B115" t="s">
        <v>6</v>
      </c>
      <c r="C115">
        <f t="shared" si="2"/>
        <v>0</v>
      </c>
      <c r="D115">
        <f t="shared" si="3"/>
        <v>0</v>
      </c>
    </row>
    <row r="116" spans="1:4">
      <c r="A116" t="s">
        <v>6</v>
      </c>
      <c r="B116" t="s">
        <v>6</v>
      </c>
      <c r="C116">
        <f t="shared" si="2"/>
        <v>0</v>
      </c>
      <c r="D116">
        <f t="shared" si="3"/>
        <v>0</v>
      </c>
    </row>
    <row r="117" spans="1:4">
      <c r="A117" t="s">
        <v>6</v>
      </c>
      <c r="B117" t="s">
        <v>6</v>
      </c>
      <c r="C117">
        <f t="shared" si="2"/>
        <v>0</v>
      </c>
      <c r="D117">
        <f t="shared" si="3"/>
        <v>0</v>
      </c>
    </row>
    <row r="118" spans="1:4">
      <c r="A118" t="s">
        <v>6</v>
      </c>
      <c r="B118" t="s">
        <v>6</v>
      </c>
      <c r="C118">
        <f t="shared" si="2"/>
        <v>0</v>
      </c>
      <c r="D118">
        <f t="shared" si="3"/>
        <v>0</v>
      </c>
    </row>
    <row r="119" spans="1:4">
      <c r="A119" t="s">
        <v>6</v>
      </c>
      <c r="B119" t="s">
        <v>6</v>
      </c>
      <c r="C119">
        <f t="shared" si="2"/>
        <v>0</v>
      </c>
      <c r="D119">
        <f t="shared" si="3"/>
        <v>0</v>
      </c>
    </row>
    <row r="120" spans="1:4">
      <c r="A120" t="s">
        <v>6</v>
      </c>
      <c r="B120" t="s">
        <v>6</v>
      </c>
      <c r="C120">
        <f t="shared" si="2"/>
        <v>0</v>
      </c>
      <c r="D120">
        <f t="shared" si="3"/>
        <v>0</v>
      </c>
    </row>
    <row r="121" spans="1:4">
      <c r="A121" t="s">
        <v>6</v>
      </c>
      <c r="B121" t="s">
        <v>4</v>
      </c>
      <c r="C121">
        <f t="shared" si="2"/>
        <v>0</v>
      </c>
      <c r="D121">
        <f t="shared" si="3"/>
        <v>1</v>
      </c>
    </row>
    <row r="122" spans="1:4">
      <c r="A122" t="s">
        <v>6</v>
      </c>
      <c r="B122" t="s">
        <v>6</v>
      </c>
      <c r="C122">
        <f t="shared" si="2"/>
        <v>0</v>
      </c>
      <c r="D122">
        <f t="shared" si="3"/>
        <v>0</v>
      </c>
    </row>
    <row r="123" spans="1:4">
      <c r="A123" t="s">
        <v>6</v>
      </c>
      <c r="B123" t="s">
        <v>6</v>
      </c>
      <c r="C123">
        <f t="shared" si="2"/>
        <v>0</v>
      </c>
      <c r="D123">
        <f t="shared" si="3"/>
        <v>0</v>
      </c>
    </row>
    <row r="124" spans="1:4">
      <c r="A124" t="s">
        <v>4</v>
      </c>
      <c r="B124" t="s">
        <v>4</v>
      </c>
      <c r="C124">
        <f t="shared" si="2"/>
        <v>1</v>
      </c>
      <c r="D124">
        <f t="shared" si="3"/>
        <v>1</v>
      </c>
    </row>
    <row r="125" spans="1:4">
      <c r="A125" t="s">
        <v>6</v>
      </c>
      <c r="B125" t="s">
        <v>6</v>
      </c>
      <c r="C125">
        <f t="shared" si="2"/>
        <v>0</v>
      </c>
      <c r="D125">
        <f t="shared" si="3"/>
        <v>0</v>
      </c>
    </row>
    <row r="126" spans="1:4">
      <c r="A126" t="s">
        <v>4</v>
      </c>
      <c r="B126" t="s">
        <v>4</v>
      </c>
      <c r="C126">
        <f t="shared" si="2"/>
        <v>1</v>
      </c>
      <c r="D126">
        <f t="shared" si="3"/>
        <v>1</v>
      </c>
    </row>
    <row r="127" spans="1:4">
      <c r="A127" t="s">
        <v>6</v>
      </c>
      <c r="B127" t="s">
        <v>6</v>
      </c>
      <c r="C127">
        <f t="shared" si="2"/>
        <v>0</v>
      </c>
      <c r="D127">
        <f t="shared" si="3"/>
        <v>0</v>
      </c>
    </row>
    <row r="128" spans="1:4">
      <c r="A128" t="s">
        <v>4</v>
      </c>
      <c r="B128" t="s">
        <v>6</v>
      </c>
      <c r="C128">
        <f t="shared" si="2"/>
        <v>1</v>
      </c>
      <c r="D128">
        <f t="shared" si="3"/>
        <v>0</v>
      </c>
    </row>
    <row r="129" spans="1:4">
      <c r="A129" t="s">
        <v>4</v>
      </c>
      <c r="B129" t="s">
        <v>4</v>
      </c>
      <c r="C129">
        <f t="shared" si="2"/>
        <v>1</v>
      </c>
      <c r="D129">
        <f t="shared" si="3"/>
        <v>1</v>
      </c>
    </row>
    <row r="130" spans="1:4">
      <c r="A130" t="s">
        <v>6</v>
      </c>
      <c r="B130" t="s">
        <v>6</v>
      </c>
      <c r="C130">
        <f t="shared" si="2"/>
        <v>0</v>
      </c>
      <c r="D130">
        <f t="shared" si="3"/>
        <v>0</v>
      </c>
    </row>
    <row r="131" spans="1:4">
      <c r="A131" t="s">
        <v>6</v>
      </c>
      <c r="B131" t="s">
        <v>6</v>
      </c>
      <c r="C131">
        <f t="shared" ref="C131:C194" si="4">IF(A131="yes", 1,0)</f>
        <v>0</v>
      </c>
      <c r="D131">
        <f t="shared" ref="D131:D194" si="5">IF(B131="yes", 1,0)</f>
        <v>0</v>
      </c>
    </row>
    <row r="132" spans="1:4">
      <c r="A132" t="s">
        <v>6</v>
      </c>
      <c r="B132" t="s">
        <v>6</v>
      </c>
      <c r="C132">
        <f t="shared" si="4"/>
        <v>0</v>
      </c>
      <c r="D132">
        <f t="shared" si="5"/>
        <v>0</v>
      </c>
    </row>
    <row r="133" spans="1:4">
      <c r="A133" t="s">
        <v>6</v>
      </c>
      <c r="B133" t="s">
        <v>6</v>
      </c>
      <c r="C133">
        <f t="shared" si="4"/>
        <v>0</v>
      </c>
      <c r="D133">
        <f t="shared" si="5"/>
        <v>0</v>
      </c>
    </row>
    <row r="134" spans="1:4">
      <c r="A134" t="s">
        <v>4</v>
      </c>
      <c r="B134" t="s">
        <v>4</v>
      </c>
      <c r="C134">
        <f t="shared" si="4"/>
        <v>1</v>
      </c>
      <c r="D134">
        <f t="shared" si="5"/>
        <v>1</v>
      </c>
    </row>
    <row r="135" spans="1:4">
      <c r="A135" t="s">
        <v>6</v>
      </c>
      <c r="B135" t="s">
        <v>4</v>
      </c>
      <c r="C135">
        <f t="shared" si="4"/>
        <v>0</v>
      </c>
      <c r="D135">
        <f t="shared" si="5"/>
        <v>1</v>
      </c>
    </row>
    <row r="136" spans="1:4">
      <c r="A136" t="s">
        <v>6</v>
      </c>
      <c r="B136" t="s">
        <v>6</v>
      </c>
      <c r="C136">
        <f t="shared" si="4"/>
        <v>0</v>
      </c>
      <c r="D136">
        <f t="shared" si="5"/>
        <v>0</v>
      </c>
    </row>
    <row r="137" spans="1:4">
      <c r="A137" t="s">
        <v>6</v>
      </c>
      <c r="B137" t="s">
        <v>6</v>
      </c>
      <c r="C137">
        <f t="shared" si="4"/>
        <v>0</v>
      </c>
      <c r="D137">
        <f t="shared" si="5"/>
        <v>0</v>
      </c>
    </row>
    <row r="138" spans="1:4">
      <c r="A138" t="s">
        <v>4</v>
      </c>
      <c r="B138" t="s">
        <v>6</v>
      </c>
      <c r="C138">
        <f t="shared" si="4"/>
        <v>1</v>
      </c>
      <c r="D138">
        <f t="shared" si="5"/>
        <v>0</v>
      </c>
    </row>
    <row r="139" spans="1:4">
      <c r="A139" t="s">
        <v>6</v>
      </c>
      <c r="B139" t="s">
        <v>6</v>
      </c>
      <c r="C139">
        <f t="shared" si="4"/>
        <v>0</v>
      </c>
      <c r="D139">
        <f t="shared" si="5"/>
        <v>0</v>
      </c>
    </row>
    <row r="140" spans="1:4">
      <c r="A140" t="s">
        <v>6</v>
      </c>
      <c r="B140" t="s">
        <v>6</v>
      </c>
      <c r="C140">
        <f t="shared" si="4"/>
        <v>0</v>
      </c>
      <c r="D140">
        <f t="shared" si="5"/>
        <v>0</v>
      </c>
    </row>
    <row r="141" spans="1:4">
      <c r="A141" t="s">
        <v>6</v>
      </c>
      <c r="B141" t="s">
        <v>4</v>
      </c>
      <c r="C141">
        <f t="shared" si="4"/>
        <v>0</v>
      </c>
      <c r="D141">
        <f t="shared" si="5"/>
        <v>1</v>
      </c>
    </row>
    <row r="142" spans="1:4">
      <c r="A142" t="s">
        <v>4</v>
      </c>
      <c r="B142" t="s">
        <v>6</v>
      </c>
      <c r="C142">
        <f t="shared" si="4"/>
        <v>1</v>
      </c>
      <c r="D142">
        <f t="shared" si="5"/>
        <v>0</v>
      </c>
    </row>
    <row r="143" spans="1:4">
      <c r="A143" t="s">
        <v>6</v>
      </c>
      <c r="B143" t="s">
        <v>6</v>
      </c>
      <c r="C143">
        <f t="shared" si="4"/>
        <v>0</v>
      </c>
      <c r="D143">
        <f t="shared" si="5"/>
        <v>0</v>
      </c>
    </row>
    <row r="144" spans="1:4">
      <c r="A144" t="s">
        <v>6</v>
      </c>
      <c r="B144" t="s">
        <v>4</v>
      </c>
      <c r="C144">
        <f t="shared" si="4"/>
        <v>0</v>
      </c>
      <c r="D144">
        <f t="shared" si="5"/>
        <v>1</v>
      </c>
    </row>
    <row r="145" spans="1:4">
      <c r="A145" t="s">
        <v>6</v>
      </c>
      <c r="B145" t="s">
        <v>6</v>
      </c>
      <c r="C145">
        <f t="shared" si="4"/>
        <v>0</v>
      </c>
      <c r="D145">
        <f t="shared" si="5"/>
        <v>0</v>
      </c>
    </row>
    <row r="146" spans="1:4">
      <c r="A146" t="s">
        <v>6</v>
      </c>
      <c r="B146" t="s">
        <v>6</v>
      </c>
      <c r="C146">
        <f t="shared" si="4"/>
        <v>0</v>
      </c>
      <c r="D146">
        <f t="shared" si="5"/>
        <v>0</v>
      </c>
    </row>
    <row r="147" spans="1:4">
      <c r="A147" t="s">
        <v>6</v>
      </c>
      <c r="B147" t="s">
        <v>6</v>
      </c>
      <c r="C147">
        <f t="shared" si="4"/>
        <v>0</v>
      </c>
      <c r="D147">
        <f t="shared" si="5"/>
        <v>0</v>
      </c>
    </row>
    <row r="148" spans="1:4">
      <c r="A148" t="s">
        <v>6</v>
      </c>
      <c r="B148" t="s">
        <v>6</v>
      </c>
      <c r="C148">
        <f t="shared" si="4"/>
        <v>0</v>
      </c>
      <c r="D148">
        <f t="shared" si="5"/>
        <v>0</v>
      </c>
    </row>
    <row r="149" spans="1:4">
      <c r="A149" t="s">
        <v>6</v>
      </c>
      <c r="B149" t="s">
        <v>6</v>
      </c>
      <c r="C149">
        <f t="shared" si="4"/>
        <v>0</v>
      </c>
      <c r="D149">
        <f t="shared" si="5"/>
        <v>0</v>
      </c>
    </row>
    <row r="150" spans="1:4">
      <c r="A150" t="s">
        <v>6</v>
      </c>
      <c r="B150" t="s">
        <v>6</v>
      </c>
      <c r="C150">
        <f t="shared" si="4"/>
        <v>0</v>
      </c>
      <c r="D150">
        <f t="shared" si="5"/>
        <v>0</v>
      </c>
    </row>
    <row r="151" spans="1:4">
      <c r="A151" t="s">
        <v>6</v>
      </c>
      <c r="B151" t="s">
        <v>6</v>
      </c>
      <c r="C151">
        <f t="shared" si="4"/>
        <v>0</v>
      </c>
      <c r="D151">
        <f t="shared" si="5"/>
        <v>0</v>
      </c>
    </row>
    <row r="152" spans="1:4">
      <c r="A152" t="s">
        <v>6</v>
      </c>
      <c r="B152" t="s">
        <v>6</v>
      </c>
      <c r="C152">
        <f t="shared" si="4"/>
        <v>0</v>
      </c>
      <c r="D152">
        <f t="shared" si="5"/>
        <v>0</v>
      </c>
    </row>
    <row r="153" spans="1:4">
      <c r="A153" t="s">
        <v>6</v>
      </c>
      <c r="B153" t="s">
        <v>6</v>
      </c>
      <c r="C153">
        <f t="shared" si="4"/>
        <v>0</v>
      </c>
      <c r="D153">
        <f t="shared" si="5"/>
        <v>0</v>
      </c>
    </row>
    <row r="154" spans="1:4">
      <c r="A154" t="s">
        <v>6</v>
      </c>
      <c r="B154" t="s">
        <v>4</v>
      </c>
      <c r="C154">
        <f t="shared" si="4"/>
        <v>0</v>
      </c>
      <c r="D154">
        <f t="shared" si="5"/>
        <v>1</v>
      </c>
    </row>
    <row r="155" spans="1:4">
      <c r="A155" t="s">
        <v>6</v>
      </c>
      <c r="B155" t="s">
        <v>6</v>
      </c>
      <c r="C155">
        <f t="shared" si="4"/>
        <v>0</v>
      </c>
      <c r="D155">
        <f t="shared" si="5"/>
        <v>0</v>
      </c>
    </row>
    <row r="156" spans="1:4">
      <c r="A156" t="s">
        <v>6</v>
      </c>
      <c r="B156" t="s">
        <v>6</v>
      </c>
      <c r="C156">
        <f t="shared" si="4"/>
        <v>0</v>
      </c>
      <c r="D156">
        <f t="shared" si="5"/>
        <v>0</v>
      </c>
    </row>
    <row r="157" spans="1:4">
      <c r="A157" t="s">
        <v>6</v>
      </c>
      <c r="B157" t="s">
        <v>6</v>
      </c>
      <c r="C157">
        <f t="shared" si="4"/>
        <v>0</v>
      </c>
      <c r="D157">
        <f t="shared" si="5"/>
        <v>0</v>
      </c>
    </row>
    <row r="158" spans="1:4">
      <c r="A158" t="s">
        <v>6</v>
      </c>
      <c r="B158" t="s">
        <v>6</v>
      </c>
      <c r="C158">
        <f t="shared" si="4"/>
        <v>0</v>
      </c>
      <c r="D158">
        <f t="shared" si="5"/>
        <v>0</v>
      </c>
    </row>
    <row r="159" spans="1:4">
      <c r="A159" t="s">
        <v>6</v>
      </c>
      <c r="B159" t="s">
        <v>4</v>
      </c>
      <c r="C159">
        <f t="shared" si="4"/>
        <v>0</v>
      </c>
      <c r="D159">
        <f t="shared" si="5"/>
        <v>1</v>
      </c>
    </row>
    <row r="160" spans="1:4">
      <c r="A160" t="s">
        <v>6</v>
      </c>
      <c r="B160" t="s">
        <v>6</v>
      </c>
      <c r="C160">
        <f t="shared" si="4"/>
        <v>0</v>
      </c>
      <c r="D160">
        <f t="shared" si="5"/>
        <v>0</v>
      </c>
    </row>
    <row r="161" spans="1:4">
      <c r="A161" t="s">
        <v>6</v>
      </c>
      <c r="B161" t="s">
        <v>6</v>
      </c>
      <c r="C161">
        <f t="shared" si="4"/>
        <v>0</v>
      </c>
      <c r="D161">
        <f t="shared" si="5"/>
        <v>0</v>
      </c>
    </row>
    <row r="162" spans="1:4">
      <c r="A162" t="s">
        <v>6</v>
      </c>
      <c r="B162" t="s">
        <v>6</v>
      </c>
      <c r="C162">
        <f t="shared" si="4"/>
        <v>0</v>
      </c>
      <c r="D162">
        <f t="shared" si="5"/>
        <v>0</v>
      </c>
    </row>
    <row r="163" spans="1:4">
      <c r="A163" t="s">
        <v>6</v>
      </c>
      <c r="B163" t="s">
        <v>6</v>
      </c>
      <c r="C163">
        <f t="shared" si="4"/>
        <v>0</v>
      </c>
      <c r="D163">
        <f t="shared" si="5"/>
        <v>0</v>
      </c>
    </row>
    <row r="164" spans="1:4">
      <c r="A164" t="s">
        <v>6</v>
      </c>
      <c r="B164" t="s">
        <v>6</v>
      </c>
      <c r="C164">
        <f t="shared" si="4"/>
        <v>0</v>
      </c>
      <c r="D164">
        <f t="shared" si="5"/>
        <v>0</v>
      </c>
    </row>
    <row r="165" spans="1:4">
      <c r="A165" t="s">
        <v>6</v>
      </c>
      <c r="B165" t="s">
        <v>4</v>
      </c>
      <c r="C165">
        <f t="shared" si="4"/>
        <v>0</v>
      </c>
      <c r="D165">
        <f t="shared" si="5"/>
        <v>1</v>
      </c>
    </row>
    <row r="166" spans="1:4">
      <c r="A166" t="s">
        <v>6</v>
      </c>
      <c r="B166" t="s">
        <v>4</v>
      </c>
      <c r="C166">
        <f t="shared" si="4"/>
        <v>0</v>
      </c>
      <c r="D166">
        <f t="shared" si="5"/>
        <v>1</v>
      </c>
    </row>
    <row r="167" spans="1:4">
      <c r="A167" t="s">
        <v>6</v>
      </c>
      <c r="B167" t="s">
        <v>6</v>
      </c>
      <c r="C167">
        <f t="shared" si="4"/>
        <v>0</v>
      </c>
      <c r="D167">
        <f t="shared" si="5"/>
        <v>0</v>
      </c>
    </row>
    <row r="168" spans="1:4">
      <c r="A168" t="s">
        <v>6</v>
      </c>
      <c r="B168" t="s">
        <v>6</v>
      </c>
      <c r="C168">
        <f t="shared" si="4"/>
        <v>0</v>
      </c>
      <c r="D168">
        <f t="shared" si="5"/>
        <v>0</v>
      </c>
    </row>
    <row r="169" spans="1:4">
      <c r="A169" t="s">
        <v>6</v>
      </c>
      <c r="B169" t="s">
        <v>6</v>
      </c>
      <c r="C169">
        <f t="shared" si="4"/>
        <v>0</v>
      </c>
      <c r="D169">
        <f t="shared" si="5"/>
        <v>0</v>
      </c>
    </row>
    <row r="170" spans="1:4">
      <c r="A170" t="s">
        <v>6</v>
      </c>
      <c r="B170" t="s">
        <v>6</v>
      </c>
      <c r="C170">
        <f t="shared" si="4"/>
        <v>0</v>
      </c>
      <c r="D170">
        <f t="shared" si="5"/>
        <v>0</v>
      </c>
    </row>
    <row r="171" spans="1:4">
      <c r="A171" t="s">
        <v>6</v>
      </c>
      <c r="B171" t="s">
        <v>6</v>
      </c>
      <c r="C171">
        <f t="shared" si="4"/>
        <v>0</v>
      </c>
      <c r="D171">
        <f t="shared" si="5"/>
        <v>0</v>
      </c>
    </row>
    <row r="172" spans="1:4">
      <c r="A172" t="s">
        <v>6</v>
      </c>
      <c r="B172" t="s">
        <v>4</v>
      </c>
      <c r="C172">
        <f t="shared" si="4"/>
        <v>0</v>
      </c>
      <c r="D172">
        <f t="shared" si="5"/>
        <v>1</v>
      </c>
    </row>
    <row r="173" spans="1:4">
      <c r="A173" t="s">
        <v>4</v>
      </c>
      <c r="B173" t="s">
        <v>6</v>
      </c>
      <c r="C173">
        <f t="shared" si="4"/>
        <v>1</v>
      </c>
      <c r="D173">
        <f t="shared" si="5"/>
        <v>0</v>
      </c>
    </row>
    <row r="174" spans="1:4">
      <c r="A174" t="s">
        <v>6</v>
      </c>
      <c r="B174" t="s">
        <v>6</v>
      </c>
      <c r="C174">
        <f t="shared" si="4"/>
        <v>0</v>
      </c>
      <c r="D174">
        <f t="shared" si="5"/>
        <v>0</v>
      </c>
    </row>
    <row r="175" spans="1:4">
      <c r="A175" t="s">
        <v>6</v>
      </c>
      <c r="B175" t="s">
        <v>6</v>
      </c>
      <c r="C175">
        <f t="shared" si="4"/>
        <v>0</v>
      </c>
      <c r="D175">
        <f t="shared" si="5"/>
        <v>0</v>
      </c>
    </row>
    <row r="176" spans="1:4">
      <c r="A176" t="s">
        <v>6</v>
      </c>
      <c r="B176" t="s">
        <v>4</v>
      </c>
      <c r="C176">
        <f t="shared" si="4"/>
        <v>0</v>
      </c>
      <c r="D176">
        <f t="shared" si="5"/>
        <v>1</v>
      </c>
    </row>
    <row r="177" spans="1:4">
      <c r="A177" t="s">
        <v>6</v>
      </c>
      <c r="B177" t="s">
        <v>4</v>
      </c>
      <c r="C177">
        <f t="shared" si="4"/>
        <v>0</v>
      </c>
      <c r="D177">
        <f t="shared" si="5"/>
        <v>1</v>
      </c>
    </row>
    <row r="178" spans="1:4">
      <c r="A178" t="s">
        <v>6</v>
      </c>
      <c r="B178" t="s">
        <v>6</v>
      </c>
      <c r="C178">
        <f t="shared" si="4"/>
        <v>0</v>
      </c>
      <c r="D178">
        <f t="shared" si="5"/>
        <v>0</v>
      </c>
    </row>
    <row r="179" spans="1:4">
      <c r="A179" t="s">
        <v>4</v>
      </c>
      <c r="B179" t="s">
        <v>6</v>
      </c>
      <c r="C179">
        <f t="shared" si="4"/>
        <v>1</v>
      </c>
      <c r="D179">
        <f t="shared" si="5"/>
        <v>0</v>
      </c>
    </row>
    <row r="180" spans="1:4">
      <c r="A180" t="s">
        <v>6</v>
      </c>
      <c r="B180" t="s">
        <v>6</v>
      </c>
      <c r="C180">
        <f t="shared" si="4"/>
        <v>0</v>
      </c>
      <c r="D180">
        <f t="shared" si="5"/>
        <v>0</v>
      </c>
    </row>
    <row r="181" spans="1:4">
      <c r="A181" t="s">
        <v>6</v>
      </c>
      <c r="B181" t="s">
        <v>6</v>
      </c>
      <c r="C181">
        <f t="shared" si="4"/>
        <v>0</v>
      </c>
      <c r="D181">
        <f t="shared" si="5"/>
        <v>0</v>
      </c>
    </row>
    <row r="182" spans="1:4">
      <c r="A182" t="s">
        <v>6</v>
      </c>
      <c r="B182" t="s">
        <v>4</v>
      </c>
      <c r="C182">
        <f t="shared" si="4"/>
        <v>0</v>
      </c>
      <c r="D182">
        <f t="shared" si="5"/>
        <v>1</v>
      </c>
    </row>
    <row r="183" spans="1:4">
      <c r="A183" t="s">
        <v>6</v>
      </c>
      <c r="B183" t="s">
        <v>6</v>
      </c>
      <c r="C183">
        <f t="shared" si="4"/>
        <v>0</v>
      </c>
      <c r="D183">
        <f t="shared" si="5"/>
        <v>0</v>
      </c>
    </row>
    <row r="184" spans="1:4">
      <c r="A184" t="s">
        <v>4</v>
      </c>
      <c r="B184" t="s">
        <v>4</v>
      </c>
      <c r="C184">
        <f t="shared" si="4"/>
        <v>1</v>
      </c>
      <c r="D184">
        <f t="shared" si="5"/>
        <v>1</v>
      </c>
    </row>
    <row r="185" spans="1:4">
      <c r="A185" t="s">
        <v>6</v>
      </c>
      <c r="B185" t="s">
        <v>6</v>
      </c>
      <c r="C185">
        <f t="shared" si="4"/>
        <v>0</v>
      </c>
      <c r="D185">
        <f t="shared" si="5"/>
        <v>0</v>
      </c>
    </row>
    <row r="186" spans="1:4">
      <c r="A186" t="s">
        <v>6</v>
      </c>
      <c r="B186" t="s">
        <v>6</v>
      </c>
      <c r="C186">
        <f t="shared" si="4"/>
        <v>0</v>
      </c>
      <c r="D186">
        <f t="shared" si="5"/>
        <v>0</v>
      </c>
    </row>
    <row r="187" spans="1:4">
      <c r="A187" t="s">
        <v>6</v>
      </c>
      <c r="B187" t="s">
        <v>6</v>
      </c>
      <c r="C187">
        <f t="shared" si="4"/>
        <v>0</v>
      </c>
      <c r="D187">
        <f t="shared" si="5"/>
        <v>0</v>
      </c>
    </row>
    <row r="188" spans="1:4">
      <c r="A188" t="s">
        <v>6</v>
      </c>
      <c r="B188" t="s">
        <v>6</v>
      </c>
      <c r="C188">
        <f t="shared" si="4"/>
        <v>0</v>
      </c>
      <c r="D188">
        <f t="shared" si="5"/>
        <v>0</v>
      </c>
    </row>
    <row r="189" spans="1:4">
      <c r="A189" t="s">
        <v>6</v>
      </c>
      <c r="B189" t="s">
        <v>6</v>
      </c>
      <c r="C189">
        <f t="shared" si="4"/>
        <v>0</v>
      </c>
      <c r="D189">
        <f t="shared" si="5"/>
        <v>0</v>
      </c>
    </row>
    <row r="190" spans="1:4">
      <c r="A190" t="s">
        <v>6</v>
      </c>
      <c r="B190" t="s">
        <v>6</v>
      </c>
      <c r="C190">
        <f t="shared" si="4"/>
        <v>0</v>
      </c>
      <c r="D190">
        <f t="shared" si="5"/>
        <v>0</v>
      </c>
    </row>
    <row r="191" spans="1:4">
      <c r="A191" t="s">
        <v>6</v>
      </c>
      <c r="B191" t="s">
        <v>6</v>
      </c>
      <c r="C191">
        <f t="shared" si="4"/>
        <v>0</v>
      </c>
      <c r="D191">
        <f t="shared" si="5"/>
        <v>0</v>
      </c>
    </row>
    <row r="192" spans="1:4">
      <c r="A192" t="s">
        <v>6</v>
      </c>
      <c r="B192" t="s">
        <v>6</v>
      </c>
      <c r="C192">
        <f t="shared" si="4"/>
        <v>0</v>
      </c>
      <c r="D192">
        <f t="shared" si="5"/>
        <v>0</v>
      </c>
    </row>
    <row r="193" spans="1:4">
      <c r="A193" t="s">
        <v>6</v>
      </c>
      <c r="B193" t="s">
        <v>6</v>
      </c>
      <c r="C193">
        <f t="shared" si="4"/>
        <v>0</v>
      </c>
      <c r="D193">
        <f t="shared" si="5"/>
        <v>0</v>
      </c>
    </row>
    <row r="194" spans="1:4">
      <c r="A194" t="s">
        <v>4</v>
      </c>
      <c r="B194" t="s">
        <v>4</v>
      </c>
      <c r="C194">
        <f t="shared" si="4"/>
        <v>1</v>
      </c>
      <c r="D194">
        <f t="shared" si="5"/>
        <v>1</v>
      </c>
    </row>
    <row r="195" spans="1:4">
      <c r="A195" t="s">
        <v>6</v>
      </c>
      <c r="B195" t="s">
        <v>6</v>
      </c>
      <c r="C195">
        <f t="shared" ref="C195:C258" si="6">IF(A195="yes", 1,0)</f>
        <v>0</v>
      </c>
      <c r="D195">
        <f t="shared" ref="D195:D258" si="7">IF(B195="yes", 1,0)</f>
        <v>0</v>
      </c>
    </row>
    <row r="196" spans="1:4">
      <c r="A196" t="s">
        <v>6</v>
      </c>
      <c r="B196" t="s">
        <v>6</v>
      </c>
      <c r="C196">
        <f t="shared" si="6"/>
        <v>0</v>
      </c>
      <c r="D196">
        <f t="shared" si="7"/>
        <v>0</v>
      </c>
    </row>
    <row r="197" spans="1:4">
      <c r="A197" t="s">
        <v>6</v>
      </c>
      <c r="B197" t="s">
        <v>4</v>
      </c>
      <c r="C197">
        <f t="shared" si="6"/>
        <v>0</v>
      </c>
      <c r="D197">
        <f t="shared" si="7"/>
        <v>1</v>
      </c>
    </row>
    <row r="198" spans="1:4">
      <c r="A198" t="s">
        <v>6</v>
      </c>
      <c r="B198" t="s">
        <v>6</v>
      </c>
      <c r="C198">
        <f t="shared" si="6"/>
        <v>0</v>
      </c>
      <c r="D198">
        <f t="shared" si="7"/>
        <v>0</v>
      </c>
    </row>
    <row r="199" spans="1:4">
      <c r="A199" t="s">
        <v>6</v>
      </c>
      <c r="B199" t="s">
        <v>6</v>
      </c>
      <c r="C199">
        <f t="shared" si="6"/>
        <v>0</v>
      </c>
      <c r="D199">
        <f t="shared" si="7"/>
        <v>0</v>
      </c>
    </row>
    <row r="200" spans="1:4">
      <c r="A200" t="s">
        <v>6</v>
      </c>
      <c r="B200" t="s">
        <v>6</v>
      </c>
      <c r="C200">
        <f t="shared" si="6"/>
        <v>0</v>
      </c>
      <c r="D200">
        <f t="shared" si="7"/>
        <v>0</v>
      </c>
    </row>
    <row r="201" spans="1:4">
      <c r="A201" t="s">
        <v>6</v>
      </c>
      <c r="B201" t="s">
        <v>6</v>
      </c>
      <c r="C201">
        <f t="shared" si="6"/>
        <v>0</v>
      </c>
      <c r="D201">
        <f t="shared" si="7"/>
        <v>0</v>
      </c>
    </row>
    <row r="202" spans="1:4">
      <c r="A202" t="s">
        <v>6</v>
      </c>
      <c r="B202" t="s">
        <v>6</v>
      </c>
      <c r="C202">
        <f t="shared" si="6"/>
        <v>0</v>
      </c>
      <c r="D202">
        <f t="shared" si="7"/>
        <v>0</v>
      </c>
    </row>
    <row r="203" spans="1:4">
      <c r="A203" t="s">
        <v>6</v>
      </c>
      <c r="B203" t="s">
        <v>4</v>
      </c>
      <c r="C203">
        <f t="shared" si="6"/>
        <v>0</v>
      </c>
      <c r="D203">
        <f t="shared" si="7"/>
        <v>1</v>
      </c>
    </row>
    <row r="204" spans="1:4">
      <c r="A204" t="s">
        <v>6</v>
      </c>
      <c r="B204" t="s">
        <v>4</v>
      </c>
      <c r="C204">
        <f t="shared" si="6"/>
        <v>0</v>
      </c>
      <c r="D204">
        <f t="shared" si="7"/>
        <v>1</v>
      </c>
    </row>
    <row r="205" spans="1:4">
      <c r="A205" t="s">
        <v>6</v>
      </c>
      <c r="B205" t="s">
        <v>4</v>
      </c>
      <c r="C205">
        <f t="shared" si="6"/>
        <v>0</v>
      </c>
      <c r="D205">
        <f t="shared" si="7"/>
        <v>1</v>
      </c>
    </row>
    <row r="206" spans="1:4">
      <c r="A206" t="s">
        <v>4</v>
      </c>
      <c r="B206" t="s">
        <v>4</v>
      </c>
      <c r="C206">
        <f t="shared" si="6"/>
        <v>1</v>
      </c>
      <c r="D206">
        <f t="shared" si="7"/>
        <v>1</v>
      </c>
    </row>
    <row r="207" spans="1:4">
      <c r="A207" t="s">
        <v>4</v>
      </c>
      <c r="B207" t="s">
        <v>6</v>
      </c>
      <c r="C207">
        <f t="shared" si="6"/>
        <v>1</v>
      </c>
      <c r="D207">
        <f t="shared" si="7"/>
        <v>0</v>
      </c>
    </row>
    <row r="208" spans="1:4">
      <c r="A208" t="s">
        <v>6</v>
      </c>
      <c r="B208" t="s">
        <v>4</v>
      </c>
      <c r="C208">
        <f t="shared" si="6"/>
        <v>0</v>
      </c>
      <c r="D208">
        <f t="shared" si="7"/>
        <v>1</v>
      </c>
    </row>
    <row r="209" spans="1:4">
      <c r="A209" t="s">
        <v>6</v>
      </c>
      <c r="B209" t="s">
        <v>6</v>
      </c>
      <c r="C209">
        <f t="shared" si="6"/>
        <v>0</v>
      </c>
      <c r="D209">
        <f t="shared" si="7"/>
        <v>0</v>
      </c>
    </row>
    <row r="210" spans="1:4">
      <c r="A210" t="s">
        <v>6</v>
      </c>
      <c r="B210" t="s">
        <v>6</v>
      </c>
      <c r="C210">
        <f t="shared" si="6"/>
        <v>0</v>
      </c>
      <c r="D210">
        <f t="shared" si="7"/>
        <v>0</v>
      </c>
    </row>
    <row r="211" spans="1:4">
      <c r="A211" t="s">
        <v>6</v>
      </c>
      <c r="B211" t="s">
        <v>6</v>
      </c>
      <c r="C211">
        <f t="shared" si="6"/>
        <v>0</v>
      </c>
      <c r="D211">
        <f t="shared" si="7"/>
        <v>0</v>
      </c>
    </row>
    <row r="212" spans="1:4">
      <c r="A212" t="s">
        <v>4</v>
      </c>
      <c r="B212" t="s">
        <v>6</v>
      </c>
      <c r="C212">
        <f t="shared" si="6"/>
        <v>1</v>
      </c>
      <c r="D212">
        <f t="shared" si="7"/>
        <v>0</v>
      </c>
    </row>
    <row r="213" spans="1:4">
      <c r="A213" t="s">
        <v>6</v>
      </c>
      <c r="B213" t="s">
        <v>6</v>
      </c>
      <c r="C213">
        <f t="shared" si="6"/>
        <v>0</v>
      </c>
      <c r="D213">
        <f t="shared" si="7"/>
        <v>0</v>
      </c>
    </row>
    <row r="214" spans="1:4">
      <c r="A214" t="s">
        <v>6</v>
      </c>
      <c r="B214" t="s">
        <v>6</v>
      </c>
      <c r="C214">
        <f t="shared" si="6"/>
        <v>0</v>
      </c>
      <c r="D214">
        <f t="shared" si="7"/>
        <v>0</v>
      </c>
    </row>
    <row r="215" spans="1:4">
      <c r="A215" t="s">
        <v>6</v>
      </c>
      <c r="B215" t="s">
        <v>6</v>
      </c>
      <c r="C215">
        <f t="shared" si="6"/>
        <v>0</v>
      </c>
      <c r="D215">
        <f t="shared" si="7"/>
        <v>0</v>
      </c>
    </row>
    <row r="216" spans="1:4">
      <c r="A216" t="s">
        <v>4</v>
      </c>
      <c r="B216" t="s">
        <v>4</v>
      </c>
      <c r="C216">
        <f t="shared" si="6"/>
        <v>1</v>
      </c>
      <c r="D216">
        <f t="shared" si="7"/>
        <v>1</v>
      </c>
    </row>
    <row r="217" spans="1:4">
      <c r="A217" t="s">
        <v>6</v>
      </c>
      <c r="B217" t="s">
        <v>4</v>
      </c>
      <c r="C217">
        <f t="shared" si="6"/>
        <v>0</v>
      </c>
      <c r="D217">
        <f t="shared" si="7"/>
        <v>1</v>
      </c>
    </row>
    <row r="218" spans="1:4">
      <c r="A218" t="s">
        <v>4</v>
      </c>
      <c r="B218" t="s">
        <v>6</v>
      </c>
      <c r="C218">
        <f t="shared" si="6"/>
        <v>1</v>
      </c>
      <c r="D218">
        <f t="shared" si="7"/>
        <v>0</v>
      </c>
    </row>
    <row r="219" spans="1:4">
      <c r="A219" t="s">
        <v>4</v>
      </c>
      <c r="B219" t="s">
        <v>6</v>
      </c>
      <c r="C219">
        <f t="shared" si="6"/>
        <v>1</v>
      </c>
      <c r="D219">
        <f t="shared" si="7"/>
        <v>0</v>
      </c>
    </row>
    <row r="220" spans="1:4">
      <c r="A220" t="s">
        <v>6</v>
      </c>
      <c r="B220" t="s">
        <v>6</v>
      </c>
      <c r="C220">
        <f t="shared" si="6"/>
        <v>0</v>
      </c>
      <c r="D220">
        <f t="shared" si="7"/>
        <v>0</v>
      </c>
    </row>
    <row r="221" spans="1:4">
      <c r="A221" t="s">
        <v>6</v>
      </c>
      <c r="B221" t="s">
        <v>6</v>
      </c>
      <c r="C221">
        <f t="shared" si="6"/>
        <v>0</v>
      </c>
      <c r="D221">
        <f t="shared" si="7"/>
        <v>0</v>
      </c>
    </row>
    <row r="222" spans="1:4">
      <c r="A222" t="s">
        <v>6</v>
      </c>
      <c r="B222" t="s">
        <v>6</v>
      </c>
      <c r="C222">
        <f t="shared" si="6"/>
        <v>0</v>
      </c>
      <c r="D222">
        <f t="shared" si="7"/>
        <v>0</v>
      </c>
    </row>
    <row r="223" spans="1:4">
      <c r="A223" t="s">
        <v>6</v>
      </c>
      <c r="B223" t="s">
        <v>6</v>
      </c>
      <c r="C223">
        <f t="shared" si="6"/>
        <v>0</v>
      </c>
      <c r="D223">
        <f t="shared" si="7"/>
        <v>0</v>
      </c>
    </row>
    <row r="224" spans="1:4">
      <c r="A224" t="s">
        <v>6</v>
      </c>
      <c r="B224" t="s">
        <v>4</v>
      </c>
      <c r="C224">
        <f t="shared" si="6"/>
        <v>0</v>
      </c>
      <c r="D224">
        <f t="shared" si="7"/>
        <v>1</v>
      </c>
    </row>
    <row r="225" spans="1:4">
      <c r="A225" t="s">
        <v>6</v>
      </c>
      <c r="B225" t="s">
        <v>6</v>
      </c>
      <c r="C225">
        <f t="shared" si="6"/>
        <v>0</v>
      </c>
      <c r="D225">
        <f t="shared" si="7"/>
        <v>0</v>
      </c>
    </row>
    <row r="226" spans="1:4">
      <c r="A226" t="s">
        <v>6</v>
      </c>
      <c r="B226" t="s">
        <v>6</v>
      </c>
      <c r="C226">
        <f t="shared" si="6"/>
        <v>0</v>
      </c>
      <c r="D226">
        <f t="shared" si="7"/>
        <v>0</v>
      </c>
    </row>
    <row r="227" spans="1:4">
      <c r="A227" t="s">
        <v>6</v>
      </c>
      <c r="B227" t="s">
        <v>6</v>
      </c>
      <c r="C227">
        <f t="shared" si="6"/>
        <v>0</v>
      </c>
      <c r="D227">
        <f t="shared" si="7"/>
        <v>0</v>
      </c>
    </row>
    <row r="228" spans="1:4">
      <c r="A228" t="s">
        <v>6</v>
      </c>
      <c r="B228" t="s">
        <v>6</v>
      </c>
      <c r="C228">
        <f t="shared" si="6"/>
        <v>0</v>
      </c>
      <c r="D228">
        <f t="shared" si="7"/>
        <v>0</v>
      </c>
    </row>
    <row r="229" spans="1:4">
      <c r="A229" t="s">
        <v>6</v>
      </c>
      <c r="B229" t="s">
        <v>6</v>
      </c>
      <c r="C229">
        <f t="shared" si="6"/>
        <v>0</v>
      </c>
      <c r="D229">
        <f t="shared" si="7"/>
        <v>0</v>
      </c>
    </row>
    <row r="230" spans="1:4">
      <c r="A230" t="s">
        <v>6</v>
      </c>
      <c r="B230" t="s">
        <v>6</v>
      </c>
      <c r="C230">
        <f t="shared" si="6"/>
        <v>0</v>
      </c>
      <c r="D230">
        <f t="shared" si="7"/>
        <v>0</v>
      </c>
    </row>
    <row r="231" spans="1:4">
      <c r="A231" t="s">
        <v>4</v>
      </c>
      <c r="B231" t="s">
        <v>4</v>
      </c>
      <c r="C231">
        <f t="shared" si="6"/>
        <v>1</v>
      </c>
      <c r="D231">
        <f t="shared" si="7"/>
        <v>1</v>
      </c>
    </row>
    <row r="232" spans="1:4">
      <c r="A232" t="s">
        <v>6</v>
      </c>
      <c r="B232" t="s">
        <v>6</v>
      </c>
      <c r="C232">
        <f t="shared" si="6"/>
        <v>0</v>
      </c>
      <c r="D232">
        <f t="shared" si="7"/>
        <v>0</v>
      </c>
    </row>
    <row r="233" spans="1:4">
      <c r="A233" t="s">
        <v>6</v>
      </c>
      <c r="B233" t="s">
        <v>6</v>
      </c>
      <c r="C233">
        <f t="shared" si="6"/>
        <v>0</v>
      </c>
      <c r="D233">
        <f t="shared" si="7"/>
        <v>0</v>
      </c>
    </row>
    <row r="234" spans="1:4">
      <c r="A234" t="s">
        <v>6</v>
      </c>
      <c r="B234" t="s">
        <v>6</v>
      </c>
      <c r="C234">
        <f t="shared" si="6"/>
        <v>0</v>
      </c>
      <c r="D234">
        <f t="shared" si="7"/>
        <v>0</v>
      </c>
    </row>
    <row r="235" spans="1:4">
      <c r="A235" t="s">
        <v>6</v>
      </c>
      <c r="B235" t="s">
        <v>6</v>
      </c>
      <c r="C235">
        <f t="shared" si="6"/>
        <v>0</v>
      </c>
      <c r="D235">
        <f t="shared" si="7"/>
        <v>0</v>
      </c>
    </row>
    <row r="236" spans="1:4">
      <c r="A236" t="s">
        <v>4</v>
      </c>
      <c r="B236" t="s">
        <v>4</v>
      </c>
      <c r="C236">
        <f t="shared" si="6"/>
        <v>1</v>
      </c>
      <c r="D236">
        <f t="shared" si="7"/>
        <v>1</v>
      </c>
    </row>
    <row r="237" spans="1:4">
      <c r="A237" t="s">
        <v>6</v>
      </c>
      <c r="B237" t="s">
        <v>4</v>
      </c>
      <c r="C237">
        <f t="shared" si="6"/>
        <v>0</v>
      </c>
      <c r="D237">
        <f t="shared" si="7"/>
        <v>1</v>
      </c>
    </row>
    <row r="238" spans="1:4">
      <c r="A238" t="s">
        <v>4</v>
      </c>
      <c r="B238" t="s">
        <v>6</v>
      </c>
      <c r="C238">
        <f t="shared" si="6"/>
        <v>1</v>
      </c>
      <c r="D238">
        <f t="shared" si="7"/>
        <v>0</v>
      </c>
    </row>
    <row r="239" spans="1:4">
      <c r="A239" t="s">
        <v>6</v>
      </c>
      <c r="B239" t="s">
        <v>4</v>
      </c>
      <c r="C239">
        <f t="shared" si="6"/>
        <v>0</v>
      </c>
      <c r="D239">
        <f t="shared" si="7"/>
        <v>1</v>
      </c>
    </row>
    <row r="240" spans="1:4">
      <c r="A240" t="s">
        <v>6</v>
      </c>
      <c r="B240" t="s">
        <v>6</v>
      </c>
      <c r="C240">
        <f t="shared" si="6"/>
        <v>0</v>
      </c>
      <c r="D240">
        <f t="shared" si="7"/>
        <v>0</v>
      </c>
    </row>
    <row r="241" spans="1:4">
      <c r="A241" t="s">
        <v>4</v>
      </c>
      <c r="B241" t="s">
        <v>4</v>
      </c>
      <c r="C241">
        <f t="shared" si="6"/>
        <v>1</v>
      </c>
      <c r="D241">
        <f t="shared" si="7"/>
        <v>1</v>
      </c>
    </row>
    <row r="242" spans="1:4">
      <c r="A242" t="s">
        <v>6</v>
      </c>
      <c r="B242" t="s">
        <v>6</v>
      </c>
      <c r="C242">
        <f t="shared" si="6"/>
        <v>0</v>
      </c>
      <c r="D242">
        <f t="shared" si="7"/>
        <v>0</v>
      </c>
    </row>
    <row r="243" spans="1:4">
      <c r="A243" t="s">
        <v>6</v>
      </c>
      <c r="B243" t="s">
        <v>6</v>
      </c>
      <c r="C243">
        <f t="shared" si="6"/>
        <v>0</v>
      </c>
      <c r="D243">
        <f t="shared" si="7"/>
        <v>0</v>
      </c>
    </row>
    <row r="244" spans="1:4">
      <c r="A244" t="s">
        <v>6</v>
      </c>
      <c r="B244" t="s">
        <v>6</v>
      </c>
      <c r="C244">
        <f t="shared" si="6"/>
        <v>0</v>
      </c>
      <c r="D244">
        <f t="shared" si="7"/>
        <v>0</v>
      </c>
    </row>
    <row r="245" spans="1:4">
      <c r="A245" t="s">
        <v>6</v>
      </c>
      <c r="B245" t="s">
        <v>6</v>
      </c>
      <c r="C245">
        <f t="shared" si="6"/>
        <v>0</v>
      </c>
      <c r="D245">
        <f t="shared" si="7"/>
        <v>0</v>
      </c>
    </row>
    <row r="246" spans="1:4">
      <c r="A246" t="s">
        <v>6</v>
      </c>
      <c r="B246" t="s">
        <v>6</v>
      </c>
      <c r="C246">
        <f t="shared" si="6"/>
        <v>0</v>
      </c>
      <c r="D246">
        <f t="shared" si="7"/>
        <v>0</v>
      </c>
    </row>
    <row r="247" spans="1:4">
      <c r="A247" t="s">
        <v>6</v>
      </c>
      <c r="B247" t="s">
        <v>6</v>
      </c>
      <c r="C247">
        <f t="shared" si="6"/>
        <v>0</v>
      </c>
      <c r="D247">
        <f t="shared" si="7"/>
        <v>0</v>
      </c>
    </row>
    <row r="248" spans="1:4">
      <c r="A248" t="s">
        <v>6</v>
      </c>
      <c r="B248" t="s">
        <v>6</v>
      </c>
      <c r="C248">
        <f t="shared" si="6"/>
        <v>0</v>
      </c>
      <c r="D248">
        <f t="shared" si="7"/>
        <v>0</v>
      </c>
    </row>
    <row r="249" spans="1:4">
      <c r="A249" t="s">
        <v>6</v>
      </c>
      <c r="B249" t="s">
        <v>6</v>
      </c>
      <c r="C249">
        <f t="shared" si="6"/>
        <v>0</v>
      </c>
      <c r="D249">
        <f t="shared" si="7"/>
        <v>0</v>
      </c>
    </row>
    <row r="250" spans="1:4">
      <c r="A250" t="s">
        <v>6</v>
      </c>
      <c r="B250" t="s">
        <v>6</v>
      </c>
      <c r="C250">
        <f t="shared" si="6"/>
        <v>0</v>
      </c>
      <c r="D250">
        <f t="shared" si="7"/>
        <v>0</v>
      </c>
    </row>
    <row r="251" spans="1:4">
      <c r="A251" t="s">
        <v>6</v>
      </c>
      <c r="B251" t="s">
        <v>6</v>
      </c>
      <c r="C251">
        <f t="shared" si="6"/>
        <v>0</v>
      </c>
      <c r="D251">
        <f t="shared" si="7"/>
        <v>0</v>
      </c>
    </row>
    <row r="252" spans="1:4">
      <c r="A252" t="s">
        <v>4</v>
      </c>
      <c r="B252" t="s">
        <v>6</v>
      </c>
      <c r="C252">
        <f t="shared" si="6"/>
        <v>1</v>
      </c>
      <c r="D252">
        <f t="shared" si="7"/>
        <v>0</v>
      </c>
    </row>
    <row r="253" spans="1:4">
      <c r="A253" t="s">
        <v>6</v>
      </c>
      <c r="B253" t="s">
        <v>6</v>
      </c>
      <c r="C253">
        <f t="shared" si="6"/>
        <v>0</v>
      </c>
      <c r="D253">
        <f t="shared" si="7"/>
        <v>0</v>
      </c>
    </row>
    <row r="254" spans="1:4">
      <c r="A254" t="s">
        <v>6</v>
      </c>
      <c r="B254" t="s">
        <v>6</v>
      </c>
      <c r="C254">
        <f t="shared" si="6"/>
        <v>0</v>
      </c>
      <c r="D254">
        <f t="shared" si="7"/>
        <v>0</v>
      </c>
    </row>
    <row r="255" spans="1:4">
      <c r="A255" t="s">
        <v>6</v>
      </c>
      <c r="B255" t="s">
        <v>4</v>
      </c>
      <c r="C255">
        <f t="shared" si="6"/>
        <v>0</v>
      </c>
      <c r="D255">
        <f t="shared" si="7"/>
        <v>1</v>
      </c>
    </row>
    <row r="256" spans="1:4">
      <c r="A256" t="s">
        <v>6</v>
      </c>
      <c r="B256" t="s">
        <v>6</v>
      </c>
      <c r="C256">
        <f t="shared" si="6"/>
        <v>0</v>
      </c>
      <c r="D256">
        <f t="shared" si="7"/>
        <v>0</v>
      </c>
    </row>
    <row r="257" spans="1:4">
      <c r="A257" t="s">
        <v>6</v>
      </c>
      <c r="B257" t="s">
        <v>6</v>
      </c>
      <c r="C257">
        <f t="shared" si="6"/>
        <v>0</v>
      </c>
      <c r="D257">
        <f t="shared" si="7"/>
        <v>0</v>
      </c>
    </row>
    <row r="258" spans="1:4">
      <c r="A258" t="s">
        <v>6</v>
      </c>
      <c r="B258" t="s">
        <v>4</v>
      </c>
      <c r="C258">
        <f t="shared" si="6"/>
        <v>0</v>
      </c>
      <c r="D258">
        <f t="shared" si="7"/>
        <v>1</v>
      </c>
    </row>
    <row r="259" spans="1:4">
      <c r="A259" t="s">
        <v>6</v>
      </c>
      <c r="B259" t="s">
        <v>6</v>
      </c>
      <c r="C259">
        <f t="shared" ref="C259:C322" si="8">IF(A259="yes", 1,0)</f>
        <v>0</v>
      </c>
      <c r="D259">
        <f t="shared" ref="D259:D322" si="9">IF(B259="yes", 1,0)</f>
        <v>0</v>
      </c>
    </row>
    <row r="260" spans="1:4">
      <c r="A260" t="s">
        <v>6</v>
      </c>
      <c r="B260" t="s">
        <v>6</v>
      </c>
      <c r="C260">
        <f t="shared" si="8"/>
        <v>0</v>
      </c>
      <c r="D260">
        <f t="shared" si="9"/>
        <v>0</v>
      </c>
    </row>
    <row r="261" spans="1:4">
      <c r="A261" t="s">
        <v>4</v>
      </c>
      <c r="B261" t="s">
        <v>6</v>
      </c>
      <c r="C261">
        <f t="shared" si="8"/>
        <v>1</v>
      </c>
      <c r="D261">
        <f t="shared" si="9"/>
        <v>0</v>
      </c>
    </row>
    <row r="262" spans="1:4">
      <c r="A262" t="s">
        <v>6</v>
      </c>
      <c r="B262" t="s">
        <v>6</v>
      </c>
      <c r="C262">
        <f t="shared" si="8"/>
        <v>0</v>
      </c>
      <c r="D262">
        <f t="shared" si="9"/>
        <v>0</v>
      </c>
    </row>
    <row r="263" spans="1:4">
      <c r="A263" t="s">
        <v>6</v>
      </c>
      <c r="B263" t="s">
        <v>6</v>
      </c>
      <c r="C263">
        <f t="shared" si="8"/>
        <v>0</v>
      </c>
      <c r="D263">
        <f t="shared" si="9"/>
        <v>0</v>
      </c>
    </row>
    <row r="264" spans="1:4">
      <c r="A264" t="s">
        <v>6</v>
      </c>
      <c r="B264" t="s">
        <v>6</v>
      </c>
      <c r="C264">
        <f t="shared" si="8"/>
        <v>0</v>
      </c>
      <c r="D264">
        <f t="shared" si="9"/>
        <v>0</v>
      </c>
    </row>
    <row r="265" spans="1:4">
      <c r="A265" t="s">
        <v>6</v>
      </c>
      <c r="B265" t="s">
        <v>4</v>
      </c>
      <c r="C265">
        <f t="shared" si="8"/>
        <v>0</v>
      </c>
      <c r="D265">
        <f t="shared" si="9"/>
        <v>1</v>
      </c>
    </row>
    <row r="266" spans="1:4">
      <c r="A266" t="s">
        <v>4</v>
      </c>
      <c r="B266" t="s">
        <v>6</v>
      </c>
      <c r="C266">
        <f t="shared" si="8"/>
        <v>1</v>
      </c>
      <c r="D266">
        <f t="shared" si="9"/>
        <v>0</v>
      </c>
    </row>
    <row r="267" spans="1:4">
      <c r="A267" t="s">
        <v>6</v>
      </c>
      <c r="B267" t="s">
        <v>6</v>
      </c>
      <c r="C267">
        <f t="shared" si="8"/>
        <v>0</v>
      </c>
      <c r="D267">
        <f t="shared" si="9"/>
        <v>0</v>
      </c>
    </row>
    <row r="268" spans="1:4">
      <c r="A268" t="s">
        <v>6</v>
      </c>
      <c r="B268" t="s">
        <v>6</v>
      </c>
      <c r="C268">
        <f t="shared" si="8"/>
        <v>0</v>
      </c>
      <c r="D268">
        <f t="shared" si="9"/>
        <v>0</v>
      </c>
    </row>
    <row r="269" spans="1:4">
      <c r="A269" t="s">
        <v>6</v>
      </c>
      <c r="B269" t="s">
        <v>6</v>
      </c>
      <c r="C269">
        <f t="shared" si="8"/>
        <v>0</v>
      </c>
      <c r="D269">
        <f t="shared" si="9"/>
        <v>0</v>
      </c>
    </row>
    <row r="270" spans="1:4">
      <c r="A270" t="s">
        <v>6</v>
      </c>
      <c r="B270" t="s">
        <v>4</v>
      </c>
      <c r="C270">
        <f t="shared" si="8"/>
        <v>0</v>
      </c>
      <c r="D270">
        <f t="shared" si="9"/>
        <v>1</v>
      </c>
    </row>
    <row r="271" spans="1:4">
      <c r="A271" t="s">
        <v>6</v>
      </c>
      <c r="B271" t="s">
        <v>6</v>
      </c>
      <c r="C271">
        <f t="shared" si="8"/>
        <v>0</v>
      </c>
      <c r="D271">
        <f t="shared" si="9"/>
        <v>0</v>
      </c>
    </row>
    <row r="272" spans="1:4">
      <c r="A272" t="s">
        <v>6</v>
      </c>
      <c r="B272" t="s">
        <v>4</v>
      </c>
      <c r="C272">
        <f t="shared" si="8"/>
        <v>0</v>
      </c>
      <c r="D272">
        <f t="shared" si="9"/>
        <v>1</v>
      </c>
    </row>
    <row r="273" spans="1:4">
      <c r="A273" t="s">
        <v>4</v>
      </c>
      <c r="B273" t="s">
        <v>4</v>
      </c>
      <c r="C273">
        <f t="shared" si="8"/>
        <v>1</v>
      </c>
      <c r="D273">
        <f t="shared" si="9"/>
        <v>1</v>
      </c>
    </row>
    <row r="274" spans="1:4">
      <c r="A274" t="s">
        <v>6</v>
      </c>
      <c r="B274" t="s">
        <v>6</v>
      </c>
      <c r="C274">
        <f t="shared" si="8"/>
        <v>0</v>
      </c>
      <c r="D274">
        <f t="shared" si="9"/>
        <v>0</v>
      </c>
    </row>
    <row r="275" spans="1:4">
      <c r="A275" t="s">
        <v>6</v>
      </c>
      <c r="B275" t="s">
        <v>6</v>
      </c>
      <c r="C275">
        <f t="shared" si="8"/>
        <v>0</v>
      </c>
      <c r="D275">
        <f t="shared" si="9"/>
        <v>0</v>
      </c>
    </row>
    <row r="276" spans="1:4">
      <c r="A276" t="s">
        <v>6</v>
      </c>
      <c r="B276" t="s">
        <v>6</v>
      </c>
      <c r="C276">
        <f t="shared" si="8"/>
        <v>0</v>
      </c>
      <c r="D276">
        <f t="shared" si="9"/>
        <v>0</v>
      </c>
    </row>
    <row r="277" spans="1:4">
      <c r="A277" t="s">
        <v>6</v>
      </c>
      <c r="B277" t="s">
        <v>4</v>
      </c>
      <c r="C277">
        <f t="shared" si="8"/>
        <v>0</v>
      </c>
      <c r="D277">
        <f t="shared" si="9"/>
        <v>1</v>
      </c>
    </row>
    <row r="278" spans="1:4">
      <c r="A278" t="s">
        <v>6</v>
      </c>
      <c r="B278" t="s">
        <v>6</v>
      </c>
      <c r="C278">
        <f t="shared" si="8"/>
        <v>0</v>
      </c>
      <c r="D278">
        <f t="shared" si="9"/>
        <v>0</v>
      </c>
    </row>
    <row r="279" spans="1:4">
      <c r="A279" t="s">
        <v>6</v>
      </c>
      <c r="B279" t="s">
        <v>4</v>
      </c>
      <c r="C279">
        <f t="shared" si="8"/>
        <v>0</v>
      </c>
      <c r="D279">
        <f t="shared" si="9"/>
        <v>1</v>
      </c>
    </row>
    <row r="280" spans="1:4">
      <c r="A280" t="s">
        <v>6</v>
      </c>
      <c r="B280" t="s">
        <v>6</v>
      </c>
      <c r="C280">
        <f t="shared" si="8"/>
        <v>0</v>
      </c>
      <c r="D280">
        <f t="shared" si="9"/>
        <v>0</v>
      </c>
    </row>
    <row r="281" spans="1:4">
      <c r="A281" t="s">
        <v>6</v>
      </c>
      <c r="B281" t="s">
        <v>6</v>
      </c>
      <c r="C281">
        <f t="shared" si="8"/>
        <v>0</v>
      </c>
      <c r="D281">
        <f t="shared" si="9"/>
        <v>0</v>
      </c>
    </row>
    <row r="282" spans="1:4">
      <c r="A282" t="s">
        <v>6</v>
      </c>
      <c r="B282" t="s">
        <v>4</v>
      </c>
      <c r="C282">
        <f t="shared" si="8"/>
        <v>0</v>
      </c>
      <c r="D282">
        <f t="shared" si="9"/>
        <v>1</v>
      </c>
    </row>
    <row r="283" spans="1:4">
      <c r="A283" t="s">
        <v>6</v>
      </c>
      <c r="B283" t="s">
        <v>6</v>
      </c>
      <c r="C283">
        <f t="shared" si="8"/>
        <v>0</v>
      </c>
      <c r="D283">
        <f t="shared" si="9"/>
        <v>0</v>
      </c>
    </row>
    <row r="284" spans="1:4">
      <c r="A284" t="s">
        <v>6</v>
      </c>
      <c r="B284" t="s">
        <v>6</v>
      </c>
      <c r="C284">
        <f t="shared" si="8"/>
        <v>0</v>
      </c>
      <c r="D284">
        <f t="shared" si="9"/>
        <v>0</v>
      </c>
    </row>
    <row r="285" spans="1:4">
      <c r="A285" t="s">
        <v>6</v>
      </c>
      <c r="B285" t="s">
        <v>4</v>
      </c>
      <c r="C285">
        <f t="shared" si="8"/>
        <v>0</v>
      </c>
      <c r="D285">
        <f t="shared" si="9"/>
        <v>1</v>
      </c>
    </row>
    <row r="286" spans="1:4">
      <c r="A286" t="s">
        <v>6</v>
      </c>
      <c r="B286" t="s">
        <v>4</v>
      </c>
      <c r="C286">
        <f t="shared" si="8"/>
        <v>0</v>
      </c>
      <c r="D286">
        <f t="shared" si="9"/>
        <v>1</v>
      </c>
    </row>
    <row r="287" spans="1:4">
      <c r="A287" t="s">
        <v>6</v>
      </c>
      <c r="B287" t="s">
        <v>6</v>
      </c>
      <c r="C287">
        <f t="shared" si="8"/>
        <v>0</v>
      </c>
      <c r="D287">
        <f t="shared" si="9"/>
        <v>0</v>
      </c>
    </row>
    <row r="288" spans="1:4">
      <c r="A288" t="s">
        <v>4</v>
      </c>
      <c r="B288" t="s">
        <v>4</v>
      </c>
      <c r="C288">
        <f t="shared" si="8"/>
        <v>1</v>
      </c>
      <c r="D288">
        <f t="shared" si="9"/>
        <v>1</v>
      </c>
    </row>
    <row r="289" spans="1:4">
      <c r="A289" t="s">
        <v>6</v>
      </c>
      <c r="B289" t="s">
        <v>6</v>
      </c>
      <c r="C289">
        <f t="shared" si="8"/>
        <v>0</v>
      </c>
      <c r="D289">
        <f t="shared" si="9"/>
        <v>0</v>
      </c>
    </row>
    <row r="290" spans="1:4">
      <c r="A290" t="s">
        <v>4</v>
      </c>
      <c r="B290" t="s">
        <v>4</v>
      </c>
      <c r="C290">
        <f t="shared" si="8"/>
        <v>1</v>
      </c>
      <c r="D290">
        <f t="shared" si="9"/>
        <v>1</v>
      </c>
    </row>
    <row r="291" spans="1:4">
      <c r="A291" t="s">
        <v>6</v>
      </c>
      <c r="B291" t="s">
        <v>6</v>
      </c>
      <c r="C291">
        <f t="shared" si="8"/>
        <v>0</v>
      </c>
      <c r="D291">
        <f t="shared" si="9"/>
        <v>0</v>
      </c>
    </row>
    <row r="292" spans="1:4">
      <c r="A292" t="s">
        <v>6</v>
      </c>
      <c r="B292" t="s">
        <v>4</v>
      </c>
      <c r="C292">
        <f t="shared" si="8"/>
        <v>0</v>
      </c>
      <c r="D292">
        <f t="shared" si="9"/>
        <v>1</v>
      </c>
    </row>
    <row r="293" spans="1:4">
      <c r="A293" t="s">
        <v>6</v>
      </c>
      <c r="B293" t="s">
        <v>6</v>
      </c>
      <c r="C293">
        <f t="shared" si="8"/>
        <v>0</v>
      </c>
      <c r="D293">
        <f t="shared" si="9"/>
        <v>0</v>
      </c>
    </row>
    <row r="294" spans="1:4">
      <c r="A294" t="s">
        <v>6</v>
      </c>
      <c r="B294" t="s">
        <v>6</v>
      </c>
      <c r="C294">
        <f t="shared" si="8"/>
        <v>0</v>
      </c>
      <c r="D294">
        <f t="shared" si="9"/>
        <v>0</v>
      </c>
    </row>
    <row r="295" spans="1:4">
      <c r="A295" t="s">
        <v>4</v>
      </c>
      <c r="B295" t="s">
        <v>4</v>
      </c>
      <c r="C295">
        <f t="shared" si="8"/>
        <v>1</v>
      </c>
      <c r="D295">
        <f t="shared" si="9"/>
        <v>1</v>
      </c>
    </row>
    <row r="296" spans="1:4">
      <c r="A296" t="s">
        <v>6</v>
      </c>
      <c r="B296" t="s">
        <v>4</v>
      </c>
      <c r="C296">
        <f t="shared" si="8"/>
        <v>0</v>
      </c>
      <c r="D296">
        <f t="shared" si="9"/>
        <v>1</v>
      </c>
    </row>
    <row r="297" spans="1:4">
      <c r="A297" t="s">
        <v>6</v>
      </c>
      <c r="B297" t="s">
        <v>6</v>
      </c>
      <c r="C297">
        <f t="shared" si="8"/>
        <v>0</v>
      </c>
      <c r="D297">
        <f t="shared" si="9"/>
        <v>0</v>
      </c>
    </row>
    <row r="298" spans="1:4">
      <c r="A298" t="s">
        <v>4</v>
      </c>
      <c r="B298" t="s">
        <v>6</v>
      </c>
      <c r="C298">
        <f t="shared" si="8"/>
        <v>1</v>
      </c>
      <c r="D298">
        <f t="shared" si="9"/>
        <v>0</v>
      </c>
    </row>
    <row r="299" spans="1:4">
      <c r="A299" t="s">
        <v>6</v>
      </c>
      <c r="B299" t="s">
        <v>6</v>
      </c>
      <c r="C299">
        <f t="shared" si="8"/>
        <v>0</v>
      </c>
      <c r="D299">
        <f t="shared" si="9"/>
        <v>0</v>
      </c>
    </row>
    <row r="300" spans="1:4">
      <c r="A300" t="s">
        <v>6</v>
      </c>
      <c r="B300" t="s">
        <v>6</v>
      </c>
      <c r="C300">
        <f t="shared" si="8"/>
        <v>0</v>
      </c>
      <c r="D300">
        <f t="shared" si="9"/>
        <v>0</v>
      </c>
    </row>
    <row r="301" spans="1:4">
      <c r="A301" t="s">
        <v>6</v>
      </c>
      <c r="B301" t="s">
        <v>6</v>
      </c>
      <c r="C301">
        <f t="shared" si="8"/>
        <v>0</v>
      </c>
      <c r="D301">
        <f t="shared" si="9"/>
        <v>0</v>
      </c>
    </row>
    <row r="302" spans="1:4">
      <c r="A302" t="s">
        <v>6</v>
      </c>
      <c r="B302" t="s">
        <v>6</v>
      </c>
      <c r="C302">
        <f t="shared" si="8"/>
        <v>0</v>
      </c>
      <c r="D302">
        <f t="shared" si="9"/>
        <v>0</v>
      </c>
    </row>
    <row r="303" spans="1:4">
      <c r="A303" t="s">
        <v>6</v>
      </c>
      <c r="B303" t="s">
        <v>6</v>
      </c>
      <c r="C303">
        <f t="shared" si="8"/>
        <v>0</v>
      </c>
      <c r="D303">
        <f t="shared" si="9"/>
        <v>0</v>
      </c>
    </row>
    <row r="304" spans="1:4">
      <c r="A304" t="s">
        <v>6</v>
      </c>
      <c r="B304" t="s">
        <v>6</v>
      </c>
      <c r="C304">
        <f t="shared" si="8"/>
        <v>0</v>
      </c>
      <c r="D304">
        <f t="shared" si="9"/>
        <v>0</v>
      </c>
    </row>
    <row r="305" spans="1:4">
      <c r="A305" t="s">
        <v>6</v>
      </c>
      <c r="B305" t="s">
        <v>6</v>
      </c>
      <c r="C305">
        <f t="shared" si="8"/>
        <v>0</v>
      </c>
      <c r="D305">
        <f t="shared" si="9"/>
        <v>0</v>
      </c>
    </row>
    <row r="306" spans="1:4">
      <c r="A306" t="s">
        <v>6</v>
      </c>
      <c r="B306" t="s">
        <v>6</v>
      </c>
      <c r="C306">
        <f t="shared" si="8"/>
        <v>0</v>
      </c>
      <c r="D306">
        <f t="shared" si="9"/>
        <v>0</v>
      </c>
    </row>
    <row r="307" spans="1:4">
      <c r="A307" t="s">
        <v>6</v>
      </c>
      <c r="B307" t="s">
        <v>6</v>
      </c>
      <c r="C307">
        <f t="shared" si="8"/>
        <v>0</v>
      </c>
      <c r="D307">
        <f t="shared" si="9"/>
        <v>0</v>
      </c>
    </row>
    <row r="308" spans="1:4">
      <c r="A308" t="s">
        <v>6</v>
      </c>
      <c r="B308" t="s">
        <v>6</v>
      </c>
      <c r="C308">
        <f t="shared" si="8"/>
        <v>0</v>
      </c>
      <c r="D308">
        <f t="shared" si="9"/>
        <v>0</v>
      </c>
    </row>
    <row r="309" spans="1:4">
      <c r="A309" t="s">
        <v>6</v>
      </c>
      <c r="B309" t="s">
        <v>6</v>
      </c>
      <c r="C309">
        <f t="shared" si="8"/>
        <v>0</v>
      </c>
      <c r="D309">
        <f t="shared" si="9"/>
        <v>0</v>
      </c>
    </row>
    <row r="310" spans="1:4">
      <c r="A310" t="s">
        <v>6</v>
      </c>
      <c r="B310" t="s">
        <v>4</v>
      </c>
      <c r="C310">
        <f t="shared" si="8"/>
        <v>0</v>
      </c>
      <c r="D310">
        <f t="shared" si="9"/>
        <v>1</v>
      </c>
    </row>
    <row r="311" spans="1:4">
      <c r="A311" t="s">
        <v>6</v>
      </c>
      <c r="B311" t="s">
        <v>4</v>
      </c>
      <c r="C311">
        <f t="shared" si="8"/>
        <v>0</v>
      </c>
      <c r="D311">
        <f t="shared" si="9"/>
        <v>1</v>
      </c>
    </row>
    <row r="312" spans="1:4">
      <c r="A312" t="s">
        <v>6</v>
      </c>
      <c r="B312" t="s">
        <v>6</v>
      </c>
      <c r="C312">
        <f t="shared" si="8"/>
        <v>0</v>
      </c>
      <c r="D312">
        <f t="shared" si="9"/>
        <v>0</v>
      </c>
    </row>
    <row r="313" spans="1:4">
      <c r="A313" t="s">
        <v>6</v>
      </c>
      <c r="B313" t="s">
        <v>6</v>
      </c>
      <c r="C313">
        <f t="shared" si="8"/>
        <v>0</v>
      </c>
      <c r="D313">
        <f t="shared" si="9"/>
        <v>0</v>
      </c>
    </row>
    <row r="314" spans="1:4">
      <c r="A314" t="s">
        <v>6</v>
      </c>
      <c r="B314" t="s">
        <v>4</v>
      </c>
      <c r="C314">
        <f t="shared" si="8"/>
        <v>0</v>
      </c>
      <c r="D314">
        <f t="shared" si="9"/>
        <v>1</v>
      </c>
    </row>
    <row r="315" spans="1:4">
      <c r="A315" t="s">
        <v>6</v>
      </c>
      <c r="B315" t="s">
        <v>6</v>
      </c>
      <c r="C315">
        <f t="shared" si="8"/>
        <v>0</v>
      </c>
      <c r="D315">
        <f t="shared" si="9"/>
        <v>0</v>
      </c>
    </row>
    <row r="316" spans="1:4">
      <c r="A316" t="s">
        <v>6</v>
      </c>
      <c r="B316" t="s">
        <v>4</v>
      </c>
      <c r="C316">
        <f t="shared" si="8"/>
        <v>0</v>
      </c>
      <c r="D316">
        <f t="shared" si="9"/>
        <v>1</v>
      </c>
    </row>
    <row r="317" spans="1:4">
      <c r="A317" t="s">
        <v>6</v>
      </c>
      <c r="B317" t="s">
        <v>6</v>
      </c>
      <c r="C317">
        <f t="shared" si="8"/>
        <v>0</v>
      </c>
      <c r="D317">
        <f t="shared" si="9"/>
        <v>0</v>
      </c>
    </row>
    <row r="318" spans="1:4">
      <c r="A318" t="s">
        <v>6</v>
      </c>
      <c r="B318" t="s">
        <v>4</v>
      </c>
      <c r="C318">
        <f t="shared" si="8"/>
        <v>0</v>
      </c>
      <c r="D318">
        <f t="shared" si="9"/>
        <v>1</v>
      </c>
    </row>
    <row r="319" spans="1:4">
      <c r="A319" t="s">
        <v>4</v>
      </c>
      <c r="B319" t="s">
        <v>6</v>
      </c>
      <c r="C319">
        <f t="shared" si="8"/>
        <v>1</v>
      </c>
      <c r="D319">
        <f t="shared" si="9"/>
        <v>0</v>
      </c>
    </row>
    <row r="320" spans="1:4">
      <c r="A320" t="s">
        <v>6</v>
      </c>
      <c r="B320" t="s">
        <v>4</v>
      </c>
      <c r="C320">
        <f t="shared" si="8"/>
        <v>0</v>
      </c>
      <c r="D320">
        <f t="shared" si="9"/>
        <v>1</v>
      </c>
    </row>
    <row r="321" spans="1:4">
      <c r="A321" t="s">
        <v>6</v>
      </c>
      <c r="B321" t="s">
        <v>4</v>
      </c>
      <c r="C321">
        <f t="shared" si="8"/>
        <v>0</v>
      </c>
      <c r="D321">
        <f t="shared" si="9"/>
        <v>1</v>
      </c>
    </row>
    <row r="322" spans="1:4">
      <c r="A322" t="s">
        <v>6</v>
      </c>
      <c r="B322" t="s">
        <v>4</v>
      </c>
      <c r="C322">
        <f t="shared" si="8"/>
        <v>0</v>
      </c>
      <c r="D322">
        <f t="shared" si="9"/>
        <v>1</v>
      </c>
    </row>
    <row r="323" spans="1:4">
      <c r="A323" t="s">
        <v>6</v>
      </c>
      <c r="B323" t="s">
        <v>6</v>
      </c>
      <c r="C323">
        <f t="shared" ref="C323:C386" si="10">IF(A323="yes", 1,0)</f>
        <v>0</v>
      </c>
      <c r="D323">
        <f t="shared" ref="D323:D386" si="11">IF(B323="yes", 1,0)</f>
        <v>0</v>
      </c>
    </row>
    <row r="324" spans="1:4">
      <c r="A324" t="s">
        <v>6</v>
      </c>
      <c r="B324" t="s">
        <v>6</v>
      </c>
      <c r="C324">
        <f t="shared" si="10"/>
        <v>0</v>
      </c>
      <c r="D324">
        <f t="shared" si="11"/>
        <v>0</v>
      </c>
    </row>
    <row r="325" spans="1:4">
      <c r="A325" t="s">
        <v>4</v>
      </c>
      <c r="B325" t="s">
        <v>4</v>
      </c>
      <c r="C325">
        <f t="shared" si="10"/>
        <v>1</v>
      </c>
      <c r="D325">
        <f t="shared" si="11"/>
        <v>1</v>
      </c>
    </row>
    <row r="326" spans="1:4">
      <c r="A326" t="s">
        <v>6</v>
      </c>
      <c r="B326" t="s">
        <v>6</v>
      </c>
      <c r="C326">
        <f t="shared" si="10"/>
        <v>0</v>
      </c>
      <c r="D326">
        <f t="shared" si="11"/>
        <v>0</v>
      </c>
    </row>
    <row r="327" spans="1:4">
      <c r="A327" t="s">
        <v>6</v>
      </c>
      <c r="B327" t="s">
        <v>6</v>
      </c>
      <c r="C327">
        <f t="shared" si="10"/>
        <v>0</v>
      </c>
      <c r="D327">
        <f t="shared" si="11"/>
        <v>0</v>
      </c>
    </row>
    <row r="328" spans="1:4">
      <c r="A328" t="s">
        <v>6</v>
      </c>
      <c r="B328" t="s">
        <v>6</v>
      </c>
      <c r="C328">
        <f t="shared" si="10"/>
        <v>0</v>
      </c>
      <c r="D328">
        <f t="shared" si="11"/>
        <v>0</v>
      </c>
    </row>
    <row r="329" spans="1:4">
      <c r="A329" t="s">
        <v>4</v>
      </c>
      <c r="B329" t="s">
        <v>4</v>
      </c>
      <c r="C329">
        <f t="shared" si="10"/>
        <v>1</v>
      </c>
      <c r="D329">
        <f t="shared" si="11"/>
        <v>1</v>
      </c>
    </row>
    <row r="330" spans="1:4">
      <c r="A330" t="s">
        <v>6</v>
      </c>
      <c r="B330" t="s">
        <v>6</v>
      </c>
      <c r="C330">
        <f t="shared" si="10"/>
        <v>0</v>
      </c>
      <c r="D330">
        <f t="shared" si="11"/>
        <v>0</v>
      </c>
    </row>
    <row r="331" spans="1:4">
      <c r="A331" t="s">
        <v>6</v>
      </c>
      <c r="B331" t="s">
        <v>6</v>
      </c>
      <c r="C331">
        <f t="shared" si="10"/>
        <v>0</v>
      </c>
      <c r="D331">
        <f t="shared" si="11"/>
        <v>0</v>
      </c>
    </row>
    <row r="332" spans="1:4">
      <c r="A332" t="s">
        <v>6</v>
      </c>
      <c r="B332" t="s">
        <v>6</v>
      </c>
      <c r="C332">
        <f t="shared" si="10"/>
        <v>0</v>
      </c>
      <c r="D332">
        <f t="shared" si="11"/>
        <v>0</v>
      </c>
    </row>
    <row r="333" spans="1:4">
      <c r="A333" t="s">
        <v>6</v>
      </c>
      <c r="B333" t="s">
        <v>4</v>
      </c>
      <c r="C333">
        <f t="shared" si="10"/>
        <v>0</v>
      </c>
      <c r="D333">
        <f t="shared" si="11"/>
        <v>1</v>
      </c>
    </row>
    <row r="334" spans="1:4">
      <c r="A334" t="s">
        <v>6</v>
      </c>
      <c r="B334" t="s">
        <v>6</v>
      </c>
      <c r="C334">
        <f t="shared" si="10"/>
        <v>0</v>
      </c>
      <c r="D334">
        <f t="shared" si="11"/>
        <v>0</v>
      </c>
    </row>
    <row r="335" spans="1:4">
      <c r="A335" t="s">
        <v>6</v>
      </c>
      <c r="B335" t="s">
        <v>6</v>
      </c>
      <c r="C335">
        <f t="shared" si="10"/>
        <v>0</v>
      </c>
      <c r="D335">
        <f t="shared" si="11"/>
        <v>0</v>
      </c>
    </row>
    <row r="336" spans="1:4">
      <c r="A336" t="s">
        <v>6</v>
      </c>
      <c r="B336" t="s">
        <v>6</v>
      </c>
      <c r="C336">
        <f t="shared" si="10"/>
        <v>0</v>
      </c>
      <c r="D336">
        <f t="shared" si="11"/>
        <v>0</v>
      </c>
    </row>
    <row r="337" spans="1:4">
      <c r="A337" t="s">
        <v>6</v>
      </c>
      <c r="B337" t="s">
        <v>4</v>
      </c>
      <c r="C337">
        <f t="shared" si="10"/>
        <v>0</v>
      </c>
      <c r="D337">
        <f t="shared" si="11"/>
        <v>1</v>
      </c>
    </row>
    <row r="338" spans="1:4">
      <c r="A338" t="s">
        <v>4</v>
      </c>
      <c r="B338" t="s">
        <v>4</v>
      </c>
      <c r="C338">
        <f t="shared" si="10"/>
        <v>1</v>
      </c>
      <c r="D338">
        <f t="shared" si="11"/>
        <v>1</v>
      </c>
    </row>
    <row r="339" spans="1:4">
      <c r="A339" t="s">
        <v>6</v>
      </c>
      <c r="B339" t="s">
        <v>6</v>
      </c>
      <c r="C339">
        <f t="shared" si="10"/>
        <v>0</v>
      </c>
      <c r="D339">
        <f t="shared" si="11"/>
        <v>0</v>
      </c>
    </row>
    <row r="340" spans="1:4">
      <c r="A340" t="s">
        <v>6</v>
      </c>
      <c r="B340" t="s">
        <v>6</v>
      </c>
      <c r="C340">
        <f t="shared" si="10"/>
        <v>0</v>
      </c>
      <c r="D340">
        <f t="shared" si="11"/>
        <v>0</v>
      </c>
    </row>
    <row r="341" spans="1:4">
      <c r="A341" t="s">
        <v>6</v>
      </c>
      <c r="B341" t="s">
        <v>6</v>
      </c>
      <c r="C341">
        <f t="shared" si="10"/>
        <v>0</v>
      </c>
      <c r="D341">
        <f t="shared" si="11"/>
        <v>0</v>
      </c>
    </row>
    <row r="342" spans="1:4">
      <c r="A342" t="s">
        <v>6</v>
      </c>
      <c r="B342" t="s">
        <v>6</v>
      </c>
      <c r="C342">
        <f t="shared" si="10"/>
        <v>0</v>
      </c>
      <c r="D342">
        <f t="shared" si="11"/>
        <v>0</v>
      </c>
    </row>
    <row r="343" spans="1:4">
      <c r="A343" t="s">
        <v>6</v>
      </c>
      <c r="B343" t="s">
        <v>4</v>
      </c>
      <c r="C343">
        <f t="shared" si="10"/>
        <v>0</v>
      </c>
      <c r="D343">
        <f t="shared" si="11"/>
        <v>1</v>
      </c>
    </row>
    <row r="344" spans="1:4">
      <c r="A344" t="s">
        <v>6</v>
      </c>
      <c r="B344" t="s">
        <v>4</v>
      </c>
      <c r="C344">
        <f t="shared" si="10"/>
        <v>0</v>
      </c>
      <c r="D344">
        <f t="shared" si="11"/>
        <v>1</v>
      </c>
    </row>
    <row r="345" spans="1:4">
      <c r="A345" t="s">
        <v>6</v>
      </c>
      <c r="B345" t="s">
        <v>4</v>
      </c>
      <c r="C345">
        <f t="shared" si="10"/>
        <v>0</v>
      </c>
      <c r="D345">
        <f t="shared" si="11"/>
        <v>1</v>
      </c>
    </row>
    <row r="346" spans="1:4">
      <c r="A346" t="s">
        <v>6</v>
      </c>
      <c r="B346" t="s">
        <v>6</v>
      </c>
      <c r="C346">
        <f t="shared" si="10"/>
        <v>0</v>
      </c>
      <c r="D346">
        <f t="shared" si="11"/>
        <v>0</v>
      </c>
    </row>
    <row r="347" spans="1:4">
      <c r="A347" t="s">
        <v>6</v>
      </c>
      <c r="B347" t="s">
        <v>6</v>
      </c>
      <c r="C347">
        <f t="shared" si="10"/>
        <v>0</v>
      </c>
      <c r="D347">
        <f t="shared" si="11"/>
        <v>0</v>
      </c>
    </row>
    <row r="348" spans="1:4">
      <c r="A348" t="s">
        <v>6</v>
      </c>
      <c r="B348" t="s">
        <v>4</v>
      </c>
      <c r="C348">
        <f t="shared" si="10"/>
        <v>0</v>
      </c>
      <c r="D348">
        <f t="shared" si="11"/>
        <v>1</v>
      </c>
    </row>
    <row r="349" spans="1:4">
      <c r="A349" t="s">
        <v>6</v>
      </c>
      <c r="B349" t="s">
        <v>6</v>
      </c>
      <c r="C349">
        <f t="shared" si="10"/>
        <v>0</v>
      </c>
      <c r="D349">
        <f t="shared" si="11"/>
        <v>0</v>
      </c>
    </row>
    <row r="350" spans="1:4">
      <c r="A350" t="s">
        <v>6</v>
      </c>
      <c r="B350" t="s">
        <v>6</v>
      </c>
      <c r="C350">
        <f t="shared" si="10"/>
        <v>0</v>
      </c>
      <c r="D350">
        <f t="shared" si="11"/>
        <v>0</v>
      </c>
    </row>
    <row r="351" spans="1:4">
      <c r="A351" t="s">
        <v>6</v>
      </c>
      <c r="B351" t="s">
        <v>6</v>
      </c>
      <c r="C351">
        <f t="shared" si="10"/>
        <v>0</v>
      </c>
      <c r="D351">
        <f t="shared" si="11"/>
        <v>0</v>
      </c>
    </row>
    <row r="352" spans="1:4">
      <c r="A352" t="s">
        <v>6</v>
      </c>
      <c r="B352" t="s">
        <v>4</v>
      </c>
      <c r="C352">
        <f t="shared" si="10"/>
        <v>0</v>
      </c>
      <c r="D352">
        <f t="shared" si="11"/>
        <v>1</v>
      </c>
    </row>
    <row r="353" spans="1:4">
      <c r="A353" t="s">
        <v>6</v>
      </c>
      <c r="B353" t="s">
        <v>6</v>
      </c>
      <c r="C353">
        <f t="shared" si="10"/>
        <v>0</v>
      </c>
      <c r="D353">
        <f t="shared" si="11"/>
        <v>0</v>
      </c>
    </row>
    <row r="354" spans="1:4">
      <c r="A354" t="s">
        <v>6</v>
      </c>
      <c r="B354" t="s">
        <v>6</v>
      </c>
      <c r="C354">
        <f t="shared" si="10"/>
        <v>0</v>
      </c>
      <c r="D354">
        <f t="shared" si="11"/>
        <v>0</v>
      </c>
    </row>
    <row r="355" spans="1:4">
      <c r="A355" t="s">
        <v>6</v>
      </c>
      <c r="B355" t="s">
        <v>4</v>
      </c>
      <c r="C355">
        <f t="shared" si="10"/>
        <v>0</v>
      </c>
      <c r="D355">
        <f t="shared" si="11"/>
        <v>1</v>
      </c>
    </row>
    <row r="356" spans="1:4">
      <c r="A356" t="s">
        <v>6</v>
      </c>
      <c r="B356" t="s">
        <v>4</v>
      </c>
      <c r="C356">
        <f t="shared" si="10"/>
        <v>0</v>
      </c>
      <c r="D356">
        <f t="shared" si="11"/>
        <v>1</v>
      </c>
    </row>
    <row r="357" spans="1:4">
      <c r="A357" t="s">
        <v>6</v>
      </c>
      <c r="B357" t="s">
        <v>6</v>
      </c>
      <c r="C357">
        <f t="shared" si="10"/>
        <v>0</v>
      </c>
      <c r="D357">
        <f t="shared" si="11"/>
        <v>0</v>
      </c>
    </row>
    <row r="358" spans="1:4">
      <c r="A358" t="s">
        <v>6</v>
      </c>
      <c r="B358" t="s">
        <v>6</v>
      </c>
      <c r="C358">
        <f t="shared" si="10"/>
        <v>0</v>
      </c>
      <c r="D358">
        <f t="shared" si="11"/>
        <v>0</v>
      </c>
    </row>
    <row r="359" spans="1:4">
      <c r="A359" t="s">
        <v>4</v>
      </c>
      <c r="B359" t="s">
        <v>4</v>
      </c>
      <c r="C359">
        <f t="shared" si="10"/>
        <v>1</v>
      </c>
      <c r="D359">
        <f t="shared" si="11"/>
        <v>1</v>
      </c>
    </row>
    <row r="360" spans="1:4">
      <c r="A360" t="s">
        <v>6</v>
      </c>
      <c r="B360" t="s">
        <v>6</v>
      </c>
      <c r="C360">
        <f t="shared" si="10"/>
        <v>0</v>
      </c>
      <c r="D360">
        <f t="shared" si="11"/>
        <v>0</v>
      </c>
    </row>
    <row r="361" spans="1:4">
      <c r="A361" t="s">
        <v>6</v>
      </c>
      <c r="B361" t="s">
        <v>6</v>
      </c>
      <c r="C361">
        <f t="shared" si="10"/>
        <v>0</v>
      </c>
      <c r="D361">
        <f t="shared" si="11"/>
        <v>0</v>
      </c>
    </row>
    <row r="362" spans="1:4">
      <c r="A362" t="s">
        <v>6</v>
      </c>
      <c r="B362" t="s">
        <v>6</v>
      </c>
      <c r="C362">
        <f t="shared" si="10"/>
        <v>0</v>
      </c>
      <c r="D362">
        <f t="shared" si="11"/>
        <v>0</v>
      </c>
    </row>
    <row r="363" spans="1:4">
      <c r="A363" t="s">
        <v>6</v>
      </c>
      <c r="B363" t="s">
        <v>4</v>
      </c>
      <c r="C363">
        <f t="shared" si="10"/>
        <v>0</v>
      </c>
      <c r="D363">
        <f t="shared" si="11"/>
        <v>1</v>
      </c>
    </row>
    <row r="364" spans="1:4">
      <c r="A364" t="s">
        <v>6</v>
      </c>
      <c r="B364" t="s">
        <v>6</v>
      </c>
      <c r="C364">
        <f t="shared" si="10"/>
        <v>0</v>
      </c>
      <c r="D364">
        <f t="shared" si="11"/>
        <v>0</v>
      </c>
    </row>
    <row r="365" spans="1:4">
      <c r="A365" t="s">
        <v>4</v>
      </c>
      <c r="B365" t="s">
        <v>4</v>
      </c>
      <c r="C365">
        <f t="shared" si="10"/>
        <v>1</v>
      </c>
      <c r="D365">
        <f t="shared" si="11"/>
        <v>1</v>
      </c>
    </row>
    <row r="366" spans="1:4">
      <c r="A366" t="s">
        <v>6</v>
      </c>
      <c r="B366" t="s">
        <v>6</v>
      </c>
      <c r="C366">
        <f t="shared" si="10"/>
        <v>0</v>
      </c>
      <c r="D366">
        <f t="shared" si="11"/>
        <v>0</v>
      </c>
    </row>
    <row r="367" spans="1:4">
      <c r="A367" t="s">
        <v>6</v>
      </c>
      <c r="B367" t="s">
        <v>6</v>
      </c>
      <c r="C367">
        <f t="shared" si="10"/>
        <v>0</v>
      </c>
      <c r="D367">
        <f t="shared" si="11"/>
        <v>0</v>
      </c>
    </row>
    <row r="368" spans="1:4">
      <c r="A368" t="s">
        <v>4</v>
      </c>
      <c r="B368" t="s">
        <v>6</v>
      </c>
      <c r="C368">
        <f t="shared" si="10"/>
        <v>1</v>
      </c>
      <c r="D368">
        <f t="shared" si="11"/>
        <v>0</v>
      </c>
    </row>
    <row r="369" spans="1:4">
      <c r="A369" t="s">
        <v>6</v>
      </c>
      <c r="B369" t="s">
        <v>6</v>
      </c>
      <c r="C369">
        <f t="shared" si="10"/>
        <v>0</v>
      </c>
      <c r="D369">
        <f t="shared" si="11"/>
        <v>0</v>
      </c>
    </row>
    <row r="370" spans="1:4">
      <c r="A370" t="s">
        <v>4</v>
      </c>
      <c r="B370" t="s">
        <v>4</v>
      </c>
      <c r="C370">
        <f t="shared" si="10"/>
        <v>1</v>
      </c>
      <c r="D370">
        <f t="shared" si="11"/>
        <v>1</v>
      </c>
    </row>
    <row r="371" spans="1:4">
      <c r="A371" t="s">
        <v>6</v>
      </c>
      <c r="B371" t="s">
        <v>4</v>
      </c>
      <c r="C371">
        <f t="shared" si="10"/>
        <v>0</v>
      </c>
      <c r="D371">
        <f t="shared" si="11"/>
        <v>1</v>
      </c>
    </row>
    <row r="372" spans="1:4">
      <c r="A372" t="s">
        <v>4</v>
      </c>
      <c r="B372" t="s">
        <v>6</v>
      </c>
      <c r="C372">
        <f t="shared" si="10"/>
        <v>1</v>
      </c>
      <c r="D372">
        <f t="shared" si="11"/>
        <v>0</v>
      </c>
    </row>
    <row r="373" spans="1:4">
      <c r="A373" t="s">
        <v>6</v>
      </c>
      <c r="B373" t="s">
        <v>6</v>
      </c>
      <c r="C373">
        <f t="shared" si="10"/>
        <v>0</v>
      </c>
      <c r="D373">
        <f t="shared" si="11"/>
        <v>0</v>
      </c>
    </row>
    <row r="374" spans="1:4">
      <c r="A374" t="s">
        <v>6</v>
      </c>
      <c r="B374" t="s">
        <v>6</v>
      </c>
      <c r="C374">
        <f t="shared" si="10"/>
        <v>0</v>
      </c>
      <c r="D374">
        <f t="shared" si="11"/>
        <v>0</v>
      </c>
    </row>
    <row r="375" spans="1:4">
      <c r="A375" t="s">
        <v>6</v>
      </c>
      <c r="B375" t="s">
        <v>6</v>
      </c>
      <c r="C375">
        <f t="shared" si="10"/>
        <v>0</v>
      </c>
      <c r="D375">
        <f t="shared" si="11"/>
        <v>0</v>
      </c>
    </row>
    <row r="376" spans="1:4">
      <c r="A376" t="s">
        <v>6</v>
      </c>
      <c r="B376" t="s">
        <v>6</v>
      </c>
      <c r="C376">
        <f t="shared" si="10"/>
        <v>0</v>
      </c>
      <c r="D376">
        <f t="shared" si="11"/>
        <v>0</v>
      </c>
    </row>
    <row r="377" spans="1:4">
      <c r="A377" t="s">
        <v>6</v>
      </c>
      <c r="B377" t="s">
        <v>6</v>
      </c>
      <c r="C377">
        <f t="shared" si="10"/>
        <v>0</v>
      </c>
      <c r="D377">
        <f t="shared" si="11"/>
        <v>0</v>
      </c>
    </row>
    <row r="378" spans="1:4">
      <c r="A378" t="s">
        <v>6</v>
      </c>
      <c r="B378" t="s">
        <v>6</v>
      </c>
      <c r="C378">
        <f t="shared" si="10"/>
        <v>0</v>
      </c>
      <c r="D378">
        <f t="shared" si="11"/>
        <v>0</v>
      </c>
    </row>
    <row r="379" spans="1:4">
      <c r="A379" t="s">
        <v>6</v>
      </c>
      <c r="B379" t="s">
        <v>6</v>
      </c>
      <c r="C379">
        <f t="shared" si="10"/>
        <v>0</v>
      </c>
      <c r="D379">
        <f t="shared" si="11"/>
        <v>0</v>
      </c>
    </row>
    <row r="380" spans="1:4">
      <c r="A380" t="s">
        <v>4</v>
      </c>
      <c r="B380" t="s">
        <v>4</v>
      </c>
      <c r="C380">
        <f t="shared" si="10"/>
        <v>1</v>
      </c>
      <c r="D380">
        <f t="shared" si="11"/>
        <v>1</v>
      </c>
    </row>
    <row r="381" spans="1:4">
      <c r="A381" t="s">
        <v>6</v>
      </c>
      <c r="B381" t="s">
        <v>4</v>
      </c>
      <c r="C381">
        <f t="shared" si="10"/>
        <v>0</v>
      </c>
      <c r="D381">
        <f t="shared" si="11"/>
        <v>1</v>
      </c>
    </row>
    <row r="382" spans="1:4">
      <c r="A382" t="s">
        <v>6</v>
      </c>
      <c r="B382" t="s">
        <v>4</v>
      </c>
      <c r="C382">
        <f t="shared" si="10"/>
        <v>0</v>
      </c>
      <c r="D382">
        <f t="shared" si="11"/>
        <v>1</v>
      </c>
    </row>
    <row r="383" spans="1:4">
      <c r="A383" t="s">
        <v>6</v>
      </c>
      <c r="B383" t="s">
        <v>6</v>
      </c>
      <c r="C383">
        <f t="shared" si="10"/>
        <v>0</v>
      </c>
      <c r="D383">
        <f t="shared" si="11"/>
        <v>0</v>
      </c>
    </row>
    <row r="384" spans="1:4">
      <c r="A384" t="s">
        <v>4</v>
      </c>
      <c r="B384" t="s">
        <v>6</v>
      </c>
      <c r="C384">
        <f t="shared" si="10"/>
        <v>1</v>
      </c>
      <c r="D384">
        <f t="shared" si="11"/>
        <v>0</v>
      </c>
    </row>
    <row r="385" spans="1:4">
      <c r="A385" t="s">
        <v>6</v>
      </c>
      <c r="B385" t="s">
        <v>6</v>
      </c>
      <c r="C385">
        <f t="shared" si="10"/>
        <v>0</v>
      </c>
      <c r="D385">
        <f t="shared" si="11"/>
        <v>0</v>
      </c>
    </row>
    <row r="386" spans="1:4">
      <c r="A386" t="s">
        <v>6</v>
      </c>
      <c r="B386" t="s">
        <v>6</v>
      </c>
      <c r="C386">
        <f t="shared" si="10"/>
        <v>0</v>
      </c>
      <c r="D386">
        <f t="shared" si="11"/>
        <v>0</v>
      </c>
    </row>
    <row r="387" spans="1:4">
      <c r="A387" t="s">
        <v>4</v>
      </c>
      <c r="B387" t="s">
        <v>4</v>
      </c>
      <c r="C387">
        <f t="shared" ref="C387:C450" si="12">IF(A387="yes", 1,0)</f>
        <v>1</v>
      </c>
      <c r="D387">
        <f t="shared" ref="D387:D450" si="13">IF(B387="yes", 1,0)</f>
        <v>1</v>
      </c>
    </row>
    <row r="388" spans="1:4">
      <c r="A388" t="s">
        <v>6</v>
      </c>
      <c r="B388" t="s">
        <v>6</v>
      </c>
      <c r="C388">
        <f t="shared" si="12"/>
        <v>0</v>
      </c>
      <c r="D388">
        <f t="shared" si="13"/>
        <v>0</v>
      </c>
    </row>
    <row r="389" spans="1:4">
      <c r="A389" t="s">
        <v>6</v>
      </c>
      <c r="B389" t="s">
        <v>6</v>
      </c>
      <c r="C389">
        <f t="shared" si="12"/>
        <v>0</v>
      </c>
      <c r="D389">
        <f t="shared" si="13"/>
        <v>0</v>
      </c>
    </row>
    <row r="390" spans="1:4">
      <c r="A390" t="s">
        <v>6</v>
      </c>
      <c r="B390" t="s">
        <v>6</v>
      </c>
      <c r="C390">
        <f t="shared" si="12"/>
        <v>0</v>
      </c>
      <c r="D390">
        <f t="shared" si="13"/>
        <v>0</v>
      </c>
    </row>
    <row r="391" spans="1:4">
      <c r="A391" t="s">
        <v>6</v>
      </c>
      <c r="B391" t="s">
        <v>4</v>
      </c>
      <c r="C391">
        <f t="shared" si="12"/>
        <v>0</v>
      </c>
      <c r="D391">
        <f t="shared" si="13"/>
        <v>1</v>
      </c>
    </row>
    <row r="392" spans="1:4">
      <c r="A392" t="s">
        <v>6</v>
      </c>
      <c r="B392" t="s">
        <v>6</v>
      </c>
      <c r="C392">
        <f t="shared" si="12"/>
        <v>0</v>
      </c>
      <c r="D392">
        <f t="shared" si="13"/>
        <v>0</v>
      </c>
    </row>
    <row r="393" spans="1:4">
      <c r="A393" t="s">
        <v>6</v>
      </c>
      <c r="B393" t="s">
        <v>6</v>
      </c>
      <c r="C393">
        <f t="shared" si="12"/>
        <v>0</v>
      </c>
      <c r="D393">
        <f t="shared" si="13"/>
        <v>0</v>
      </c>
    </row>
    <row r="394" spans="1:4">
      <c r="A394" t="s">
        <v>6</v>
      </c>
      <c r="B394" t="s">
        <v>6</v>
      </c>
      <c r="C394">
        <f t="shared" si="12"/>
        <v>0</v>
      </c>
      <c r="D394">
        <f t="shared" si="13"/>
        <v>0</v>
      </c>
    </row>
    <row r="395" spans="1:4">
      <c r="A395" t="s">
        <v>6</v>
      </c>
      <c r="B395" t="s">
        <v>6</v>
      </c>
      <c r="C395">
        <f t="shared" si="12"/>
        <v>0</v>
      </c>
      <c r="D395">
        <f t="shared" si="13"/>
        <v>0</v>
      </c>
    </row>
    <row r="396" spans="1:4">
      <c r="A396" t="s">
        <v>6</v>
      </c>
      <c r="B396" t="s">
        <v>6</v>
      </c>
      <c r="C396">
        <f t="shared" si="12"/>
        <v>0</v>
      </c>
      <c r="D396">
        <f t="shared" si="13"/>
        <v>0</v>
      </c>
    </row>
    <row r="397" spans="1:4">
      <c r="A397" t="s">
        <v>6</v>
      </c>
      <c r="B397" t="s">
        <v>6</v>
      </c>
      <c r="C397">
        <f t="shared" si="12"/>
        <v>0</v>
      </c>
      <c r="D397">
        <f t="shared" si="13"/>
        <v>0</v>
      </c>
    </row>
    <row r="398" spans="1:4">
      <c r="A398" t="s">
        <v>6</v>
      </c>
      <c r="B398" t="s">
        <v>4</v>
      </c>
      <c r="C398">
        <f t="shared" si="12"/>
        <v>0</v>
      </c>
      <c r="D398">
        <f t="shared" si="13"/>
        <v>1</v>
      </c>
    </row>
    <row r="399" spans="1:4">
      <c r="A399" t="s">
        <v>6</v>
      </c>
      <c r="B399" t="s">
        <v>4</v>
      </c>
      <c r="C399">
        <f t="shared" si="12"/>
        <v>0</v>
      </c>
      <c r="D399">
        <f t="shared" si="13"/>
        <v>1</v>
      </c>
    </row>
    <row r="400" spans="1:4">
      <c r="A400" t="s">
        <v>6</v>
      </c>
      <c r="B400" t="s">
        <v>4</v>
      </c>
      <c r="C400">
        <f t="shared" si="12"/>
        <v>0</v>
      </c>
      <c r="D400">
        <f t="shared" si="13"/>
        <v>1</v>
      </c>
    </row>
    <row r="401" spans="1:4">
      <c r="A401" t="s">
        <v>6</v>
      </c>
      <c r="B401" t="s">
        <v>6</v>
      </c>
      <c r="C401">
        <f t="shared" si="12"/>
        <v>0</v>
      </c>
      <c r="D401">
        <f t="shared" si="13"/>
        <v>0</v>
      </c>
    </row>
    <row r="402" spans="1:4">
      <c r="A402" t="s">
        <v>6</v>
      </c>
      <c r="B402" t="s">
        <v>4</v>
      </c>
      <c r="C402">
        <f t="shared" si="12"/>
        <v>0</v>
      </c>
      <c r="D402">
        <f t="shared" si="13"/>
        <v>1</v>
      </c>
    </row>
    <row r="403" spans="1:4">
      <c r="A403" t="s">
        <v>6</v>
      </c>
      <c r="B403" t="s">
        <v>6</v>
      </c>
      <c r="C403">
        <f t="shared" si="12"/>
        <v>0</v>
      </c>
      <c r="D403">
        <f t="shared" si="13"/>
        <v>0</v>
      </c>
    </row>
    <row r="404" spans="1:4">
      <c r="A404" t="s">
        <v>6</v>
      </c>
      <c r="B404" t="s">
        <v>6</v>
      </c>
      <c r="C404">
        <f t="shared" si="12"/>
        <v>0</v>
      </c>
      <c r="D404">
        <f t="shared" si="13"/>
        <v>0</v>
      </c>
    </row>
    <row r="405" spans="1:4">
      <c r="A405" t="s">
        <v>6</v>
      </c>
      <c r="B405" t="s">
        <v>6</v>
      </c>
      <c r="C405">
        <f t="shared" si="12"/>
        <v>0</v>
      </c>
      <c r="D405">
        <f t="shared" si="13"/>
        <v>0</v>
      </c>
    </row>
    <row r="406" spans="1:4">
      <c r="A406" t="s">
        <v>6</v>
      </c>
      <c r="B406" t="s">
        <v>6</v>
      </c>
      <c r="C406">
        <f t="shared" si="12"/>
        <v>0</v>
      </c>
      <c r="D406">
        <f t="shared" si="13"/>
        <v>0</v>
      </c>
    </row>
    <row r="407" spans="1:4">
      <c r="A407" t="s">
        <v>4</v>
      </c>
      <c r="B407" t="s">
        <v>6</v>
      </c>
      <c r="C407">
        <f t="shared" si="12"/>
        <v>1</v>
      </c>
      <c r="D407">
        <f t="shared" si="13"/>
        <v>0</v>
      </c>
    </row>
    <row r="408" spans="1:4">
      <c r="A408" t="s">
        <v>6</v>
      </c>
      <c r="B408" t="s">
        <v>4</v>
      </c>
      <c r="C408">
        <f t="shared" si="12"/>
        <v>0</v>
      </c>
      <c r="D408">
        <f t="shared" si="13"/>
        <v>1</v>
      </c>
    </row>
    <row r="409" spans="1:4">
      <c r="A409" t="s">
        <v>6</v>
      </c>
      <c r="B409" t="s">
        <v>6</v>
      </c>
      <c r="C409">
        <f t="shared" si="12"/>
        <v>0</v>
      </c>
      <c r="D409">
        <f t="shared" si="13"/>
        <v>0</v>
      </c>
    </row>
    <row r="410" spans="1:4">
      <c r="A410" t="s">
        <v>6</v>
      </c>
      <c r="B410" t="s">
        <v>6</v>
      </c>
      <c r="C410">
        <f t="shared" si="12"/>
        <v>0</v>
      </c>
      <c r="D410">
        <f t="shared" si="13"/>
        <v>0</v>
      </c>
    </row>
    <row r="411" spans="1:4">
      <c r="A411" t="s">
        <v>6</v>
      </c>
      <c r="B411" t="s">
        <v>6</v>
      </c>
      <c r="C411">
        <f t="shared" si="12"/>
        <v>0</v>
      </c>
      <c r="D411">
        <f t="shared" si="13"/>
        <v>0</v>
      </c>
    </row>
    <row r="412" spans="1:4">
      <c r="A412" t="s">
        <v>6</v>
      </c>
      <c r="B412" t="s">
        <v>6</v>
      </c>
      <c r="C412">
        <f t="shared" si="12"/>
        <v>0</v>
      </c>
      <c r="D412">
        <f t="shared" si="13"/>
        <v>0</v>
      </c>
    </row>
    <row r="413" spans="1:4">
      <c r="A413" t="s">
        <v>6</v>
      </c>
      <c r="B413" t="s">
        <v>6</v>
      </c>
      <c r="C413">
        <f t="shared" si="12"/>
        <v>0</v>
      </c>
      <c r="D413">
        <f t="shared" si="13"/>
        <v>0</v>
      </c>
    </row>
    <row r="414" spans="1:4">
      <c r="A414" t="s">
        <v>6</v>
      </c>
      <c r="B414" t="s">
        <v>6</v>
      </c>
      <c r="C414">
        <f t="shared" si="12"/>
        <v>0</v>
      </c>
      <c r="D414">
        <f t="shared" si="13"/>
        <v>0</v>
      </c>
    </row>
    <row r="415" spans="1:4">
      <c r="A415" t="s">
        <v>6</v>
      </c>
      <c r="B415" t="s">
        <v>6</v>
      </c>
      <c r="C415">
        <f t="shared" si="12"/>
        <v>0</v>
      </c>
      <c r="D415">
        <f t="shared" si="13"/>
        <v>0</v>
      </c>
    </row>
    <row r="416" spans="1:4">
      <c r="A416" t="s">
        <v>4</v>
      </c>
      <c r="B416" t="s">
        <v>4</v>
      </c>
      <c r="C416">
        <f t="shared" si="12"/>
        <v>1</v>
      </c>
      <c r="D416">
        <f t="shared" si="13"/>
        <v>1</v>
      </c>
    </row>
    <row r="417" spans="1:4">
      <c r="A417" t="s">
        <v>4</v>
      </c>
      <c r="B417" t="s">
        <v>6</v>
      </c>
      <c r="C417">
        <f t="shared" si="12"/>
        <v>1</v>
      </c>
      <c r="D417">
        <f t="shared" si="13"/>
        <v>0</v>
      </c>
    </row>
    <row r="418" spans="1:4">
      <c r="A418" t="s">
        <v>6</v>
      </c>
      <c r="B418" t="s">
        <v>4</v>
      </c>
      <c r="C418">
        <f t="shared" si="12"/>
        <v>0</v>
      </c>
      <c r="D418">
        <f t="shared" si="13"/>
        <v>1</v>
      </c>
    </row>
    <row r="419" spans="1:4">
      <c r="A419" t="s">
        <v>6</v>
      </c>
      <c r="B419" t="s">
        <v>6</v>
      </c>
      <c r="C419">
        <f t="shared" si="12"/>
        <v>0</v>
      </c>
      <c r="D419">
        <f t="shared" si="13"/>
        <v>0</v>
      </c>
    </row>
    <row r="420" spans="1:4">
      <c r="A420" t="s">
        <v>6</v>
      </c>
      <c r="B420" t="s">
        <v>6</v>
      </c>
      <c r="C420">
        <f t="shared" si="12"/>
        <v>0</v>
      </c>
      <c r="D420">
        <f t="shared" si="13"/>
        <v>0</v>
      </c>
    </row>
    <row r="421" spans="1:4">
      <c r="A421" t="s">
        <v>6</v>
      </c>
      <c r="B421" t="s">
        <v>6</v>
      </c>
      <c r="C421">
        <f t="shared" si="12"/>
        <v>0</v>
      </c>
      <c r="D421">
        <f t="shared" si="13"/>
        <v>0</v>
      </c>
    </row>
    <row r="422" spans="1:4">
      <c r="A422" t="s">
        <v>6</v>
      </c>
      <c r="B422" t="s">
        <v>6</v>
      </c>
      <c r="C422">
        <f t="shared" si="12"/>
        <v>0</v>
      </c>
      <c r="D422">
        <f t="shared" si="13"/>
        <v>0</v>
      </c>
    </row>
    <row r="423" spans="1:4">
      <c r="A423" t="s">
        <v>4</v>
      </c>
      <c r="B423" t="s">
        <v>6</v>
      </c>
      <c r="C423">
        <f t="shared" si="12"/>
        <v>1</v>
      </c>
      <c r="D423">
        <f t="shared" si="13"/>
        <v>0</v>
      </c>
    </row>
    <row r="424" spans="1:4">
      <c r="A424" t="s">
        <v>4</v>
      </c>
      <c r="B424" t="s">
        <v>6</v>
      </c>
      <c r="C424">
        <f t="shared" si="12"/>
        <v>1</v>
      </c>
      <c r="D424">
        <f t="shared" si="13"/>
        <v>0</v>
      </c>
    </row>
    <row r="425" spans="1:4">
      <c r="A425" t="s">
        <v>6</v>
      </c>
      <c r="B425" t="s">
        <v>6</v>
      </c>
      <c r="C425">
        <f t="shared" si="12"/>
        <v>0</v>
      </c>
      <c r="D425">
        <f t="shared" si="13"/>
        <v>0</v>
      </c>
    </row>
    <row r="426" spans="1:4">
      <c r="A426" t="s">
        <v>6</v>
      </c>
      <c r="B426" t="s">
        <v>6</v>
      </c>
      <c r="C426">
        <f t="shared" si="12"/>
        <v>0</v>
      </c>
      <c r="D426">
        <f t="shared" si="13"/>
        <v>0</v>
      </c>
    </row>
    <row r="427" spans="1:4">
      <c r="A427" t="s">
        <v>6</v>
      </c>
      <c r="B427" t="s">
        <v>6</v>
      </c>
      <c r="C427">
        <f t="shared" si="12"/>
        <v>0</v>
      </c>
      <c r="D427">
        <f t="shared" si="13"/>
        <v>0</v>
      </c>
    </row>
    <row r="428" spans="1:4">
      <c r="A428" t="s">
        <v>6</v>
      </c>
      <c r="B428" t="s">
        <v>6</v>
      </c>
      <c r="C428">
        <f t="shared" si="12"/>
        <v>0</v>
      </c>
      <c r="D428">
        <f t="shared" si="13"/>
        <v>0</v>
      </c>
    </row>
    <row r="429" spans="1:4">
      <c r="A429" t="s">
        <v>6</v>
      </c>
      <c r="B429" t="s">
        <v>6</v>
      </c>
      <c r="C429">
        <f t="shared" si="12"/>
        <v>0</v>
      </c>
      <c r="D429">
        <f t="shared" si="13"/>
        <v>0</v>
      </c>
    </row>
    <row r="430" spans="1:4">
      <c r="A430" t="s">
        <v>6</v>
      </c>
      <c r="B430" t="s">
        <v>6</v>
      </c>
      <c r="C430">
        <f t="shared" si="12"/>
        <v>0</v>
      </c>
      <c r="D430">
        <f t="shared" si="13"/>
        <v>0</v>
      </c>
    </row>
    <row r="431" spans="1:4">
      <c r="A431" t="s">
        <v>6</v>
      </c>
      <c r="B431" t="s">
        <v>6</v>
      </c>
      <c r="C431">
        <f t="shared" si="12"/>
        <v>0</v>
      </c>
      <c r="D431">
        <f t="shared" si="13"/>
        <v>0</v>
      </c>
    </row>
    <row r="432" spans="1:4">
      <c r="A432" t="s">
        <v>6</v>
      </c>
      <c r="B432" t="s">
        <v>6</v>
      </c>
      <c r="C432">
        <f t="shared" si="12"/>
        <v>0</v>
      </c>
      <c r="D432">
        <f t="shared" si="13"/>
        <v>0</v>
      </c>
    </row>
    <row r="433" spans="1:4">
      <c r="A433" t="s">
        <v>6</v>
      </c>
      <c r="B433" t="s">
        <v>6</v>
      </c>
      <c r="C433">
        <f t="shared" si="12"/>
        <v>0</v>
      </c>
      <c r="D433">
        <f t="shared" si="13"/>
        <v>0</v>
      </c>
    </row>
    <row r="434" spans="1:4">
      <c r="A434" t="s">
        <v>6</v>
      </c>
      <c r="B434" t="s">
        <v>6</v>
      </c>
      <c r="C434">
        <f t="shared" si="12"/>
        <v>0</v>
      </c>
      <c r="D434">
        <f t="shared" si="13"/>
        <v>0</v>
      </c>
    </row>
    <row r="435" spans="1:4">
      <c r="A435" t="s">
        <v>6</v>
      </c>
      <c r="B435" t="s">
        <v>4</v>
      </c>
      <c r="C435">
        <f t="shared" si="12"/>
        <v>0</v>
      </c>
      <c r="D435">
        <f t="shared" si="13"/>
        <v>1</v>
      </c>
    </row>
    <row r="436" spans="1:4">
      <c r="A436" t="s">
        <v>6</v>
      </c>
      <c r="B436" t="s">
        <v>6</v>
      </c>
      <c r="C436">
        <f t="shared" si="12"/>
        <v>0</v>
      </c>
      <c r="D436">
        <f t="shared" si="13"/>
        <v>0</v>
      </c>
    </row>
    <row r="437" spans="1:4">
      <c r="A437" t="s">
        <v>4</v>
      </c>
      <c r="B437" t="s">
        <v>4</v>
      </c>
      <c r="C437">
        <f t="shared" si="12"/>
        <v>1</v>
      </c>
      <c r="D437">
        <f t="shared" si="13"/>
        <v>1</v>
      </c>
    </row>
    <row r="438" spans="1:4">
      <c r="A438" t="s">
        <v>4</v>
      </c>
      <c r="B438" t="s">
        <v>6</v>
      </c>
      <c r="C438">
        <f t="shared" si="12"/>
        <v>1</v>
      </c>
      <c r="D438">
        <f t="shared" si="13"/>
        <v>0</v>
      </c>
    </row>
    <row r="439" spans="1:4">
      <c r="A439" t="s">
        <v>6</v>
      </c>
      <c r="B439" t="s">
        <v>6</v>
      </c>
      <c r="C439">
        <f t="shared" si="12"/>
        <v>0</v>
      </c>
      <c r="D439">
        <f t="shared" si="13"/>
        <v>0</v>
      </c>
    </row>
    <row r="440" spans="1:4">
      <c r="A440" t="s">
        <v>6</v>
      </c>
      <c r="B440" t="s">
        <v>4</v>
      </c>
      <c r="C440">
        <f t="shared" si="12"/>
        <v>0</v>
      </c>
      <c r="D440">
        <f t="shared" si="13"/>
        <v>1</v>
      </c>
    </row>
    <row r="441" spans="1:4">
      <c r="A441" t="s">
        <v>4</v>
      </c>
      <c r="B441" t="s">
        <v>6</v>
      </c>
      <c r="C441">
        <f t="shared" si="12"/>
        <v>1</v>
      </c>
      <c r="D441">
        <f t="shared" si="13"/>
        <v>0</v>
      </c>
    </row>
    <row r="442" spans="1:4">
      <c r="A442" t="s">
        <v>4</v>
      </c>
      <c r="B442" t="s">
        <v>4</v>
      </c>
      <c r="C442">
        <f t="shared" si="12"/>
        <v>1</v>
      </c>
      <c r="D442">
        <f t="shared" si="13"/>
        <v>1</v>
      </c>
    </row>
    <row r="443" spans="1:4">
      <c r="A443" t="s">
        <v>6</v>
      </c>
      <c r="B443" t="s">
        <v>6</v>
      </c>
      <c r="C443">
        <f t="shared" si="12"/>
        <v>0</v>
      </c>
      <c r="D443">
        <f t="shared" si="13"/>
        <v>0</v>
      </c>
    </row>
    <row r="444" spans="1:4">
      <c r="A444" t="s">
        <v>6</v>
      </c>
      <c r="B444" t="s">
        <v>6</v>
      </c>
      <c r="C444">
        <f t="shared" si="12"/>
        <v>0</v>
      </c>
      <c r="D444">
        <f t="shared" si="13"/>
        <v>0</v>
      </c>
    </row>
    <row r="445" spans="1:4">
      <c r="A445" t="s">
        <v>4</v>
      </c>
      <c r="B445" t="s">
        <v>6</v>
      </c>
      <c r="C445">
        <f t="shared" si="12"/>
        <v>1</v>
      </c>
      <c r="D445">
        <f t="shared" si="13"/>
        <v>0</v>
      </c>
    </row>
    <row r="446" spans="1:4">
      <c r="A446" t="s">
        <v>6</v>
      </c>
      <c r="B446" t="s">
        <v>6</v>
      </c>
      <c r="C446">
        <f t="shared" si="12"/>
        <v>0</v>
      </c>
      <c r="D446">
        <f t="shared" si="13"/>
        <v>0</v>
      </c>
    </row>
    <row r="447" spans="1:4">
      <c r="A447" t="s">
        <v>6</v>
      </c>
      <c r="B447" t="s">
        <v>6</v>
      </c>
      <c r="C447">
        <f t="shared" si="12"/>
        <v>0</v>
      </c>
      <c r="D447">
        <f t="shared" si="13"/>
        <v>0</v>
      </c>
    </row>
    <row r="448" spans="1:4">
      <c r="A448" t="s">
        <v>6</v>
      </c>
      <c r="B448" t="s">
        <v>6</v>
      </c>
      <c r="C448">
        <f t="shared" si="12"/>
        <v>0</v>
      </c>
      <c r="D448">
        <f t="shared" si="13"/>
        <v>0</v>
      </c>
    </row>
    <row r="449" spans="1:4">
      <c r="A449" t="s">
        <v>6</v>
      </c>
      <c r="B449" t="s">
        <v>6</v>
      </c>
      <c r="C449">
        <f t="shared" si="12"/>
        <v>0</v>
      </c>
      <c r="D449">
        <f t="shared" si="13"/>
        <v>0</v>
      </c>
    </row>
    <row r="450" spans="1:4">
      <c r="A450" t="s">
        <v>6</v>
      </c>
      <c r="B450" t="s">
        <v>6</v>
      </c>
      <c r="C450">
        <f t="shared" si="12"/>
        <v>0</v>
      </c>
      <c r="D450">
        <f t="shared" si="13"/>
        <v>0</v>
      </c>
    </row>
    <row r="451" spans="1:4">
      <c r="A451" t="s">
        <v>6</v>
      </c>
      <c r="B451" t="s">
        <v>6</v>
      </c>
      <c r="C451">
        <f t="shared" ref="C451:C514" si="14">IF(A451="yes", 1,0)</f>
        <v>0</v>
      </c>
      <c r="D451">
        <f t="shared" ref="D451:D514" si="15">IF(B451="yes", 1,0)</f>
        <v>0</v>
      </c>
    </row>
    <row r="452" spans="1:4">
      <c r="A452" t="s">
        <v>6</v>
      </c>
      <c r="B452" t="s">
        <v>4</v>
      </c>
      <c r="C452">
        <f t="shared" si="14"/>
        <v>0</v>
      </c>
      <c r="D452">
        <f t="shared" si="15"/>
        <v>1</v>
      </c>
    </row>
    <row r="453" spans="1:4">
      <c r="A453" t="s">
        <v>6</v>
      </c>
      <c r="B453" t="s">
        <v>4</v>
      </c>
      <c r="C453">
        <f t="shared" si="14"/>
        <v>0</v>
      </c>
      <c r="D453">
        <f t="shared" si="15"/>
        <v>1</v>
      </c>
    </row>
    <row r="454" spans="1:4">
      <c r="A454" t="s">
        <v>6</v>
      </c>
      <c r="B454" t="s">
        <v>6</v>
      </c>
      <c r="C454">
        <f t="shared" si="14"/>
        <v>0</v>
      </c>
      <c r="D454">
        <f t="shared" si="15"/>
        <v>0</v>
      </c>
    </row>
    <row r="455" spans="1:4">
      <c r="A455" t="s">
        <v>4</v>
      </c>
      <c r="B455" t="s">
        <v>4</v>
      </c>
      <c r="C455">
        <f t="shared" si="14"/>
        <v>1</v>
      </c>
      <c r="D455">
        <f t="shared" si="15"/>
        <v>1</v>
      </c>
    </row>
    <row r="456" spans="1:4">
      <c r="A456" t="s">
        <v>6</v>
      </c>
      <c r="B456" t="s">
        <v>6</v>
      </c>
      <c r="C456">
        <f t="shared" si="14"/>
        <v>0</v>
      </c>
      <c r="D456">
        <f t="shared" si="15"/>
        <v>0</v>
      </c>
    </row>
    <row r="457" spans="1:4">
      <c r="A457" t="s">
        <v>6</v>
      </c>
      <c r="B457" t="s">
        <v>6</v>
      </c>
      <c r="C457">
        <f t="shared" si="14"/>
        <v>0</v>
      </c>
      <c r="D457">
        <f t="shared" si="15"/>
        <v>0</v>
      </c>
    </row>
    <row r="458" spans="1:4">
      <c r="A458" t="s">
        <v>6</v>
      </c>
      <c r="B458" t="s">
        <v>6</v>
      </c>
      <c r="C458">
        <f t="shared" si="14"/>
        <v>0</v>
      </c>
      <c r="D458">
        <f t="shared" si="15"/>
        <v>0</v>
      </c>
    </row>
    <row r="459" spans="1:4">
      <c r="A459" t="s">
        <v>4</v>
      </c>
      <c r="B459" t="s">
        <v>4</v>
      </c>
      <c r="C459">
        <f t="shared" si="14"/>
        <v>1</v>
      </c>
      <c r="D459">
        <f t="shared" si="15"/>
        <v>1</v>
      </c>
    </row>
    <row r="460" spans="1:4">
      <c r="A460" t="s">
        <v>6</v>
      </c>
      <c r="B460" t="s">
        <v>6</v>
      </c>
      <c r="C460">
        <f t="shared" si="14"/>
        <v>0</v>
      </c>
      <c r="D460">
        <f t="shared" si="15"/>
        <v>0</v>
      </c>
    </row>
    <row r="461" spans="1:4">
      <c r="A461" t="s">
        <v>6</v>
      </c>
      <c r="B461" t="s">
        <v>4</v>
      </c>
      <c r="C461">
        <f t="shared" si="14"/>
        <v>0</v>
      </c>
      <c r="D461">
        <f t="shared" si="15"/>
        <v>1</v>
      </c>
    </row>
    <row r="462" spans="1:4">
      <c r="A462" t="s">
        <v>6</v>
      </c>
      <c r="B462" t="s">
        <v>6</v>
      </c>
      <c r="C462">
        <f t="shared" si="14"/>
        <v>0</v>
      </c>
      <c r="D462">
        <f t="shared" si="15"/>
        <v>0</v>
      </c>
    </row>
    <row r="463" spans="1:4">
      <c r="A463" t="s">
        <v>6</v>
      </c>
      <c r="B463" t="s">
        <v>6</v>
      </c>
      <c r="C463">
        <f t="shared" si="14"/>
        <v>0</v>
      </c>
      <c r="D463">
        <f t="shared" si="15"/>
        <v>0</v>
      </c>
    </row>
    <row r="464" spans="1:4">
      <c r="A464" t="s">
        <v>6</v>
      </c>
      <c r="B464" t="s">
        <v>6</v>
      </c>
      <c r="C464">
        <f t="shared" si="14"/>
        <v>0</v>
      </c>
      <c r="D464">
        <f t="shared" si="15"/>
        <v>0</v>
      </c>
    </row>
    <row r="465" spans="1:4">
      <c r="A465" t="s">
        <v>4</v>
      </c>
      <c r="B465" t="s">
        <v>4</v>
      </c>
      <c r="C465">
        <f t="shared" si="14"/>
        <v>1</v>
      </c>
      <c r="D465">
        <f t="shared" si="15"/>
        <v>1</v>
      </c>
    </row>
    <row r="466" spans="1:4">
      <c r="A466" t="s">
        <v>6</v>
      </c>
      <c r="B466" t="s">
        <v>6</v>
      </c>
      <c r="C466">
        <f t="shared" si="14"/>
        <v>0</v>
      </c>
      <c r="D466">
        <f t="shared" si="15"/>
        <v>0</v>
      </c>
    </row>
    <row r="467" spans="1:4">
      <c r="A467" t="s">
        <v>6</v>
      </c>
      <c r="B467" t="s">
        <v>6</v>
      </c>
      <c r="C467">
        <f t="shared" si="14"/>
        <v>0</v>
      </c>
      <c r="D467">
        <f t="shared" si="15"/>
        <v>0</v>
      </c>
    </row>
    <row r="468" spans="1:4">
      <c r="A468" t="s">
        <v>6</v>
      </c>
      <c r="B468" t="s">
        <v>6</v>
      </c>
      <c r="C468">
        <f t="shared" si="14"/>
        <v>0</v>
      </c>
      <c r="D468">
        <f t="shared" si="15"/>
        <v>0</v>
      </c>
    </row>
    <row r="469" spans="1:4">
      <c r="A469" t="s">
        <v>6</v>
      </c>
      <c r="B469" t="s">
        <v>6</v>
      </c>
      <c r="C469">
        <f t="shared" si="14"/>
        <v>0</v>
      </c>
      <c r="D469">
        <f t="shared" si="15"/>
        <v>0</v>
      </c>
    </row>
    <row r="470" spans="1:4">
      <c r="A470" t="s">
        <v>6</v>
      </c>
      <c r="B470" t="s">
        <v>4</v>
      </c>
      <c r="C470">
        <f t="shared" si="14"/>
        <v>0</v>
      </c>
      <c r="D470">
        <f t="shared" si="15"/>
        <v>1</v>
      </c>
    </row>
    <row r="471" spans="1:4">
      <c r="A471" t="s">
        <v>4</v>
      </c>
      <c r="B471" t="s">
        <v>6</v>
      </c>
      <c r="C471">
        <f t="shared" si="14"/>
        <v>1</v>
      </c>
      <c r="D471">
        <f t="shared" si="15"/>
        <v>0</v>
      </c>
    </row>
    <row r="472" spans="1:4">
      <c r="A472" t="s">
        <v>6</v>
      </c>
      <c r="B472" t="s">
        <v>6</v>
      </c>
      <c r="C472">
        <f t="shared" si="14"/>
        <v>0</v>
      </c>
      <c r="D472">
        <f t="shared" si="15"/>
        <v>0</v>
      </c>
    </row>
    <row r="473" spans="1:4">
      <c r="A473" t="s">
        <v>6</v>
      </c>
      <c r="B473" t="s">
        <v>6</v>
      </c>
      <c r="C473">
        <f t="shared" si="14"/>
        <v>0</v>
      </c>
      <c r="D473">
        <f t="shared" si="15"/>
        <v>0</v>
      </c>
    </row>
    <row r="474" spans="1:4">
      <c r="A474" t="s">
        <v>6</v>
      </c>
      <c r="B474" t="s">
        <v>6</v>
      </c>
      <c r="C474">
        <f t="shared" si="14"/>
        <v>0</v>
      </c>
      <c r="D474">
        <f t="shared" si="15"/>
        <v>0</v>
      </c>
    </row>
    <row r="475" spans="1:4">
      <c r="A475" t="s">
        <v>6</v>
      </c>
      <c r="B475" t="s">
        <v>4</v>
      </c>
      <c r="C475">
        <f t="shared" si="14"/>
        <v>0</v>
      </c>
      <c r="D475">
        <f t="shared" si="15"/>
        <v>1</v>
      </c>
    </row>
    <row r="476" spans="1:4">
      <c r="A476" t="s">
        <v>6</v>
      </c>
      <c r="B476" t="s">
        <v>4</v>
      </c>
      <c r="C476">
        <f t="shared" si="14"/>
        <v>0</v>
      </c>
      <c r="D476">
        <f t="shared" si="15"/>
        <v>1</v>
      </c>
    </row>
    <row r="477" spans="1:4">
      <c r="A477" t="s">
        <v>6</v>
      </c>
      <c r="B477" t="s">
        <v>6</v>
      </c>
      <c r="C477">
        <f t="shared" si="14"/>
        <v>0</v>
      </c>
      <c r="D477">
        <f t="shared" si="15"/>
        <v>0</v>
      </c>
    </row>
    <row r="478" spans="1:4">
      <c r="A478" t="s">
        <v>6</v>
      </c>
      <c r="B478" t="s">
        <v>6</v>
      </c>
      <c r="C478">
        <f t="shared" si="14"/>
        <v>0</v>
      </c>
      <c r="D478">
        <f t="shared" si="15"/>
        <v>0</v>
      </c>
    </row>
    <row r="479" spans="1:4">
      <c r="A479" t="s">
        <v>6</v>
      </c>
      <c r="B479" t="s">
        <v>6</v>
      </c>
      <c r="C479">
        <f t="shared" si="14"/>
        <v>0</v>
      </c>
      <c r="D479">
        <f t="shared" si="15"/>
        <v>0</v>
      </c>
    </row>
    <row r="480" spans="1:4">
      <c r="A480" t="s">
        <v>6</v>
      </c>
      <c r="B480" t="s">
        <v>6</v>
      </c>
      <c r="C480">
        <f t="shared" si="14"/>
        <v>0</v>
      </c>
      <c r="D480">
        <f t="shared" si="15"/>
        <v>0</v>
      </c>
    </row>
    <row r="481" spans="1:4">
      <c r="A481" t="s">
        <v>4</v>
      </c>
      <c r="B481" t="s">
        <v>4</v>
      </c>
      <c r="C481">
        <f t="shared" si="14"/>
        <v>1</v>
      </c>
      <c r="D481">
        <f t="shared" si="15"/>
        <v>1</v>
      </c>
    </row>
    <row r="482" spans="1:4">
      <c r="A482" t="s">
        <v>4</v>
      </c>
      <c r="B482" t="s">
        <v>6</v>
      </c>
      <c r="C482">
        <f t="shared" si="14"/>
        <v>1</v>
      </c>
      <c r="D482">
        <f t="shared" si="15"/>
        <v>0</v>
      </c>
    </row>
    <row r="483" spans="1:4">
      <c r="A483" t="s">
        <v>6</v>
      </c>
      <c r="B483" t="s">
        <v>4</v>
      </c>
      <c r="C483">
        <f t="shared" si="14"/>
        <v>0</v>
      </c>
      <c r="D483">
        <f t="shared" si="15"/>
        <v>1</v>
      </c>
    </row>
    <row r="484" spans="1:4">
      <c r="A484" t="s">
        <v>4</v>
      </c>
      <c r="B484" t="s">
        <v>6</v>
      </c>
      <c r="C484">
        <f t="shared" si="14"/>
        <v>1</v>
      </c>
      <c r="D484">
        <f t="shared" si="15"/>
        <v>0</v>
      </c>
    </row>
    <row r="485" spans="1:4">
      <c r="A485" t="s">
        <v>6</v>
      </c>
      <c r="B485" t="s">
        <v>6</v>
      </c>
      <c r="C485">
        <f t="shared" si="14"/>
        <v>0</v>
      </c>
      <c r="D485">
        <f t="shared" si="15"/>
        <v>0</v>
      </c>
    </row>
    <row r="486" spans="1:4">
      <c r="A486" t="s">
        <v>6</v>
      </c>
      <c r="B486" t="s">
        <v>6</v>
      </c>
      <c r="C486">
        <f t="shared" si="14"/>
        <v>0</v>
      </c>
      <c r="D486">
        <f t="shared" si="15"/>
        <v>0</v>
      </c>
    </row>
    <row r="487" spans="1:4">
      <c r="A487" t="s">
        <v>6</v>
      </c>
      <c r="B487" t="s">
        <v>6</v>
      </c>
      <c r="C487">
        <f t="shared" si="14"/>
        <v>0</v>
      </c>
      <c r="D487">
        <f t="shared" si="15"/>
        <v>0</v>
      </c>
    </row>
    <row r="488" spans="1:4">
      <c r="A488" t="s">
        <v>6</v>
      </c>
      <c r="B488" t="s">
        <v>4</v>
      </c>
      <c r="C488">
        <f t="shared" si="14"/>
        <v>0</v>
      </c>
      <c r="D488">
        <f t="shared" si="15"/>
        <v>1</v>
      </c>
    </row>
    <row r="489" spans="1:4">
      <c r="A489" t="s">
        <v>6</v>
      </c>
      <c r="B489" t="s">
        <v>6</v>
      </c>
      <c r="C489">
        <f t="shared" si="14"/>
        <v>0</v>
      </c>
      <c r="D489">
        <f t="shared" si="15"/>
        <v>0</v>
      </c>
    </row>
    <row r="490" spans="1:4">
      <c r="A490" t="s">
        <v>6</v>
      </c>
      <c r="B490" t="s">
        <v>6</v>
      </c>
      <c r="C490">
        <f t="shared" si="14"/>
        <v>0</v>
      </c>
      <c r="D490">
        <f t="shared" si="15"/>
        <v>0</v>
      </c>
    </row>
    <row r="491" spans="1:4">
      <c r="A491" t="s">
        <v>6</v>
      </c>
      <c r="B491" t="s">
        <v>4</v>
      </c>
      <c r="C491">
        <f t="shared" si="14"/>
        <v>0</v>
      </c>
      <c r="D491">
        <f t="shared" si="15"/>
        <v>1</v>
      </c>
    </row>
    <row r="492" spans="1:4">
      <c r="A492" t="s">
        <v>6</v>
      </c>
      <c r="B492" t="s">
        <v>6</v>
      </c>
      <c r="C492">
        <f t="shared" si="14"/>
        <v>0</v>
      </c>
      <c r="D492">
        <f t="shared" si="15"/>
        <v>0</v>
      </c>
    </row>
    <row r="493" spans="1:4">
      <c r="A493" t="s">
        <v>6</v>
      </c>
      <c r="B493" t="s">
        <v>4</v>
      </c>
      <c r="C493">
        <f t="shared" si="14"/>
        <v>0</v>
      </c>
      <c r="D493">
        <f t="shared" si="15"/>
        <v>1</v>
      </c>
    </row>
    <row r="494" spans="1:4">
      <c r="A494" t="s">
        <v>6</v>
      </c>
      <c r="B494" t="s">
        <v>6</v>
      </c>
      <c r="C494">
        <f t="shared" si="14"/>
        <v>0</v>
      </c>
      <c r="D494">
        <f t="shared" si="15"/>
        <v>0</v>
      </c>
    </row>
    <row r="495" spans="1:4">
      <c r="A495" t="s">
        <v>6</v>
      </c>
      <c r="B495" t="s">
        <v>6</v>
      </c>
      <c r="C495">
        <f t="shared" si="14"/>
        <v>0</v>
      </c>
      <c r="D495">
        <f t="shared" si="15"/>
        <v>0</v>
      </c>
    </row>
    <row r="496" spans="1:4">
      <c r="A496" t="s">
        <v>6</v>
      </c>
      <c r="B496" t="s">
        <v>4</v>
      </c>
      <c r="C496">
        <f t="shared" si="14"/>
        <v>0</v>
      </c>
      <c r="D496">
        <f t="shared" si="15"/>
        <v>1</v>
      </c>
    </row>
    <row r="497" spans="1:4">
      <c r="A497" t="s">
        <v>4</v>
      </c>
      <c r="B497" t="s">
        <v>6</v>
      </c>
      <c r="C497">
        <f t="shared" si="14"/>
        <v>1</v>
      </c>
      <c r="D497">
        <f t="shared" si="15"/>
        <v>0</v>
      </c>
    </row>
    <row r="498" spans="1:4">
      <c r="A498" t="s">
        <v>6</v>
      </c>
      <c r="B498" t="s">
        <v>6</v>
      </c>
      <c r="C498">
        <f t="shared" si="14"/>
        <v>0</v>
      </c>
      <c r="D498">
        <f t="shared" si="15"/>
        <v>0</v>
      </c>
    </row>
    <row r="499" spans="1:4">
      <c r="A499" t="s">
        <v>6</v>
      </c>
      <c r="B499" t="s">
        <v>4</v>
      </c>
      <c r="C499">
        <f t="shared" si="14"/>
        <v>0</v>
      </c>
      <c r="D499">
        <f t="shared" si="15"/>
        <v>1</v>
      </c>
    </row>
    <row r="500" spans="1:4">
      <c r="A500" t="s">
        <v>6</v>
      </c>
      <c r="B500" t="s">
        <v>6</v>
      </c>
      <c r="C500">
        <f t="shared" si="14"/>
        <v>0</v>
      </c>
      <c r="D500">
        <f t="shared" si="15"/>
        <v>0</v>
      </c>
    </row>
    <row r="501" spans="1:4">
      <c r="A501" t="s">
        <v>6</v>
      </c>
      <c r="B501" t="s">
        <v>6</v>
      </c>
      <c r="C501">
        <f t="shared" si="14"/>
        <v>0</v>
      </c>
      <c r="D501">
        <f t="shared" si="15"/>
        <v>0</v>
      </c>
    </row>
    <row r="502" spans="1:4">
      <c r="A502" t="s">
        <v>6</v>
      </c>
      <c r="B502" t="s">
        <v>4</v>
      </c>
      <c r="C502">
        <f t="shared" si="14"/>
        <v>0</v>
      </c>
      <c r="D502">
        <f t="shared" si="15"/>
        <v>1</v>
      </c>
    </row>
    <row r="503" spans="1:4">
      <c r="A503" t="s">
        <v>6</v>
      </c>
      <c r="B503" t="s">
        <v>6</v>
      </c>
      <c r="C503">
        <f t="shared" si="14"/>
        <v>0</v>
      </c>
      <c r="D503">
        <f t="shared" si="15"/>
        <v>0</v>
      </c>
    </row>
    <row r="504" spans="1:4">
      <c r="A504" t="s">
        <v>6</v>
      </c>
      <c r="B504" t="s">
        <v>6</v>
      </c>
      <c r="C504">
        <f t="shared" si="14"/>
        <v>0</v>
      </c>
      <c r="D504">
        <f t="shared" si="15"/>
        <v>0</v>
      </c>
    </row>
    <row r="505" spans="1:4">
      <c r="A505" t="s">
        <v>6</v>
      </c>
      <c r="B505" t="s">
        <v>6</v>
      </c>
      <c r="C505">
        <f t="shared" si="14"/>
        <v>0</v>
      </c>
      <c r="D505">
        <f t="shared" si="15"/>
        <v>0</v>
      </c>
    </row>
    <row r="506" spans="1:4">
      <c r="A506" t="s">
        <v>4</v>
      </c>
      <c r="B506" t="s">
        <v>6</v>
      </c>
      <c r="C506">
        <f t="shared" si="14"/>
        <v>1</v>
      </c>
      <c r="D506">
        <f t="shared" si="15"/>
        <v>0</v>
      </c>
    </row>
    <row r="507" spans="1:4">
      <c r="A507" t="s">
        <v>6</v>
      </c>
      <c r="B507" t="s">
        <v>4</v>
      </c>
      <c r="C507">
        <f t="shared" si="14"/>
        <v>0</v>
      </c>
      <c r="D507">
        <f t="shared" si="15"/>
        <v>1</v>
      </c>
    </row>
    <row r="508" spans="1:4">
      <c r="A508" t="s">
        <v>6</v>
      </c>
      <c r="B508" t="s">
        <v>6</v>
      </c>
      <c r="C508">
        <f t="shared" si="14"/>
        <v>0</v>
      </c>
      <c r="D508">
        <f t="shared" si="15"/>
        <v>0</v>
      </c>
    </row>
    <row r="509" spans="1:4">
      <c r="A509" t="s">
        <v>6</v>
      </c>
      <c r="B509" t="s">
        <v>6</v>
      </c>
      <c r="C509">
        <f t="shared" si="14"/>
        <v>0</v>
      </c>
      <c r="D509">
        <f t="shared" si="15"/>
        <v>0</v>
      </c>
    </row>
    <row r="510" spans="1:4">
      <c r="A510" t="s">
        <v>6</v>
      </c>
      <c r="B510" t="s">
        <v>6</v>
      </c>
      <c r="C510">
        <f t="shared" si="14"/>
        <v>0</v>
      </c>
      <c r="D510">
        <f t="shared" si="15"/>
        <v>0</v>
      </c>
    </row>
    <row r="511" spans="1:4">
      <c r="A511" t="s">
        <v>6</v>
      </c>
      <c r="B511" t="s">
        <v>6</v>
      </c>
      <c r="C511">
        <f t="shared" si="14"/>
        <v>0</v>
      </c>
      <c r="D511">
        <f t="shared" si="15"/>
        <v>0</v>
      </c>
    </row>
    <row r="512" spans="1:4">
      <c r="A512" t="s">
        <v>6</v>
      </c>
      <c r="B512" t="s">
        <v>6</v>
      </c>
      <c r="C512">
        <f t="shared" si="14"/>
        <v>0</v>
      </c>
      <c r="D512">
        <f t="shared" si="15"/>
        <v>0</v>
      </c>
    </row>
    <row r="513" spans="1:4">
      <c r="A513" t="s">
        <v>6</v>
      </c>
      <c r="B513" t="s">
        <v>4</v>
      </c>
      <c r="C513">
        <f t="shared" si="14"/>
        <v>0</v>
      </c>
      <c r="D513">
        <f t="shared" si="15"/>
        <v>1</v>
      </c>
    </row>
    <row r="514" spans="1:4">
      <c r="A514" t="s">
        <v>6</v>
      </c>
      <c r="B514" t="s">
        <v>6</v>
      </c>
      <c r="C514">
        <f t="shared" si="14"/>
        <v>0</v>
      </c>
      <c r="D514">
        <f t="shared" si="15"/>
        <v>0</v>
      </c>
    </row>
    <row r="515" spans="1:4">
      <c r="A515" t="s">
        <v>4</v>
      </c>
      <c r="B515" t="s">
        <v>4</v>
      </c>
      <c r="C515">
        <f t="shared" ref="C515:C578" si="16">IF(A515="yes", 1,0)</f>
        <v>1</v>
      </c>
      <c r="D515">
        <f t="shared" ref="D515:D578" si="17">IF(B515="yes", 1,0)</f>
        <v>1</v>
      </c>
    </row>
    <row r="516" spans="1:4">
      <c r="A516" t="s">
        <v>4</v>
      </c>
      <c r="B516" t="s">
        <v>4</v>
      </c>
      <c r="C516">
        <f t="shared" si="16"/>
        <v>1</v>
      </c>
      <c r="D516">
        <f t="shared" si="17"/>
        <v>1</v>
      </c>
    </row>
    <row r="517" spans="1:4">
      <c r="A517" t="s">
        <v>6</v>
      </c>
      <c r="B517" t="s">
        <v>6</v>
      </c>
      <c r="C517">
        <f t="shared" si="16"/>
        <v>0</v>
      </c>
      <c r="D517">
        <f t="shared" si="17"/>
        <v>0</v>
      </c>
    </row>
    <row r="518" spans="1:4">
      <c r="A518" t="s">
        <v>6</v>
      </c>
      <c r="B518" t="s">
        <v>6</v>
      </c>
      <c r="C518">
        <f t="shared" si="16"/>
        <v>0</v>
      </c>
      <c r="D518">
        <f t="shared" si="17"/>
        <v>0</v>
      </c>
    </row>
    <row r="519" spans="1:4">
      <c r="A519" t="s">
        <v>6</v>
      </c>
      <c r="B519" t="s">
        <v>6</v>
      </c>
      <c r="C519">
        <f t="shared" si="16"/>
        <v>0</v>
      </c>
      <c r="D519">
        <f t="shared" si="17"/>
        <v>0</v>
      </c>
    </row>
    <row r="520" spans="1:4">
      <c r="A520" t="s">
        <v>6</v>
      </c>
      <c r="B520" t="s">
        <v>6</v>
      </c>
      <c r="C520">
        <f t="shared" si="16"/>
        <v>0</v>
      </c>
      <c r="D520">
        <f t="shared" si="17"/>
        <v>0</v>
      </c>
    </row>
    <row r="521" spans="1:4">
      <c r="A521" t="s">
        <v>6</v>
      </c>
      <c r="B521" t="s">
        <v>6</v>
      </c>
      <c r="C521">
        <f t="shared" si="16"/>
        <v>0</v>
      </c>
      <c r="D521">
        <f t="shared" si="17"/>
        <v>0</v>
      </c>
    </row>
    <row r="522" spans="1:4">
      <c r="A522" t="s">
        <v>6</v>
      </c>
      <c r="B522" t="s">
        <v>6</v>
      </c>
      <c r="C522">
        <f t="shared" si="16"/>
        <v>0</v>
      </c>
      <c r="D522">
        <f t="shared" si="17"/>
        <v>0</v>
      </c>
    </row>
    <row r="523" spans="1:4">
      <c r="A523" t="s">
        <v>6</v>
      </c>
      <c r="B523" t="s">
        <v>4</v>
      </c>
      <c r="C523">
        <f t="shared" si="16"/>
        <v>0</v>
      </c>
      <c r="D523">
        <f t="shared" si="17"/>
        <v>1</v>
      </c>
    </row>
    <row r="524" spans="1:4">
      <c r="A524" t="s">
        <v>6</v>
      </c>
      <c r="B524" t="s">
        <v>6</v>
      </c>
      <c r="C524">
        <f t="shared" si="16"/>
        <v>0</v>
      </c>
      <c r="D524">
        <f t="shared" si="17"/>
        <v>0</v>
      </c>
    </row>
    <row r="525" spans="1:4">
      <c r="A525" t="s">
        <v>6</v>
      </c>
      <c r="B525" t="s">
        <v>4</v>
      </c>
      <c r="C525">
        <f t="shared" si="16"/>
        <v>0</v>
      </c>
      <c r="D525">
        <f t="shared" si="17"/>
        <v>1</v>
      </c>
    </row>
    <row r="526" spans="1:4">
      <c r="A526" t="s">
        <v>6</v>
      </c>
      <c r="B526" t="s">
        <v>6</v>
      </c>
      <c r="C526">
        <f t="shared" si="16"/>
        <v>0</v>
      </c>
      <c r="D526">
        <f t="shared" si="17"/>
        <v>0</v>
      </c>
    </row>
    <row r="527" spans="1:4">
      <c r="A527" t="s">
        <v>4</v>
      </c>
      <c r="B527" t="s">
        <v>6</v>
      </c>
      <c r="C527">
        <f t="shared" si="16"/>
        <v>1</v>
      </c>
      <c r="D527">
        <f t="shared" si="17"/>
        <v>0</v>
      </c>
    </row>
    <row r="528" spans="1:4">
      <c r="A528" t="s">
        <v>6</v>
      </c>
      <c r="B528" t="s">
        <v>6</v>
      </c>
      <c r="C528">
        <f t="shared" si="16"/>
        <v>0</v>
      </c>
      <c r="D528">
        <f t="shared" si="17"/>
        <v>0</v>
      </c>
    </row>
    <row r="529" spans="1:4">
      <c r="A529" t="s">
        <v>6</v>
      </c>
      <c r="B529" t="s">
        <v>6</v>
      </c>
      <c r="C529">
        <f t="shared" si="16"/>
        <v>0</v>
      </c>
      <c r="D529">
        <f t="shared" si="17"/>
        <v>0</v>
      </c>
    </row>
    <row r="530" spans="1:4">
      <c r="A530" t="s">
        <v>4</v>
      </c>
      <c r="B530" t="s">
        <v>4</v>
      </c>
      <c r="C530">
        <f t="shared" si="16"/>
        <v>1</v>
      </c>
      <c r="D530">
        <f t="shared" si="17"/>
        <v>1</v>
      </c>
    </row>
    <row r="531" spans="1:4">
      <c r="A531" t="s">
        <v>6</v>
      </c>
      <c r="B531" t="s">
        <v>6</v>
      </c>
      <c r="C531">
        <f t="shared" si="16"/>
        <v>0</v>
      </c>
      <c r="D531">
        <f t="shared" si="17"/>
        <v>0</v>
      </c>
    </row>
    <row r="532" spans="1:4">
      <c r="A532" t="s">
        <v>6</v>
      </c>
      <c r="B532" t="s">
        <v>6</v>
      </c>
      <c r="C532">
        <f t="shared" si="16"/>
        <v>0</v>
      </c>
      <c r="D532">
        <f t="shared" si="17"/>
        <v>0</v>
      </c>
    </row>
    <row r="533" spans="1:4">
      <c r="A533" t="s">
        <v>6</v>
      </c>
      <c r="B533" t="s">
        <v>6</v>
      </c>
      <c r="C533">
        <f t="shared" si="16"/>
        <v>0</v>
      </c>
      <c r="D533">
        <f t="shared" si="17"/>
        <v>0</v>
      </c>
    </row>
    <row r="534" spans="1:4">
      <c r="A534" t="s">
        <v>6</v>
      </c>
      <c r="B534" t="s">
        <v>6</v>
      </c>
      <c r="C534">
        <f t="shared" si="16"/>
        <v>0</v>
      </c>
      <c r="D534">
        <f t="shared" si="17"/>
        <v>0</v>
      </c>
    </row>
    <row r="535" spans="1:4">
      <c r="A535" t="s">
        <v>6</v>
      </c>
      <c r="B535" t="s">
        <v>4</v>
      </c>
      <c r="C535">
        <f t="shared" si="16"/>
        <v>0</v>
      </c>
      <c r="D535">
        <f t="shared" si="17"/>
        <v>1</v>
      </c>
    </row>
    <row r="536" spans="1:4">
      <c r="A536" t="s">
        <v>6</v>
      </c>
      <c r="B536" t="s">
        <v>6</v>
      </c>
      <c r="C536">
        <f t="shared" si="16"/>
        <v>0</v>
      </c>
      <c r="D536">
        <f t="shared" si="17"/>
        <v>0</v>
      </c>
    </row>
    <row r="537" spans="1:4">
      <c r="A537" t="s">
        <v>6</v>
      </c>
      <c r="B537" t="s">
        <v>6</v>
      </c>
      <c r="C537">
        <f t="shared" si="16"/>
        <v>0</v>
      </c>
      <c r="D537">
        <f t="shared" si="17"/>
        <v>0</v>
      </c>
    </row>
    <row r="538" spans="1:4">
      <c r="A538" t="s">
        <v>6</v>
      </c>
      <c r="B538" t="s">
        <v>6</v>
      </c>
      <c r="C538">
        <f t="shared" si="16"/>
        <v>0</v>
      </c>
      <c r="D538">
        <f t="shared" si="17"/>
        <v>0</v>
      </c>
    </row>
    <row r="539" spans="1:4">
      <c r="A539" t="s">
        <v>6</v>
      </c>
      <c r="B539" t="s">
        <v>6</v>
      </c>
      <c r="C539">
        <f t="shared" si="16"/>
        <v>0</v>
      </c>
      <c r="D539">
        <f t="shared" si="17"/>
        <v>0</v>
      </c>
    </row>
    <row r="540" spans="1:4">
      <c r="A540" t="s">
        <v>6</v>
      </c>
      <c r="B540" t="s">
        <v>6</v>
      </c>
      <c r="C540">
        <f t="shared" si="16"/>
        <v>0</v>
      </c>
      <c r="D540">
        <f t="shared" si="17"/>
        <v>0</v>
      </c>
    </row>
    <row r="541" spans="1:4">
      <c r="A541" t="s">
        <v>6</v>
      </c>
      <c r="B541" t="s">
        <v>6</v>
      </c>
      <c r="C541">
        <f t="shared" si="16"/>
        <v>0</v>
      </c>
      <c r="D541">
        <f t="shared" si="17"/>
        <v>0</v>
      </c>
    </row>
    <row r="542" spans="1:4">
      <c r="A542" t="s">
        <v>4</v>
      </c>
      <c r="B542" t="s">
        <v>4</v>
      </c>
      <c r="C542">
        <f t="shared" si="16"/>
        <v>1</v>
      </c>
      <c r="D542">
        <f t="shared" si="17"/>
        <v>1</v>
      </c>
    </row>
    <row r="543" spans="1:4">
      <c r="A543" t="s">
        <v>6</v>
      </c>
      <c r="B543" t="s">
        <v>6</v>
      </c>
      <c r="C543">
        <f t="shared" si="16"/>
        <v>0</v>
      </c>
      <c r="D543">
        <f t="shared" si="17"/>
        <v>0</v>
      </c>
    </row>
    <row r="544" spans="1:4">
      <c r="A544" t="s">
        <v>6</v>
      </c>
      <c r="B544" t="s">
        <v>4</v>
      </c>
      <c r="C544">
        <f t="shared" si="16"/>
        <v>0</v>
      </c>
      <c r="D544">
        <f t="shared" si="17"/>
        <v>1</v>
      </c>
    </row>
    <row r="545" spans="1:4">
      <c r="A545" t="s">
        <v>6</v>
      </c>
      <c r="B545" t="s">
        <v>6</v>
      </c>
      <c r="C545">
        <f t="shared" si="16"/>
        <v>0</v>
      </c>
      <c r="D545">
        <f t="shared" si="17"/>
        <v>0</v>
      </c>
    </row>
    <row r="546" spans="1:4">
      <c r="A546" t="s">
        <v>6</v>
      </c>
      <c r="B546" t="s">
        <v>4</v>
      </c>
      <c r="C546">
        <f t="shared" si="16"/>
        <v>0</v>
      </c>
      <c r="D546">
        <f t="shared" si="17"/>
        <v>1</v>
      </c>
    </row>
    <row r="547" spans="1:4">
      <c r="A547" t="s">
        <v>6</v>
      </c>
      <c r="B547" t="s">
        <v>6</v>
      </c>
      <c r="C547">
        <f t="shared" si="16"/>
        <v>0</v>
      </c>
      <c r="D547">
        <f t="shared" si="17"/>
        <v>0</v>
      </c>
    </row>
    <row r="548" spans="1:4">
      <c r="A548" t="s">
        <v>6</v>
      </c>
      <c r="B548" t="s">
        <v>6</v>
      </c>
      <c r="C548">
        <f t="shared" si="16"/>
        <v>0</v>
      </c>
      <c r="D548">
        <f t="shared" si="17"/>
        <v>0</v>
      </c>
    </row>
    <row r="549" spans="1:4">
      <c r="A549" t="s">
        <v>4</v>
      </c>
      <c r="B549" t="s">
        <v>4</v>
      </c>
      <c r="C549">
        <f t="shared" si="16"/>
        <v>1</v>
      </c>
      <c r="D549">
        <f t="shared" si="17"/>
        <v>1</v>
      </c>
    </row>
    <row r="550" spans="1:4">
      <c r="A550" t="s">
        <v>6</v>
      </c>
      <c r="B550" t="s">
        <v>6</v>
      </c>
      <c r="C550">
        <f t="shared" si="16"/>
        <v>0</v>
      </c>
      <c r="D550">
        <f t="shared" si="17"/>
        <v>0</v>
      </c>
    </row>
    <row r="551" spans="1:4">
      <c r="A551" t="s">
        <v>6</v>
      </c>
      <c r="B551" t="s">
        <v>6</v>
      </c>
      <c r="C551">
        <f t="shared" si="16"/>
        <v>0</v>
      </c>
      <c r="D551">
        <f t="shared" si="17"/>
        <v>0</v>
      </c>
    </row>
    <row r="552" spans="1:4">
      <c r="A552" t="s">
        <v>6</v>
      </c>
      <c r="B552" t="s">
        <v>6</v>
      </c>
      <c r="C552">
        <f t="shared" si="16"/>
        <v>0</v>
      </c>
      <c r="D552">
        <f t="shared" si="17"/>
        <v>0</v>
      </c>
    </row>
    <row r="553" spans="1:4">
      <c r="A553" t="s">
        <v>6</v>
      </c>
      <c r="B553" t="s">
        <v>6</v>
      </c>
      <c r="C553">
        <f t="shared" si="16"/>
        <v>0</v>
      </c>
      <c r="D553">
        <f t="shared" si="17"/>
        <v>0</v>
      </c>
    </row>
    <row r="554" spans="1:4">
      <c r="A554" t="s">
        <v>6</v>
      </c>
      <c r="B554" t="s">
        <v>6</v>
      </c>
      <c r="C554">
        <f t="shared" si="16"/>
        <v>0</v>
      </c>
      <c r="D554">
        <f t="shared" si="17"/>
        <v>0</v>
      </c>
    </row>
    <row r="555" spans="1:4">
      <c r="A555" t="s">
        <v>6</v>
      </c>
      <c r="B555" t="s">
        <v>4</v>
      </c>
      <c r="C555">
        <f t="shared" si="16"/>
        <v>0</v>
      </c>
      <c r="D555">
        <f t="shared" si="17"/>
        <v>1</v>
      </c>
    </row>
    <row r="556" spans="1:4">
      <c r="A556" t="s">
        <v>6</v>
      </c>
      <c r="B556" t="s">
        <v>6</v>
      </c>
      <c r="C556">
        <f t="shared" si="16"/>
        <v>0</v>
      </c>
      <c r="D556">
        <f t="shared" si="17"/>
        <v>0</v>
      </c>
    </row>
    <row r="557" spans="1:4">
      <c r="A557" t="s">
        <v>6</v>
      </c>
      <c r="B557" t="s">
        <v>6</v>
      </c>
      <c r="C557">
        <f t="shared" si="16"/>
        <v>0</v>
      </c>
      <c r="D557">
        <f t="shared" si="17"/>
        <v>0</v>
      </c>
    </row>
    <row r="558" spans="1:4">
      <c r="A558" t="s">
        <v>6</v>
      </c>
      <c r="B558" t="s">
        <v>6</v>
      </c>
      <c r="C558">
        <f t="shared" si="16"/>
        <v>0</v>
      </c>
      <c r="D558">
        <f t="shared" si="17"/>
        <v>0</v>
      </c>
    </row>
    <row r="559" spans="1:4">
      <c r="A559" t="s">
        <v>6</v>
      </c>
      <c r="B559" t="s">
        <v>6</v>
      </c>
      <c r="C559">
        <f t="shared" si="16"/>
        <v>0</v>
      </c>
      <c r="D559">
        <f t="shared" si="17"/>
        <v>0</v>
      </c>
    </row>
    <row r="560" spans="1:4">
      <c r="A560" t="s">
        <v>6</v>
      </c>
      <c r="B560" t="s">
        <v>6</v>
      </c>
      <c r="C560">
        <f t="shared" si="16"/>
        <v>0</v>
      </c>
      <c r="D560">
        <f t="shared" si="17"/>
        <v>0</v>
      </c>
    </row>
    <row r="561" spans="1:4">
      <c r="A561" t="s">
        <v>6</v>
      </c>
      <c r="B561" t="s">
        <v>4</v>
      </c>
      <c r="C561">
        <f t="shared" si="16"/>
        <v>0</v>
      </c>
      <c r="D561">
        <f t="shared" si="17"/>
        <v>1</v>
      </c>
    </row>
    <row r="562" spans="1:4">
      <c r="A562" t="s">
        <v>6</v>
      </c>
      <c r="B562" t="s">
        <v>6</v>
      </c>
      <c r="C562">
        <f t="shared" si="16"/>
        <v>0</v>
      </c>
      <c r="D562">
        <f t="shared" si="17"/>
        <v>0</v>
      </c>
    </row>
    <row r="563" spans="1:4">
      <c r="A563" t="s">
        <v>6</v>
      </c>
      <c r="B563" t="s">
        <v>6</v>
      </c>
      <c r="C563">
        <f t="shared" si="16"/>
        <v>0</v>
      </c>
      <c r="D563">
        <f t="shared" si="17"/>
        <v>0</v>
      </c>
    </row>
    <row r="564" spans="1:4">
      <c r="A564" t="s">
        <v>4</v>
      </c>
      <c r="B564" t="s">
        <v>4</v>
      </c>
      <c r="C564">
        <f t="shared" si="16"/>
        <v>1</v>
      </c>
      <c r="D564">
        <f t="shared" si="17"/>
        <v>1</v>
      </c>
    </row>
    <row r="565" spans="1:4">
      <c r="A565" t="s">
        <v>6</v>
      </c>
      <c r="B565" t="s">
        <v>6</v>
      </c>
      <c r="C565">
        <f t="shared" si="16"/>
        <v>0</v>
      </c>
      <c r="D565">
        <f t="shared" si="17"/>
        <v>0</v>
      </c>
    </row>
    <row r="566" spans="1:4">
      <c r="A566" t="s">
        <v>6</v>
      </c>
      <c r="B566" t="s">
        <v>6</v>
      </c>
      <c r="C566">
        <f t="shared" si="16"/>
        <v>0</v>
      </c>
      <c r="D566">
        <f t="shared" si="17"/>
        <v>0</v>
      </c>
    </row>
    <row r="567" spans="1:4">
      <c r="A567" t="s">
        <v>6</v>
      </c>
      <c r="B567" t="s">
        <v>6</v>
      </c>
      <c r="C567">
        <f t="shared" si="16"/>
        <v>0</v>
      </c>
      <c r="D567">
        <f t="shared" si="17"/>
        <v>0</v>
      </c>
    </row>
    <row r="568" spans="1:4">
      <c r="A568" t="s">
        <v>4</v>
      </c>
      <c r="B568" t="s">
        <v>4</v>
      </c>
      <c r="C568">
        <f t="shared" si="16"/>
        <v>1</v>
      </c>
      <c r="D568">
        <f t="shared" si="17"/>
        <v>1</v>
      </c>
    </row>
    <row r="569" spans="1:4">
      <c r="A569" t="s">
        <v>6</v>
      </c>
      <c r="B569" t="s">
        <v>6</v>
      </c>
      <c r="C569">
        <f t="shared" si="16"/>
        <v>0</v>
      </c>
      <c r="D569">
        <f t="shared" si="17"/>
        <v>0</v>
      </c>
    </row>
    <row r="570" spans="1:4">
      <c r="A570" t="s">
        <v>4</v>
      </c>
      <c r="B570" t="s">
        <v>4</v>
      </c>
      <c r="C570">
        <f t="shared" si="16"/>
        <v>1</v>
      </c>
      <c r="D570">
        <f t="shared" si="17"/>
        <v>1</v>
      </c>
    </row>
    <row r="571" spans="1:4">
      <c r="A571" t="s">
        <v>6</v>
      </c>
      <c r="B571" t="s">
        <v>6</v>
      </c>
      <c r="C571">
        <f t="shared" si="16"/>
        <v>0</v>
      </c>
      <c r="D571">
        <f t="shared" si="17"/>
        <v>0</v>
      </c>
    </row>
    <row r="572" spans="1:4">
      <c r="A572" t="s">
        <v>6</v>
      </c>
      <c r="B572" t="s">
        <v>6</v>
      </c>
      <c r="C572">
        <f t="shared" si="16"/>
        <v>0</v>
      </c>
      <c r="D572">
        <f t="shared" si="17"/>
        <v>0</v>
      </c>
    </row>
    <row r="573" spans="1:4">
      <c r="A573" t="s">
        <v>6</v>
      </c>
      <c r="B573" t="s">
        <v>6</v>
      </c>
      <c r="C573">
        <f t="shared" si="16"/>
        <v>0</v>
      </c>
      <c r="D573">
        <f t="shared" si="17"/>
        <v>0</v>
      </c>
    </row>
    <row r="574" spans="1:4">
      <c r="A574" t="s">
        <v>6</v>
      </c>
      <c r="B574" t="s">
        <v>6</v>
      </c>
      <c r="C574">
        <f t="shared" si="16"/>
        <v>0</v>
      </c>
      <c r="D574">
        <f t="shared" si="17"/>
        <v>0</v>
      </c>
    </row>
    <row r="575" spans="1:4">
      <c r="A575" t="s">
        <v>4</v>
      </c>
      <c r="B575" t="s">
        <v>6</v>
      </c>
      <c r="C575">
        <f t="shared" si="16"/>
        <v>1</v>
      </c>
      <c r="D575">
        <f t="shared" si="17"/>
        <v>0</v>
      </c>
    </row>
    <row r="576" spans="1:4">
      <c r="A576" t="s">
        <v>6</v>
      </c>
      <c r="B576" t="s">
        <v>6</v>
      </c>
      <c r="C576">
        <f t="shared" si="16"/>
        <v>0</v>
      </c>
      <c r="D576">
        <f t="shared" si="17"/>
        <v>0</v>
      </c>
    </row>
    <row r="577" spans="1:4">
      <c r="A577" t="s">
        <v>6</v>
      </c>
      <c r="B577" t="s">
        <v>4</v>
      </c>
      <c r="C577">
        <f t="shared" si="16"/>
        <v>0</v>
      </c>
      <c r="D577">
        <f t="shared" si="17"/>
        <v>1</v>
      </c>
    </row>
    <row r="578" spans="1:4">
      <c r="A578" t="s">
        <v>6</v>
      </c>
      <c r="B578" t="s">
        <v>6</v>
      </c>
      <c r="C578">
        <f t="shared" si="16"/>
        <v>0</v>
      </c>
      <c r="D578">
        <f t="shared" si="17"/>
        <v>0</v>
      </c>
    </row>
    <row r="579" spans="1:4">
      <c r="A579" t="s">
        <v>6</v>
      </c>
      <c r="B579" t="s">
        <v>4</v>
      </c>
      <c r="C579">
        <f t="shared" ref="C579:C642" si="18">IF(A579="yes", 1,0)</f>
        <v>0</v>
      </c>
      <c r="D579">
        <f t="shared" ref="D579:D642" si="19">IF(B579="yes", 1,0)</f>
        <v>1</v>
      </c>
    </row>
    <row r="580" spans="1:4">
      <c r="A580" t="s">
        <v>6</v>
      </c>
      <c r="B580" t="s">
        <v>4</v>
      </c>
      <c r="C580">
        <f t="shared" si="18"/>
        <v>0</v>
      </c>
      <c r="D580">
        <f t="shared" si="19"/>
        <v>1</v>
      </c>
    </row>
    <row r="581" spans="1:4">
      <c r="A581" t="s">
        <v>6</v>
      </c>
      <c r="B581" t="s">
        <v>6</v>
      </c>
      <c r="C581">
        <f t="shared" si="18"/>
        <v>0</v>
      </c>
      <c r="D581">
        <f t="shared" si="19"/>
        <v>0</v>
      </c>
    </row>
    <row r="582" spans="1:4">
      <c r="A582" t="s">
        <v>6</v>
      </c>
      <c r="B582" t="s">
        <v>6</v>
      </c>
      <c r="C582">
        <f t="shared" si="18"/>
        <v>0</v>
      </c>
      <c r="D582">
        <f t="shared" si="19"/>
        <v>0</v>
      </c>
    </row>
    <row r="583" spans="1:4">
      <c r="A583" t="s">
        <v>6</v>
      </c>
      <c r="B583" t="s">
        <v>6</v>
      </c>
      <c r="C583">
        <f t="shared" si="18"/>
        <v>0</v>
      </c>
      <c r="D583">
        <f t="shared" si="19"/>
        <v>0</v>
      </c>
    </row>
    <row r="584" spans="1:4">
      <c r="A584" t="s">
        <v>6</v>
      </c>
      <c r="B584" t="s">
        <v>6</v>
      </c>
      <c r="C584">
        <f t="shared" si="18"/>
        <v>0</v>
      </c>
      <c r="D584">
        <f t="shared" si="19"/>
        <v>0</v>
      </c>
    </row>
    <row r="585" spans="1:4">
      <c r="A585" t="s">
        <v>6</v>
      </c>
      <c r="B585" t="s">
        <v>6</v>
      </c>
      <c r="C585">
        <f t="shared" si="18"/>
        <v>0</v>
      </c>
      <c r="D585">
        <f t="shared" si="19"/>
        <v>0</v>
      </c>
    </row>
    <row r="586" spans="1:4">
      <c r="A586" t="s">
        <v>6</v>
      </c>
      <c r="B586" t="s">
        <v>6</v>
      </c>
      <c r="C586">
        <f t="shared" si="18"/>
        <v>0</v>
      </c>
      <c r="D586">
        <f t="shared" si="19"/>
        <v>0</v>
      </c>
    </row>
    <row r="587" spans="1:4">
      <c r="A587" t="s">
        <v>4</v>
      </c>
      <c r="B587" t="s">
        <v>4</v>
      </c>
      <c r="C587">
        <f t="shared" si="18"/>
        <v>1</v>
      </c>
      <c r="D587">
        <f t="shared" si="19"/>
        <v>1</v>
      </c>
    </row>
    <row r="588" spans="1:4">
      <c r="A588" t="s">
        <v>6</v>
      </c>
      <c r="B588" t="s">
        <v>6</v>
      </c>
      <c r="C588">
        <f t="shared" si="18"/>
        <v>0</v>
      </c>
      <c r="D588">
        <f t="shared" si="19"/>
        <v>0</v>
      </c>
    </row>
    <row r="589" spans="1:4">
      <c r="A589" t="s">
        <v>6</v>
      </c>
      <c r="B589" t="s">
        <v>6</v>
      </c>
      <c r="C589">
        <f t="shared" si="18"/>
        <v>0</v>
      </c>
      <c r="D589">
        <f t="shared" si="19"/>
        <v>0</v>
      </c>
    </row>
    <row r="590" spans="1:4">
      <c r="A590" t="s">
        <v>6</v>
      </c>
      <c r="B590" t="s">
        <v>6</v>
      </c>
      <c r="C590">
        <f t="shared" si="18"/>
        <v>0</v>
      </c>
      <c r="D590">
        <f t="shared" si="19"/>
        <v>0</v>
      </c>
    </row>
    <row r="591" spans="1:4">
      <c r="A591" t="s">
        <v>4</v>
      </c>
      <c r="B591" t="s">
        <v>4</v>
      </c>
      <c r="C591">
        <f t="shared" si="18"/>
        <v>1</v>
      </c>
      <c r="D591">
        <f t="shared" si="19"/>
        <v>1</v>
      </c>
    </row>
    <row r="592" spans="1:4">
      <c r="A592" t="s">
        <v>6</v>
      </c>
      <c r="B592" t="s">
        <v>6</v>
      </c>
      <c r="C592">
        <f t="shared" si="18"/>
        <v>0</v>
      </c>
      <c r="D592">
        <f t="shared" si="19"/>
        <v>0</v>
      </c>
    </row>
    <row r="593" spans="1:4">
      <c r="A593" t="s">
        <v>4</v>
      </c>
      <c r="B593" t="s">
        <v>6</v>
      </c>
      <c r="C593">
        <f t="shared" si="18"/>
        <v>1</v>
      </c>
      <c r="D593">
        <f t="shared" si="19"/>
        <v>0</v>
      </c>
    </row>
    <row r="594" spans="1:4">
      <c r="A594" t="s">
        <v>6</v>
      </c>
      <c r="B594" t="s">
        <v>4</v>
      </c>
      <c r="C594">
        <f t="shared" si="18"/>
        <v>0</v>
      </c>
      <c r="D594">
        <f t="shared" si="19"/>
        <v>1</v>
      </c>
    </row>
    <row r="595" spans="1:4">
      <c r="A595" t="s">
        <v>6</v>
      </c>
      <c r="B595" t="s">
        <v>6</v>
      </c>
      <c r="C595">
        <f t="shared" si="18"/>
        <v>0</v>
      </c>
      <c r="D595">
        <f t="shared" si="19"/>
        <v>0</v>
      </c>
    </row>
    <row r="596" spans="1:4">
      <c r="A596" t="s">
        <v>6</v>
      </c>
      <c r="B596" t="s">
        <v>6</v>
      </c>
      <c r="C596">
        <f t="shared" si="18"/>
        <v>0</v>
      </c>
      <c r="D596">
        <f t="shared" si="19"/>
        <v>0</v>
      </c>
    </row>
    <row r="597" spans="1:4">
      <c r="A597" t="s">
        <v>4</v>
      </c>
      <c r="B597" t="s">
        <v>4</v>
      </c>
      <c r="C597">
        <f t="shared" si="18"/>
        <v>1</v>
      </c>
      <c r="D597">
        <f t="shared" si="19"/>
        <v>1</v>
      </c>
    </row>
    <row r="598" spans="1:4">
      <c r="A598" t="s">
        <v>6</v>
      </c>
      <c r="B598" t="s">
        <v>6</v>
      </c>
      <c r="C598">
        <f t="shared" si="18"/>
        <v>0</v>
      </c>
      <c r="D598">
        <f t="shared" si="19"/>
        <v>0</v>
      </c>
    </row>
    <row r="599" spans="1:4">
      <c r="A599" t="s">
        <v>6</v>
      </c>
      <c r="B599" t="s">
        <v>4</v>
      </c>
      <c r="C599">
        <f t="shared" si="18"/>
        <v>0</v>
      </c>
      <c r="D599">
        <f t="shared" si="19"/>
        <v>1</v>
      </c>
    </row>
    <row r="600" spans="1:4">
      <c r="A600" t="s">
        <v>4</v>
      </c>
      <c r="B600" t="s">
        <v>6</v>
      </c>
      <c r="C600">
        <f t="shared" si="18"/>
        <v>1</v>
      </c>
      <c r="D600">
        <f t="shared" si="19"/>
        <v>0</v>
      </c>
    </row>
    <row r="601" spans="1:4">
      <c r="A601" t="s">
        <v>6</v>
      </c>
      <c r="B601" t="s">
        <v>6</v>
      </c>
      <c r="C601">
        <f t="shared" si="18"/>
        <v>0</v>
      </c>
      <c r="D601">
        <f t="shared" si="19"/>
        <v>0</v>
      </c>
    </row>
    <row r="602" spans="1:4">
      <c r="A602" t="s">
        <v>6</v>
      </c>
      <c r="B602" t="s">
        <v>6</v>
      </c>
      <c r="C602">
        <f t="shared" si="18"/>
        <v>0</v>
      </c>
      <c r="D602">
        <f t="shared" si="19"/>
        <v>0</v>
      </c>
    </row>
    <row r="603" spans="1:4">
      <c r="A603" t="s">
        <v>6</v>
      </c>
      <c r="B603" t="s">
        <v>6</v>
      </c>
      <c r="C603">
        <f t="shared" si="18"/>
        <v>0</v>
      </c>
      <c r="D603">
        <f t="shared" si="19"/>
        <v>0</v>
      </c>
    </row>
    <row r="604" spans="1:4">
      <c r="A604" t="s">
        <v>6</v>
      </c>
      <c r="B604" t="s">
        <v>4</v>
      </c>
      <c r="C604">
        <f t="shared" si="18"/>
        <v>0</v>
      </c>
      <c r="D604">
        <f t="shared" si="19"/>
        <v>1</v>
      </c>
    </row>
    <row r="605" spans="1:4">
      <c r="A605" t="s">
        <v>6</v>
      </c>
      <c r="B605" t="s">
        <v>6</v>
      </c>
      <c r="C605">
        <f t="shared" si="18"/>
        <v>0</v>
      </c>
      <c r="D605">
        <f t="shared" si="19"/>
        <v>0</v>
      </c>
    </row>
    <row r="606" spans="1:4">
      <c r="A606" t="s">
        <v>6</v>
      </c>
      <c r="B606" t="s">
        <v>6</v>
      </c>
      <c r="C606">
        <f t="shared" si="18"/>
        <v>0</v>
      </c>
      <c r="D606">
        <f t="shared" si="19"/>
        <v>0</v>
      </c>
    </row>
    <row r="607" spans="1:4">
      <c r="A607" t="s">
        <v>6</v>
      </c>
      <c r="B607" t="s">
        <v>6</v>
      </c>
      <c r="C607">
        <f t="shared" si="18"/>
        <v>0</v>
      </c>
      <c r="D607">
        <f t="shared" si="19"/>
        <v>0</v>
      </c>
    </row>
    <row r="608" spans="1:4">
      <c r="A608" t="s">
        <v>6</v>
      </c>
      <c r="B608" t="s">
        <v>6</v>
      </c>
      <c r="C608">
        <f t="shared" si="18"/>
        <v>0</v>
      </c>
      <c r="D608">
        <f t="shared" si="19"/>
        <v>0</v>
      </c>
    </row>
    <row r="609" spans="1:4">
      <c r="A609" t="s">
        <v>4</v>
      </c>
      <c r="B609" t="s">
        <v>6</v>
      </c>
      <c r="C609">
        <f t="shared" si="18"/>
        <v>1</v>
      </c>
      <c r="D609">
        <f t="shared" si="19"/>
        <v>0</v>
      </c>
    </row>
    <row r="610" spans="1:4">
      <c r="A610" t="s">
        <v>4</v>
      </c>
      <c r="B610" t="s">
        <v>6</v>
      </c>
      <c r="C610">
        <f t="shared" si="18"/>
        <v>1</v>
      </c>
      <c r="D610">
        <f t="shared" si="19"/>
        <v>0</v>
      </c>
    </row>
    <row r="611" spans="1:4">
      <c r="A611" t="s">
        <v>6</v>
      </c>
      <c r="B611" t="s">
        <v>6</v>
      </c>
      <c r="C611">
        <f t="shared" si="18"/>
        <v>0</v>
      </c>
      <c r="D611">
        <f t="shared" si="19"/>
        <v>0</v>
      </c>
    </row>
    <row r="612" spans="1:4">
      <c r="A612" t="s">
        <v>6</v>
      </c>
      <c r="B612" t="s">
        <v>4</v>
      </c>
      <c r="C612">
        <f t="shared" si="18"/>
        <v>0</v>
      </c>
      <c r="D612">
        <f t="shared" si="19"/>
        <v>1</v>
      </c>
    </row>
    <row r="613" spans="1:4">
      <c r="A613" t="s">
        <v>6</v>
      </c>
      <c r="B613" t="s">
        <v>6</v>
      </c>
      <c r="C613">
        <f t="shared" si="18"/>
        <v>0</v>
      </c>
      <c r="D613">
        <f t="shared" si="19"/>
        <v>0</v>
      </c>
    </row>
    <row r="614" spans="1:4">
      <c r="A614" t="s">
        <v>6</v>
      </c>
      <c r="B614" t="s">
        <v>4</v>
      </c>
      <c r="C614">
        <f t="shared" si="18"/>
        <v>0</v>
      </c>
      <c r="D614">
        <f t="shared" si="19"/>
        <v>1</v>
      </c>
    </row>
    <row r="615" spans="1:4">
      <c r="A615" t="s">
        <v>6</v>
      </c>
      <c r="B615" t="s">
        <v>6</v>
      </c>
      <c r="C615">
        <f t="shared" si="18"/>
        <v>0</v>
      </c>
      <c r="D615">
        <f t="shared" si="19"/>
        <v>0</v>
      </c>
    </row>
    <row r="616" spans="1:4">
      <c r="A616" t="s">
        <v>4</v>
      </c>
      <c r="B616" t="s">
        <v>4</v>
      </c>
      <c r="C616">
        <f t="shared" si="18"/>
        <v>1</v>
      </c>
      <c r="D616">
        <f t="shared" si="19"/>
        <v>1</v>
      </c>
    </row>
    <row r="617" spans="1:4">
      <c r="A617" t="s">
        <v>6</v>
      </c>
      <c r="B617" t="s">
        <v>6</v>
      </c>
      <c r="C617">
        <f t="shared" si="18"/>
        <v>0</v>
      </c>
      <c r="D617">
        <f t="shared" si="19"/>
        <v>0</v>
      </c>
    </row>
    <row r="618" spans="1:4">
      <c r="A618" t="s">
        <v>6</v>
      </c>
      <c r="B618" t="s">
        <v>6</v>
      </c>
      <c r="C618">
        <f t="shared" si="18"/>
        <v>0</v>
      </c>
      <c r="D618">
        <f t="shared" si="19"/>
        <v>0</v>
      </c>
    </row>
    <row r="619" spans="1:4">
      <c r="A619" t="s">
        <v>6</v>
      </c>
      <c r="B619" t="s">
        <v>6</v>
      </c>
      <c r="C619">
        <f t="shared" si="18"/>
        <v>0</v>
      </c>
      <c r="D619">
        <f t="shared" si="19"/>
        <v>0</v>
      </c>
    </row>
    <row r="620" spans="1:4">
      <c r="A620" t="s">
        <v>6</v>
      </c>
      <c r="B620" t="s">
        <v>6</v>
      </c>
      <c r="C620">
        <f t="shared" si="18"/>
        <v>0</v>
      </c>
      <c r="D620">
        <f t="shared" si="19"/>
        <v>0</v>
      </c>
    </row>
    <row r="621" spans="1:4">
      <c r="A621" t="s">
        <v>6</v>
      </c>
      <c r="B621" t="s">
        <v>6</v>
      </c>
      <c r="C621">
        <f t="shared" si="18"/>
        <v>0</v>
      </c>
      <c r="D621">
        <f t="shared" si="19"/>
        <v>0</v>
      </c>
    </row>
    <row r="622" spans="1:4">
      <c r="A622" t="s">
        <v>6</v>
      </c>
      <c r="B622" t="s">
        <v>6</v>
      </c>
      <c r="C622">
        <f t="shared" si="18"/>
        <v>0</v>
      </c>
      <c r="D622">
        <f t="shared" si="19"/>
        <v>0</v>
      </c>
    </row>
    <row r="623" spans="1:4">
      <c r="A623" t="s">
        <v>6</v>
      </c>
      <c r="B623" t="s">
        <v>4</v>
      </c>
      <c r="C623">
        <f t="shared" si="18"/>
        <v>0</v>
      </c>
      <c r="D623">
        <f t="shared" si="19"/>
        <v>1</v>
      </c>
    </row>
    <row r="624" spans="1:4">
      <c r="A624" t="s">
        <v>6</v>
      </c>
      <c r="B624" t="s">
        <v>6</v>
      </c>
      <c r="C624">
        <f t="shared" si="18"/>
        <v>0</v>
      </c>
      <c r="D624">
        <f t="shared" si="19"/>
        <v>0</v>
      </c>
    </row>
    <row r="625" spans="1:4">
      <c r="A625" t="s">
        <v>6</v>
      </c>
      <c r="B625" t="s">
        <v>6</v>
      </c>
      <c r="C625">
        <f t="shared" si="18"/>
        <v>0</v>
      </c>
      <c r="D625">
        <f t="shared" si="19"/>
        <v>0</v>
      </c>
    </row>
    <row r="626" spans="1:4">
      <c r="A626" t="s">
        <v>6</v>
      </c>
      <c r="B626" t="s">
        <v>4</v>
      </c>
      <c r="C626">
        <f t="shared" si="18"/>
        <v>0</v>
      </c>
      <c r="D626">
        <f t="shared" si="19"/>
        <v>1</v>
      </c>
    </row>
    <row r="627" spans="1:4">
      <c r="A627" t="s">
        <v>6</v>
      </c>
      <c r="B627" t="s">
        <v>4</v>
      </c>
      <c r="C627">
        <f t="shared" si="18"/>
        <v>0</v>
      </c>
      <c r="D627">
        <f t="shared" si="19"/>
        <v>1</v>
      </c>
    </row>
    <row r="628" spans="1:4">
      <c r="A628" t="s">
        <v>6</v>
      </c>
      <c r="B628" t="s">
        <v>6</v>
      </c>
      <c r="C628">
        <f t="shared" si="18"/>
        <v>0</v>
      </c>
      <c r="D628">
        <f t="shared" si="19"/>
        <v>0</v>
      </c>
    </row>
    <row r="629" spans="1:4">
      <c r="A629" t="s">
        <v>6</v>
      </c>
      <c r="B629" t="s">
        <v>6</v>
      </c>
      <c r="C629">
        <f t="shared" si="18"/>
        <v>0</v>
      </c>
      <c r="D629">
        <f t="shared" si="19"/>
        <v>0</v>
      </c>
    </row>
    <row r="630" spans="1:4">
      <c r="A630" t="s">
        <v>6</v>
      </c>
      <c r="B630" t="s">
        <v>6</v>
      </c>
      <c r="C630">
        <f t="shared" si="18"/>
        <v>0</v>
      </c>
      <c r="D630">
        <f t="shared" si="19"/>
        <v>0</v>
      </c>
    </row>
    <row r="631" spans="1:4">
      <c r="A631" t="s">
        <v>6</v>
      </c>
      <c r="B631" t="s">
        <v>6</v>
      </c>
      <c r="C631">
        <f t="shared" si="18"/>
        <v>0</v>
      </c>
      <c r="D631">
        <f t="shared" si="19"/>
        <v>0</v>
      </c>
    </row>
    <row r="632" spans="1:4">
      <c r="A632" t="s">
        <v>6</v>
      </c>
      <c r="B632" t="s">
        <v>6</v>
      </c>
      <c r="C632">
        <f t="shared" si="18"/>
        <v>0</v>
      </c>
      <c r="D632">
        <f t="shared" si="19"/>
        <v>0</v>
      </c>
    </row>
    <row r="633" spans="1:4">
      <c r="A633" t="s">
        <v>6</v>
      </c>
      <c r="B633" t="s">
        <v>4</v>
      </c>
      <c r="C633">
        <f t="shared" si="18"/>
        <v>0</v>
      </c>
      <c r="D633">
        <f t="shared" si="19"/>
        <v>1</v>
      </c>
    </row>
    <row r="634" spans="1:4">
      <c r="A634" t="s">
        <v>6</v>
      </c>
      <c r="B634" t="s">
        <v>4</v>
      </c>
      <c r="C634">
        <f t="shared" si="18"/>
        <v>0</v>
      </c>
      <c r="D634">
        <f t="shared" si="19"/>
        <v>1</v>
      </c>
    </row>
    <row r="635" spans="1:4">
      <c r="A635" t="s">
        <v>6</v>
      </c>
      <c r="B635" t="s">
        <v>6</v>
      </c>
      <c r="C635">
        <f t="shared" si="18"/>
        <v>0</v>
      </c>
      <c r="D635">
        <f t="shared" si="19"/>
        <v>0</v>
      </c>
    </row>
    <row r="636" spans="1:4">
      <c r="A636" t="s">
        <v>6</v>
      </c>
      <c r="B636" t="s">
        <v>4</v>
      </c>
      <c r="C636">
        <f t="shared" si="18"/>
        <v>0</v>
      </c>
      <c r="D636">
        <f t="shared" si="19"/>
        <v>1</v>
      </c>
    </row>
    <row r="637" spans="1:4">
      <c r="A637" t="s">
        <v>6</v>
      </c>
      <c r="B637" t="s">
        <v>4</v>
      </c>
      <c r="C637">
        <f t="shared" si="18"/>
        <v>0</v>
      </c>
      <c r="D637">
        <f t="shared" si="19"/>
        <v>1</v>
      </c>
    </row>
    <row r="638" spans="1:4">
      <c r="A638" t="s">
        <v>4</v>
      </c>
      <c r="B638" t="s">
        <v>4</v>
      </c>
      <c r="C638">
        <f t="shared" si="18"/>
        <v>1</v>
      </c>
      <c r="D638">
        <f t="shared" si="19"/>
        <v>1</v>
      </c>
    </row>
    <row r="639" spans="1:4">
      <c r="A639" t="s">
        <v>6</v>
      </c>
      <c r="B639" t="s">
        <v>6</v>
      </c>
      <c r="C639">
        <f t="shared" si="18"/>
        <v>0</v>
      </c>
      <c r="D639">
        <f t="shared" si="19"/>
        <v>0</v>
      </c>
    </row>
    <row r="640" spans="1:4">
      <c r="A640" t="s">
        <v>6</v>
      </c>
      <c r="B640" t="s">
        <v>6</v>
      </c>
      <c r="C640">
        <f t="shared" si="18"/>
        <v>0</v>
      </c>
      <c r="D640">
        <f t="shared" si="19"/>
        <v>0</v>
      </c>
    </row>
    <row r="641" spans="1:4">
      <c r="A641" t="s">
        <v>6</v>
      </c>
      <c r="B641" t="s">
        <v>6</v>
      </c>
      <c r="C641">
        <f t="shared" si="18"/>
        <v>0</v>
      </c>
      <c r="D641">
        <f t="shared" si="19"/>
        <v>0</v>
      </c>
    </row>
    <row r="642" spans="1:4">
      <c r="A642" t="s">
        <v>6</v>
      </c>
      <c r="B642" t="s">
        <v>6</v>
      </c>
      <c r="C642">
        <f t="shared" si="18"/>
        <v>0</v>
      </c>
      <c r="D642">
        <f t="shared" si="19"/>
        <v>0</v>
      </c>
    </row>
    <row r="643" spans="1:4">
      <c r="A643" t="s">
        <v>6</v>
      </c>
      <c r="B643" t="s">
        <v>6</v>
      </c>
      <c r="C643">
        <f t="shared" ref="C643:C706" si="20">IF(A643="yes", 1,0)</f>
        <v>0</v>
      </c>
      <c r="D643">
        <f t="shared" ref="D643:D706" si="21">IF(B643="yes", 1,0)</f>
        <v>0</v>
      </c>
    </row>
    <row r="644" spans="1:4">
      <c r="A644" t="s">
        <v>6</v>
      </c>
      <c r="B644" t="s">
        <v>6</v>
      </c>
      <c r="C644">
        <f t="shared" si="20"/>
        <v>0</v>
      </c>
      <c r="D644">
        <f t="shared" si="21"/>
        <v>0</v>
      </c>
    </row>
    <row r="645" spans="1:4">
      <c r="A645" t="s">
        <v>6</v>
      </c>
      <c r="B645" t="s">
        <v>4</v>
      </c>
      <c r="C645">
        <f t="shared" si="20"/>
        <v>0</v>
      </c>
      <c r="D645">
        <f t="shared" si="21"/>
        <v>1</v>
      </c>
    </row>
    <row r="646" spans="1:4">
      <c r="A646" t="s">
        <v>6</v>
      </c>
      <c r="B646" t="s">
        <v>4</v>
      </c>
      <c r="C646">
        <f t="shared" si="20"/>
        <v>0</v>
      </c>
      <c r="D646">
        <f t="shared" si="21"/>
        <v>1</v>
      </c>
    </row>
    <row r="647" spans="1:4">
      <c r="A647" t="s">
        <v>4</v>
      </c>
      <c r="B647" t="s">
        <v>4</v>
      </c>
      <c r="C647">
        <f t="shared" si="20"/>
        <v>1</v>
      </c>
      <c r="D647">
        <f t="shared" si="21"/>
        <v>1</v>
      </c>
    </row>
    <row r="648" spans="1:4">
      <c r="A648" t="s">
        <v>6</v>
      </c>
      <c r="B648" t="s">
        <v>6</v>
      </c>
      <c r="C648">
        <f t="shared" si="20"/>
        <v>0</v>
      </c>
      <c r="D648">
        <f t="shared" si="21"/>
        <v>0</v>
      </c>
    </row>
    <row r="649" spans="1:4">
      <c r="A649" t="s">
        <v>6</v>
      </c>
      <c r="B649" t="s">
        <v>6</v>
      </c>
      <c r="C649">
        <f t="shared" si="20"/>
        <v>0</v>
      </c>
      <c r="D649">
        <f t="shared" si="21"/>
        <v>0</v>
      </c>
    </row>
    <row r="650" spans="1:4">
      <c r="A650" t="s">
        <v>6</v>
      </c>
      <c r="B650" t="s">
        <v>6</v>
      </c>
      <c r="C650">
        <f t="shared" si="20"/>
        <v>0</v>
      </c>
      <c r="D650">
        <f t="shared" si="21"/>
        <v>0</v>
      </c>
    </row>
    <row r="651" spans="1:4">
      <c r="A651" t="s">
        <v>6</v>
      </c>
      <c r="B651" t="s">
        <v>6</v>
      </c>
      <c r="C651">
        <f t="shared" si="20"/>
        <v>0</v>
      </c>
      <c r="D651">
        <f t="shared" si="21"/>
        <v>0</v>
      </c>
    </row>
    <row r="652" spans="1:4">
      <c r="A652" t="s">
        <v>6</v>
      </c>
      <c r="B652" t="s">
        <v>6</v>
      </c>
      <c r="C652">
        <f t="shared" si="20"/>
        <v>0</v>
      </c>
      <c r="D652">
        <f t="shared" si="21"/>
        <v>0</v>
      </c>
    </row>
    <row r="653" spans="1:4">
      <c r="A653" t="s">
        <v>6</v>
      </c>
      <c r="B653" t="s">
        <v>4</v>
      </c>
      <c r="C653">
        <f t="shared" si="20"/>
        <v>0</v>
      </c>
      <c r="D653">
        <f t="shared" si="21"/>
        <v>1</v>
      </c>
    </row>
    <row r="654" spans="1:4">
      <c r="A654" t="s">
        <v>6</v>
      </c>
      <c r="B654" t="s">
        <v>4</v>
      </c>
      <c r="C654">
        <f t="shared" si="20"/>
        <v>0</v>
      </c>
      <c r="D654">
        <f t="shared" si="21"/>
        <v>1</v>
      </c>
    </row>
    <row r="655" spans="1:4">
      <c r="A655" t="s">
        <v>6</v>
      </c>
      <c r="B655" t="s">
        <v>6</v>
      </c>
      <c r="C655">
        <f t="shared" si="20"/>
        <v>0</v>
      </c>
      <c r="D655">
        <f t="shared" si="21"/>
        <v>0</v>
      </c>
    </row>
    <row r="656" spans="1:4">
      <c r="A656" t="s">
        <v>6</v>
      </c>
      <c r="B656" t="s">
        <v>6</v>
      </c>
      <c r="C656">
        <f t="shared" si="20"/>
        <v>0</v>
      </c>
      <c r="D656">
        <f t="shared" si="21"/>
        <v>0</v>
      </c>
    </row>
    <row r="657" spans="1:4">
      <c r="A657" t="s">
        <v>6</v>
      </c>
      <c r="B657" t="s">
        <v>4</v>
      </c>
      <c r="C657">
        <f t="shared" si="20"/>
        <v>0</v>
      </c>
      <c r="D657">
        <f t="shared" si="21"/>
        <v>1</v>
      </c>
    </row>
    <row r="658" spans="1:4">
      <c r="A658" t="s">
        <v>4</v>
      </c>
      <c r="B658" t="s">
        <v>4</v>
      </c>
      <c r="C658">
        <f t="shared" si="20"/>
        <v>1</v>
      </c>
      <c r="D658">
        <f t="shared" si="21"/>
        <v>1</v>
      </c>
    </row>
    <row r="659" spans="1:4">
      <c r="A659" t="s">
        <v>6</v>
      </c>
      <c r="B659" t="s">
        <v>6</v>
      </c>
      <c r="C659">
        <f t="shared" si="20"/>
        <v>0</v>
      </c>
      <c r="D659">
        <f t="shared" si="21"/>
        <v>0</v>
      </c>
    </row>
    <row r="660" spans="1:4">
      <c r="A660" t="s">
        <v>6</v>
      </c>
      <c r="B660" t="s">
        <v>4</v>
      </c>
      <c r="C660">
        <f t="shared" si="20"/>
        <v>0</v>
      </c>
      <c r="D660">
        <f t="shared" si="21"/>
        <v>1</v>
      </c>
    </row>
    <row r="661" spans="1:4">
      <c r="A661" t="s">
        <v>6</v>
      </c>
      <c r="B661" t="s">
        <v>6</v>
      </c>
      <c r="C661">
        <f t="shared" si="20"/>
        <v>0</v>
      </c>
      <c r="D661">
        <f t="shared" si="21"/>
        <v>0</v>
      </c>
    </row>
    <row r="662" spans="1:4">
      <c r="A662" t="s">
        <v>4</v>
      </c>
      <c r="B662" t="s">
        <v>4</v>
      </c>
      <c r="C662">
        <f t="shared" si="20"/>
        <v>1</v>
      </c>
      <c r="D662">
        <f t="shared" si="21"/>
        <v>1</v>
      </c>
    </row>
    <row r="663" spans="1:4">
      <c r="A663" t="s">
        <v>6</v>
      </c>
      <c r="B663" t="s">
        <v>6</v>
      </c>
      <c r="C663">
        <f t="shared" si="20"/>
        <v>0</v>
      </c>
      <c r="D663">
        <f t="shared" si="21"/>
        <v>0</v>
      </c>
    </row>
    <row r="664" spans="1:4">
      <c r="A664" t="s">
        <v>4</v>
      </c>
      <c r="B664" t="s">
        <v>6</v>
      </c>
      <c r="C664">
        <f t="shared" si="20"/>
        <v>1</v>
      </c>
      <c r="D664">
        <f t="shared" si="21"/>
        <v>0</v>
      </c>
    </row>
    <row r="665" spans="1:4">
      <c r="A665" t="s">
        <v>4</v>
      </c>
      <c r="B665" t="s">
        <v>6</v>
      </c>
      <c r="C665">
        <f t="shared" si="20"/>
        <v>1</v>
      </c>
      <c r="D665">
        <f t="shared" si="21"/>
        <v>0</v>
      </c>
    </row>
    <row r="666" spans="1:4">
      <c r="A666" t="s">
        <v>6</v>
      </c>
      <c r="B666" t="s">
        <v>4</v>
      </c>
      <c r="C666">
        <f t="shared" si="20"/>
        <v>0</v>
      </c>
      <c r="D666">
        <f t="shared" si="21"/>
        <v>1</v>
      </c>
    </row>
    <row r="667" spans="1:4">
      <c r="A667" t="s">
        <v>6</v>
      </c>
      <c r="B667" t="s">
        <v>4</v>
      </c>
      <c r="C667">
        <f t="shared" si="20"/>
        <v>0</v>
      </c>
      <c r="D667">
        <f t="shared" si="21"/>
        <v>1</v>
      </c>
    </row>
    <row r="668" spans="1:4">
      <c r="A668" t="s">
        <v>4</v>
      </c>
      <c r="B668" t="s">
        <v>4</v>
      </c>
      <c r="C668">
        <f t="shared" si="20"/>
        <v>1</v>
      </c>
      <c r="D668">
        <f t="shared" si="21"/>
        <v>1</v>
      </c>
    </row>
    <row r="669" spans="1:4">
      <c r="A669" t="s">
        <v>4</v>
      </c>
      <c r="B669" t="s">
        <v>4</v>
      </c>
      <c r="C669">
        <f t="shared" si="20"/>
        <v>1</v>
      </c>
      <c r="D669">
        <f t="shared" si="21"/>
        <v>1</v>
      </c>
    </row>
    <row r="670" spans="1:4">
      <c r="A670" t="s">
        <v>6</v>
      </c>
      <c r="B670" t="s">
        <v>6</v>
      </c>
      <c r="C670">
        <f t="shared" si="20"/>
        <v>0</v>
      </c>
      <c r="D670">
        <f t="shared" si="21"/>
        <v>0</v>
      </c>
    </row>
    <row r="671" spans="1:4">
      <c r="A671" t="s">
        <v>4</v>
      </c>
      <c r="B671" t="s">
        <v>4</v>
      </c>
      <c r="C671">
        <f t="shared" si="20"/>
        <v>1</v>
      </c>
      <c r="D671">
        <f t="shared" si="21"/>
        <v>1</v>
      </c>
    </row>
    <row r="672" spans="1:4">
      <c r="A672" t="s">
        <v>6</v>
      </c>
      <c r="B672" t="s">
        <v>6</v>
      </c>
      <c r="C672">
        <f t="shared" si="20"/>
        <v>0</v>
      </c>
      <c r="D672">
        <f t="shared" si="21"/>
        <v>0</v>
      </c>
    </row>
    <row r="673" spans="1:4">
      <c r="A673" t="s">
        <v>6</v>
      </c>
      <c r="B673" t="s">
        <v>6</v>
      </c>
      <c r="C673">
        <f t="shared" si="20"/>
        <v>0</v>
      </c>
      <c r="D673">
        <f t="shared" si="21"/>
        <v>0</v>
      </c>
    </row>
    <row r="674" spans="1:4">
      <c r="A674" t="s">
        <v>6</v>
      </c>
      <c r="B674" t="s">
        <v>6</v>
      </c>
      <c r="C674">
        <f t="shared" si="20"/>
        <v>0</v>
      </c>
      <c r="D674">
        <f t="shared" si="21"/>
        <v>0</v>
      </c>
    </row>
    <row r="675" spans="1:4">
      <c r="A675" t="s">
        <v>6</v>
      </c>
      <c r="B675" t="s">
        <v>4</v>
      </c>
      <c r="C675">
        <f t="shared" si="20"/>
        <v>0</v>
      </c>
      <c r="D675">
        <f t="shared" si="21"/>
        <v>1</v>
      </c>
    </row>
    <row r="676" spans="1:4">
      <c r="A676" t="s">
        <v>6</v>
      </c>
      <c r="B676" t="s">
        <v>4</v>
      </c>
      <c r="C676">
        <f t="shared" si="20"/>
        <v>0</v>
      </c>
      <c r="D676">
        <f t="shared" si="21"/>
        <v>1</v>
      </c>
    </row>
    <row r="677" spans="1:4">
      <c r="A677" t="s">
        <v>6</v>
      </c>
      <c r="B677" t="s">
        <v>6</v>
      </c>
      <c r="C677">
        <f t="shared" si="20"/>
        <v>0</v>
      </c>
      <c r="D677">
        <f t="shared" si="21"/>
        <v>0</v>
      </c>
    </row>
    <row r="678" spans="1:4">
      <c r="A678" t="s">
        <v>6</v>
      </c>
      <c r="B678" t="s">
        <v>4</v>
      </c>
      <c r="C678">
        <f t="shared" si="20"/>
        <v>0</v>
      </c>
      <c r="D678">
        <f t="shared" si="21"/>
        <v>1</v>
      </c>
    </row>
    <row r="679" spans="1:4">
      <c r="A679" t="s">
        <v>6</v>
      </c>
      <c r="B679" t="s">
        <v>6</v>
      </c>
      <c r="C679">
        <f t="shared" si="20"/>
        <v>0</v>
      </c>
      <c r="D679">
        <f t="shared" si="21"/>
        <v>0</v>
      </c>
    </row>
    <row r="680" spans="1:4">
      <c r="A680" t="s">
        <v>6</v>
      </c>
      <c r="B680" t="s">
        <v>6</v>
      </c>
      <c r="C680">
        <f t="shared" si="20"/>
        <v>0</v>
      </c>
      <c r="D680">
        <f t="shared" si="21"/>
        <v>0</v>
      </c>
    </row>
    <row r="681" spans="1:4">
      <c r="A681" t="s">
        <v>6</v>
      </c>
      <c r="B681" t="s">
        <v>6</v>
      </c>
      <c r="C681">
        <f t="shared" si="20"/>
        <v>0</v>
      </c>
      <c r="D681">
        <f t="shared" si="21"/>
        <v>0</v>
      </c>
    </row>
    <row r="682" spans="1:4">
      <c r="A682" t="s">
        <v>6</v>
      </c>
      <c r="B682" t="s">
        <v>6</v>
      </c>
      <c r="C682">
        <f t="shared" si="20"/>
        <v>0</v>
      </c>
      <c r="D682">
        <f t="shared" si="21"/>
        <v>0</v>
      </c>
    </row>
    <row r="683" spans="1:4">
      <c r="A683" t="s">
        <v>6</v>
      </c>
      <c r="B683" t="s">
        <v>6</v>
      </c>
      <c r="C683">
        <f t="shared" si="20"/>
        <v>0</v>
      </c>
      <c r="D683">
        <f t="shared" si="21"/>
        <v>0</v>
      </c>
    </row>
    <row r="684" spans="1:4">
      <c r="A684" t="s">
        <v>6</v>
      </c>
      <c r="B684" t="s">
        <v>6</v>
      </c>
      <c r="C684">
        <f t="shared" si="20"/>
        <v>0</v>
      </c>
      <c r="D684">
        <f t="shared" si="21"/>
        <v>0</v>
      </c>
    </row>
    <row r="685" spans="1:4">
      <c r="A685" t="s">
        <v>4</v>
      </c>
      <c r="B685" t="s">
        <v>4</v>
      </c>
      <c r="C685">
        <f t="shared" si="20"/>
        <v>1</v>
      </c>
      <c r="D685">
        <f t="shared" si="21"/>
        <v>1</v>
      </c>
    </row>
    <row r="686" spans="1:4">
      <c r="A686" t="s">
        <v>6</v>
      </c>
      <c r="B686" t="s">
        <v>6</v>
      </c>
      <c r="C686">
        <f t="shared" si="20"/>
        <v>0</v>
      </c>
      <c r="D686">
        <f t="shared" si="21"/>
        <v>0</v>
      </c>
    </row>
    <row r="687" spans="1:4">
      <c r="A687" t="s">
        <v>6</v>
      </c>
      <c r="B687" t="s">
        <v>6</v>
      </c>
      <c r="C687">
        <f t="shared" si="20"/>
        <v>0</v>
      </c>
      <c r="D687">
        <f t="shared" si="21"/>
        <v>0</v>
      </c>
    </row>
    <row r="688" spans="1:4">
      <c r="A688" t="s">
        <v>6</v>
      </c>
      <c r="B688" t="s">
        <v>4</v>
      </c>
      <c r="C688">
        <f t="shared" si="20"/>
        <v>0</v>
      </c>
      <c r="D688">
        <f t="shared" si="21"/>
        <v>1</v>
      </c>
    </row>
    <row r="689" spans="1:4">
      <c r="A689" t="s">
        <v>6</v>
      </c>
      <c r="B689" t="s">
        <v>6</v>
      </c>
      <c r="C689">
        <f t="shared" si="20"/>
        <v>0</v>
      </c>
      <c r="D689">
        <f t="shared" si="21"/>
        <v>0</v>
      </c>
    </row>
    <row r="690" spans="1:4">
      <c r="A690" t="s">
        <v>4</v>
      </c>
      <c r="B690" t="s">
        <v>4</v>
      </c>
      <c r="C690">
        <f t="shared" si="20"/>
        <v>1</v>
      </c>
      <c r="D690">
        <f t="shared" si="21"/>
        <v>1</v>
      </c>
    </row>
    <row r="691" spans="1:4">
      <c r="A691" t="s">
        <v>4</v>
      </c>
      <c r="B691" t="s">
        <v>6</v>
      </c>
      <c r="C691">
        <f t="shared" si="20"/>
        <v>1</v>
      </c>
      <c r="D691">
        <f t="shared" si="21"/>
        <v>0</v>
      </c>
    </row>
    <row r="692" spans="1:4">
      <c r="A692" t="s">
        <v>6</v>
      </c>
      <c r="B692" t="s">
        <v>4</v>
      </c>
      <c r="C692">
        <f t="shared" si="20"/>
        <v>0</v>
      </c>
      <c r="D692">
        <f t="shared" si="21"/>
        <v>1</v>
      </c>
    </row>
    <row r="693" spans="1:4">
      <c r="A693" t="s">
        <v>6</v>
      </c>
      <c r="B693" t="s">
        <v>4</v>
      </c>
      <c r="C693">
        <f t="shared" si="20"/>
        <v>0</v>
      </c>
      <c r="D693">
        <f t="shared" si="21"/>
        <v>1</v>
      </c>
    </row>
    <row r="694" spans="1:4">
      <c r="A694" t="s">
        <v>6</v>
      </c>
      <c r="B694" t="s">
        <v>6</v>
      </c>
      <c r="C694">
        <f t="shared" si="20"/>
        <v>0</v>
      </c>
      <c r="D694">
        <f t="shared" si="21"/>
        <v>0</v>
      </c>
    </row>
    <row r="695" spans="1:4">
      <c r="A695" t="s">
        <v>4</v>
      </c>
      <c r="B695" t="s">
        <v>4</v>
      </c>
      <c r="C695">
        <f t="shared" si="20"/>
        <v>1</v>
      </c>
      <c r="D695">
        <f t="shared" si="21"/>
        <v>1</v>
      </c>
    </row>
    <row r="696" spans="1:4">
      <c r="A696" t="s">
        <v>6</v>
      </c>
      <c r="B696" t="s">
        <v>6</v>
      </c>
      <c r="C696">
        <f t="shared" si="20"/>
        <v>0</v>
      </c>
      <c r="D696">
        <f t="shared" si="21"/>
        <v>0</v>
      </c>
    </row>
    <row r="697" spans="1:4">
      <c r="A697" t="s">
        <v>4</v>
      </c>
      <c r="B697" t="s">
        <v>6</v>
      </c>
      <c r="C697">
        <f t="shared" si="20"/>
        <v>1</v>
      </c>
      <c r="D697">
        <f t="shared" si="21"/>
        <v>0</v>
      </c>
    </row>
    <row r="698" spans="1:4">
      <c r="A698" t="s">
        <v>6</v>
      </c>
      <c r="B698" t="s">
        <v>6</v>
      </c>
      <c r="C698">
        <f t="shared" si="20"/>
        <v>0</v>
      </c>
      <c r="D698">
        <f t="shared" si="21"/>
        <v>0</v>
      </c>
    </row>
    <row r="699" spans="1:4">
      <c r="A699" t="s">
        <v>6</v>
      </c>
      <c r="B699" t="s">
        <v>6</v>
      </c>
      <c r="C699">
        <f t="shared" si="20"/>
        <v>0</v>
      </c>
      <c r="D699">
        <f t="shared" si="21"/>
        <v>0</v>
      </c>
    </row>
    <row r="700" spans="1:4">
      <c r="A700" t="s">
        <v>6</v>
      </c>
      <c r="B700" t="s">
        <v>6</v>
      </c>
      <c r="C700">
        <f t="shared" si="20"/>
        <v>0</v>
      </c>
      <c r="D700">
        <f t="shared" si="21"/>
        <v>0</v>
      </c>
    </row>
    <row r="701" spans="1:4">
      <c r="A701" t="s">
        <v>6</v>
      </c>
      <c r="B701" t="s">
        <v>6</v>
      </c>
      <c r="C701">
        <f t="shared" si="20"/>
        <v>0</v>
      </c>
      <c r="D701">
        <f t="shared" si="21"/>
        <v>0</v>
      </c>
    </row>
    <row r="702" spans="1:4">
      <c r="A702" t="s">
        <v>4</v>
      </c>
      <c r="B702" t="s">
        <v>6</v>
      </c>
      <c r="C702">
        <f t="shared" si="20"/>
        <v>1</v>
      </c>
      <c r="D702">
        <f t="shared" si="21"/>
        <v>0</v>
      </c>
    </row>
    <row r="703" spans="1:4">
      <c r="A703" t="s">
        <v>6</v>
      </c>
      <c r="B703" t="s">
        <v>6</v>
      </c>
      <c r="C703">
        <f t="shared" si="20"/>
        <v>0</v>
      </c>
      <c r="D703">
        <f t="shared" si="21"/>
        <v>0</v>
      </c>
    </row>
    <row r="704" spans="1:4">
      <c r="A704" t="s">
        <v>6</v>
      </c>
      <c r="B704" t="s">
        <v>6</v>
      </c>
      <c r="C704">
        <f t="shared" si="20"/>
        <v>0</v>
      </c>
      <c r="D704">
        <f t="shared" si="21"/>
        <v>0</v>
      </c>
    </row>
    <row r="705" spans="1:4">
      <c r="A705" t="s">
        <v>6</v>
      </c>
      <c r="B705" t="s">
        <v>4</v>
      </c>
      <c r="C705">
        <f t="shared" si="20"/>
        <v>0</v>
      </c>
      <c r="D705">
        <f t="shared" si="21"/>
        <v>1</v>
      </c>
    </row>
    <row r="706" spans="1:4">
      <c r="A706" t="s">
        <v>6</v>
      </c>
      <c r="B706" t="s">
        <v>6</v>
      </c>
      <c r="C706">
        <f t="shared" si="20"/>
        <v>0</v>
      </c>
      <c r="D706">
        <f t="shared" si="21"/>
        <v>0</v>
      </c>
    </row>
    <row r="707" spans="1:4">
      <c r="A707" t="s">
        <v>6</v>
      </c>
      <c r="B707" t="s">
        <v>6</v>
      </c>
      <c r="C707">
        <f t="shared" ref="C707:C770" si="22">IF(A707="yes", 1,0)</f>
        <v>0</v>
      </c>
      <c r="D707">
        <f t="shared" ref="D707:D770" si="23">IF(B707="yes", 1,0)</f>
        <v>0</v>
      </c>
    </row>
    <row r="708" spans="1:4">
      <c r="A708" t="s">
        <v>4</v>
      </c>
      <c r="B708" t="s">
        <v>4</v>
      </c>
      <c r="C708">
        <f t="shared" si="22"/>
        <v>1</v>
      </c>
      <c r="D708">
        <f t="shared" si="23"/>
        <v>1</v>
      </c>
    </row>
    <row r="709" spans="1:4">
      <c r="A709" t="s">
        <v>6</v>
      </c>
      <c r="B709" t="s">
        <v>4</v>
      </c>
      <c r="C709">
        <f t="shared" si="22"/>
        <v>0</v>
      </c>
      <c r="D709">
        <f t="shared" si="23"/>
        <v>1</v>
      </c>
    </row>
    <row r="710" spans="1:4">
      <c r="A710" t="s">
        <v>6</v>
      </c>
      <c r="B710" t="s">
        <v>6</v>
      </c>
      <c r="C710">
        <f t="shared" si="22"/>
        <v>0</v>
      </c>
      <c r="D710">
        <f t="shared" si="23"/>
        <v>0</v>
      </c>
    </row>
    <row r="711" spans="1:4">
      <c r="A711" t="s">
        <v>4</v>
      </c>
      <c r="B711" t="s">
        <v>4</v>
      </c>
      <c r="C711">
        <f t="shared" si="22"/>
        <v>1</v>
      </c>
      <c r="D711">
        <f t="shared" si="23"/>
        <v>1</v>
      </c>
    </row>
    <row r="712" spans="1:4">
      <c r="A712" t="s">
        <v>6</v>
      </c>
      <c r="B712" t="s">
        <v>6</v>
      </c>
      <c r="C712">
        <f t="shared" si="22"/>
        <v>0</v>
      </c>
      <c r="D712">
        <f t="shared" si="23"/>
        <v>0</v>
      </c>
    </row>
    <row r="713" spans="1:4">
      <c r="A713" t="s">
        <v>4</v>
      </c>
      <c r="B713" t="s">
        <v>4</v>
      </c>
      <c r="C713">
        <f t="shared" si="22"/>
        <v>1</v>
      </c>
      <c r="D713">
        <f t="shared" si="23"/>
        <v>1</v>
      </c>
    </row>
    <row r="714" spans="1:4">
      <c r="A714" t="s">
        <v>6</v>
      </c>
      <c r="B714" t="s">
        <v>6</v>
      </c>
      <c r="C714">
        <f t="shared" si="22"/>
        <v>0</v>
      </c>
      <c r="D714">
        <f t="shared" si="23"/>
        <v>0</v>
      </c>
    </row>
    <row r="715" spans="1:4">
      <c r="A715" t="s">
        <v>6</v>
      </c>
      <c r="B715" t="s">
        <v>6</v>
      </c>
      <c r="C715">
        <f t="shared" si="22"/>
        <v>0</v>
      </c>
      <c r="D715">
        <f t="shared" si="23"/>
        <v>0</v>
      </c>
    </row>
    <row r="716" spans="1:4">
      <c r="A716" t="s">
        <v>6</v>
      </c>
      <c r="B716" t="s">
        <v>6</v>
      </c>
      <c r="C716">
        <f t="shared" si="22"/>
        <v>0</v>
      </c>
      <c r="D716">
        <f t="shared" si="23"/>
        <v>0</v>
      </c>
    </row>
    <row r="717" spans="1:4">
      <c r="A717" t="s">
        <v>6</v>
      </c>
      <c r="B717" t="s">
        <v>4</v>
      </c>
      <c r="C717">
        <f t="shared" si="22"/>
        <v>0</v>
      </c>
      <c r="D717">
        <f t="shared" si="23"/>
        <v>1</v>
      </c>
    </row>
    <row r="718" spans="1:4">
      <c r="A718" t="s">
        <v>6</v>
      </c>
      <c r="B718" t="s">
        <v>6</v>
      </c>
      <c r="C718">
        <f t="shared" si="22"/>
        <v>0</v>
      </c>
      <c r="D718">
        <f t="shared" si="23"/>
        <v>0</v>
      </c>
    </row>
    <row r="719" spans="1:4">
      <c r="A719" t="s">
        <v>6</v>
      </c>
      <c r="B719" t="s">
        <v>6</v>
      </c>
      <c r="C719">
        <f t="shared" si="22"/>
        <v>0</v>
      </c>
      <c r="D719">
        <f t="shared" si="23"/>
        <v>0</v>
      </c>
    </row>
    <row r="720" spans="1:4">
      <c r="A720" t="s">
        <v>6</v>
      </c>
      <c r="B720" t="s">
        <v>4</v>
      </c>
      <c r="C720">
        <f t="shared" si="22"/>
        <v>0</v>
      </c>
      <c r="D720">
        <f t="shared" si="23"/>
        <v>1</v>
      </c>
    </row>
    <row r="721" spans="1:4">
      <c r="A721" t="s">
        <v>6</v>
      </c>
      <c r="B721" t="s">
        <v>4</v>
      </c>
      <c r="C721">
        <f t="shared" si="22"/>
        <v>0</v>
      </c>
      <c r="D721">
        <f t="shared" si="23"/>
        <v>1</v>
      </c>
    </row>
    <row r="722" spans="1:4">
      <c r="A722" t="s">
        <v>4</v>
      </c>
      <c r="B722" t="s">
        <v>4</v>
      </c>
      <c r="C722">
        <f t="shared" si="22"/>
        <v>1</v>
      </c>
      <c r="D722">
        <f t="shared" si="23"/>
        <v>1</v>
      </c>
    </row>
    <row r="723" spans="1:4">
      <c r="A723" t="s">
        <v>6</v>
      </c>
      <c r="B723" t="s">
        <v>4</v>
      </c>
      <c r="C723">
        <f t="shared" si="22"/>
        <v>0</v>
      </c>
      <c r="D723">
        <f t="shared" si="23"/>
        <v>1</v>
      </c>
    </row>
    <row r="724" spans="1:4">
      <c r="A724" t="s">
        <v>6</v>
      </c>
      <c r="B724" t="s">
        <v>6</v>
      </c>
      <c r="C724">
        <f t="shared" si="22"/>
        <v>0</v>
      </c>
      <c r="D724">
        <f t="shared" si="23"/>
        <v>0</v>
      </c>
    </row>
    <row r="725" spans="1:4">
      <c r="A725" t="s">
        <v>6</v>
      </c>
      <c r="B725" t="s">
        <v>6</v>
      </c>
      <c r="C725">
        <f t="shared" si="22"/>
        <v>0</v>
      </c>
      <c r="D725">
        <f t="shared" si="23"/>
        <v>0</v>
      </c>
    </row>
    <row r="726" spans="1:4">
      <c r="A726" t="s">
        <v>6</v>
      </c>
      <c r="B726" t="s">
        <v>6</v>
      </c>
      <c r="C726">
        <f t="shared" si="22"/>
        <v>0</v>
      </c>
      <c r="D726">
        <f t="shared" si="23"/>
        <v>0</v>
      </c>
    </row>
    <row r="727" spans="1:4">
      <c r="A727" t="s">
        <v>4</v>
      </c>
      <c r="B727" t="s">
        <v>4</v>
      </c>
      <c r="C727">
        <f t="shared" si="22"/>
        <v>1</v>
      </c>
      <c r="D727">
        <f t="shared" si="23"/>
        <v>1</v>
      </c>
    </row>
    <row r="728" spans="1:4">
      <c r="A728" t="s">
        <v>6</v>
      </c>
      <c r="B728" t="s">
        <v>6</v>
      </c>
      <c r="C728">
        <f t="shared" si="22"/>
        <v>0</v>
      </c>
      <c r="D728">
        <f t="shared" si="23"/>
        <v>0</v>
      </c>
    </row>
    <row r="729" spans="1:4">
      <c r="A729" t="s">
        <v>6</v>
      </c>
      <c r="B729" t="s">
        <v>6</v>
      </c>
      <c r="C729">
        <f t="shared" si="22"/>
        <v>0</v>
      </c>
      <c r="D729">
        <f t="shared" si="23"/>
        <v>0</v>
      </c>
    </row>
    <row r="730" spans="1:4">
      <c r="A730" t="s">
        <v>6</v>
      </c>
      <c r="B730" t="s">
        <v>6</v>
      </c>
      <c r="C730">
        <f t="shared" si="22"/>
        <v>0</v>
      </c>
      <c r="D730">
        <f t="shared" si="23"/>
        <v>0</v>
      </c>
    </row>
    <row r="731" spans="1:4">
      <c r="A731" t="s">
        <v>6</v>
      </c>
      <c r="B731" t="s">
        <v>4</v>
      </c>
      <c r="C731">
        <f t="shared" si="22"/>
        <v>0</v>
      </c>
      <c r="D731">
        <f t="shared" si="23"/>
        <v>1</v>
      </c>
    </row>
    <row r="732" spans="1:4">
      <c r="A732" t="s">
        <v>6</v>
      </c>
      <c r="B732" t="s">
        <v>4</v>
      </c>
      <c r="C732">
        <f t="shared" si="22"/>
        <v>0</v>
      </c>
      <c r="D732">
        <f t="shared" si="23"/>
        <v>1</v>
      </c>
    </row>
    <row r="733" spans="1:4">
      <c r="A733" t="s">
        <v>4</v>
      </c>
      <c r="B733" t="s">
        <v>4</v>
      </c>
      <c r="C733">
        <f t="shared" si="22"/>
        <v>1</v>
      </c>
      <c r="D733">
        <f t="shared" si="23"/>
        <v>1</v>
      </c>
    </row>
    <row r="734" spans="1:4">
      <c r="A734" t="s">
        <v>4</v>
      </c>
      <c r="B734" t="s">
        <v>6</v>
      </c>
      <c r="C734">
        <f t="shared" si="22"/>
        <v>1</v>
      </c>
      <c r="D734">
        <f t="shared" si="23"/>
        <v>0</v>
      </c>
    </row>
    <row r="735" spans="1:4">
      <c r="A735" t="s">
        <v>6</v>
      </c>
      <c r="B735" t="s">
        <v>6</v>
      </c>
      <c r="C735">
        <f t="shared" si="22"/>
        <v>0</v>
      </c>
      <c r="D735">
        <f t="shared" si="23"/>
        <v>0</v>
      </c>
    </row>
    <row r="736" spans="1:4">
      <c r="A736" t="s">
        <v>6</v>
      </c>
      <c r="B736" t="s">
        <v>6</v>
      </c>
      <c r="C736">
        <f t="shared" si="22"/>
        <v>0</v>
      </c>
      <c r="D736">
        <f t="shared" si="23"/>
        <v>0</v>
      </c>
    </row>
    <row r="737" spans="1:4">
      <c r="A737" t="s">
        <v>6</v>
      </c>
      <c r="B737" t="s">
        <v>6</v>
      </c>
      <c r="C737">
        <f t="shared" si="22"/>
        <v>0</v>
      </c>
      <c r="D737">
        <f t="shared" si="23"/>
        <v>0</v>
      </c>
    </row>
    <row r="738" spans="1:4">
      <c r="A738" t="s">
        <v>6</v>
      </c>
      <c r="B738" t="s">
        <v>6</v>
      </c>
      <c r="C738">
        <f t="shared" si="22"/>
        <v>0</v>
      </c>
      <c r="D738">
        <f t="shared" si="23"/>
        <v>0</v>
      </c>
    </row>
    <row r="739" spans="1:4">
      <c r="A739" t="s">
        <v>6</v>
      </c>
      <c r="B739" t="s">
        <v>6</v>
      </c>
      <c r="C739">
        <f t="shared" si="22"/>
        <v>0</v>
      </c>
      <c r="D739">
        <f t="shared" si="23"/>
        <v>0</v>
      </c>
    </row>
    <row r="740" spans="1:4">
      <c r="A740" t="s">
        <v>6</v>
      </c>
      <c r="B740" t="s">
        <v>6</v>
      </c>
      <c r="C740">
        <f t="shared" si="22"/>
        <v>0</v>
      </c>
      <c r="D740">
        <f t="shared" si="23"/>
        <v>0</v>
      </c>
    </row>
    <row r="741" spans="1:4">
      <c r="A741" t="s">
        <v>6</v>
      </c>
      <c r="B741" t="s">
        <v>6</v>
      </c>
      <c r="C741">
        <f t="shared" si="22"/>
        <v>0</v>
      </c>
      <c r="D741">
        <f t="shared" si="23"/>
        <v>0</v>
      </c>
    </row>
    <row r="742" spans="1:4">
      <c r="A742" t="s">
        <v>6</v>
      </c>
      <c r="B742" t="s">
        <v>6</v>
      </c>
      <c r="C742">
        <f t="shared" si="22"/>
        <v>0</v>
      </c>
      <c r="D742">
        <f t="shared" si="23"/>
        <v>0</v>
      </c>
    </row>
    <row r="743" spans="1:4">
      <c r="A743" t="s">
        <v>6</v>
      </c>
      <c r="B743" t="s">
        <v>6</v>
      </c>
      <c r="C743">
        <f t="shared" si="22"/>
        <v>0</v>
      </c>
      <c r="D743">
        <f t="shared" si="23"/>
        <v>0</v>
      </c>
    </row>
    <row r="744" spans="1:4">
      <c r="A744" t="s">
        <v>6</v>
      </c>
      <c r="B744" t="s">
        <v>6</v>
      </c>
      <c r="C744">
        <f t="shared" si="22"/>
        <v>0</v>
      </c>
      <c r="D744">
        <f t="shared" si="23"/>
        <v>0</v>
      </c>
    </row>
    <row r="745" spans="1:4">
      <c r="A745" t="s">
        <v>6</v>
      </c>
      <c r="B745" t="s">
        <v>4</v>
      </c>
      <c r="C745">
        <f t="shared" si="22"/>
        <v>0</v>
      </c>
      <c r="D745">
        <f t="shared" si="23"/>
        <v>1</v>
      </c>
    </row>
    <row r="746" spans="1:4">
      <c r="A746" t="s">
        <v>4</v>
      </c>
      <c r="B746" t="s">
        <v>6</v>
      </c>
      <c r="C746">
        <f t="shared" si="22"/>
        <v>1</v>
      </c>
      <c r="D746">
        <f t="shared" si="23"/>
        <v>0</v>
      </c>
    </row>
    <row r="747" spans="1:4">
      <c r="A747" t="s">
        <v>6</v>
      </c>
      <c r="B747" t="s">
        <v>4</v>
      </c>
      <c r="C747">
        <f t="shared" si="22"/>
        <v>0</v>
      </c>
      <c r="D747">
        <f t="shared" si="23"/>
        <v>1</v>
      </c>
    </row>
    <row r="748" spans="1:4">
      <c r="A748" t="s">
        <v>6</v>
      </c>
      <c r="B748" t="s">
        <v>6</v>
      </c>
      <c r="C748">
        <f t="shared" si="22"/>
        <v>0</v>
      </c>
      <c r="D748">
        <f t="shared" si="23"/>
        <v>0</v>
      </c>
    </row>
    <row r="749" spans="1:4">
      <c r="A749" t="s">
        <v>6</v>
      </c>
      <c r="B749" t="s">
        <v>4</v>
      </c>
      <c r="C749">
        <f t="shared" si="22"/>
        <v>0</v>
      </c>
      <c r="D749">
        <f t="shared" si="23"/>
        <v>1</v>
      </c>
    </row>
    <row r="750" spans="1:4">
      <c r="A750" t="s">
        <v>4</v>
      </c>
      <c r="B750" t="s">
        <v>6</v>
      </c>
      <c r="C750">
        <f t="shared" si="22"/>
        <v>1</v>
      </c>
      <c r="D750">
        <f t="shared" si="23"/>
        <v>0</v>
      </c>
    </row>
    <row r="751" spans="1:4">
      <c r="A751" t="s">
        <v>4</v>
      </c>
      <c r="B751" t="s">
        <v>6</v>
      </c>
      <c r="C751">
        <f t="shared" si="22"/>
        <v>1</v>
      </c>
      <c r="D751">
        <f t="shared" si="23"/>
        <v>0</v>
      </c>
    </row>
    <row r="752" spans="1:4">
      <c r="A752" t="s">
        <v>6</v>
      </c>
      <c r="B752" t="s">
        <v>4</v>
      </c>
      <c r="C752">
        <f t="shared" si="22"/>
        <v>0</v>
      </c>
      <c r="D752">
        <f t="shared" si="23"/>
        <v>1</v>
      </c>
    </row>
    <row r="753" spans="1:4">
      <c r="A753" t="s">
        <v>6</v>
      </c>
      <c r="B753" t="s">
        <v>6</v>
      </c>
      <c r="C753">
        <f t="shared" si="22"/>
        <v>0</v>
      </c>
      <c r="D753">
        <f t="shared" si="23"/>
        <v>0</v>
      </c>
    </row>
    <row r="754" spans="1:4">
      <c r="A754" t="s">
        <v>4</v>
      </c>
      <c r="B754" t="s">
        <v>6</v>
      </c>
      <c r="C754">
        <f t="shared" si="22"/>
        <v>1</v>
      </c>
      <c r="D754">
        <f t="shared" si="23"/>
        <v>0</v>
      </c>
    </row>
    <row r="755" spans="1:4">
      <c r="A755" t="s">
        <v>6</v>
      </c>
      <c r="B755" t="s">
        <v>4</v>
      </c>
      <c r="C755">
        <f t="shared" si="22"/>
        <v>0</v>
      </c>
      <c r="D755">
        <f t="shared" si="23"/>
        <v>1</v>
      </c>
    </row>
    <row r="756" spans="1:4">
      <c r="A756" t="s">
        <v>6</v>
      </c>
      <c r="B756" t="s">
        <v>6</v>
      </c>
      <c r="C756">
        <f t="shared" si="22"/>
        <v>0</v>
      </c>
      <c r="D756">
        <f t="shared" si="23"/>
        <v>0</v>
      </c>
    </row>
    <row r="757" spans="1:4">
      <c r="A757" t="s">
        <v>6</v>
      </c>
      <c r="B757" t="s">
        <v>6</v>
      </c>
      <c r="C757">
        <f t="shared" si="22"/>
        <v>0</v>
      </c>
      <c r="D757">
        <f t="shared" si="23"/>
        <v>0</v>
      </c>
    </row>
    <row r="758" spans="1:4">
      <c r="A758" t="s">
        <v>6</v>
      </c>
      <c r="B758" t="s">
        <v>6</v>
      </c>
      <c r="C758">
        <f t="shared" si="22"/>
        <v>0</v>
      </c>
      <c r="D758">
        <f t="shared" si="23"/>
        <v>0</v>
      </c>
    </row>
    <row r="759" spans="1:4">
      <c r="A759" t="s">
        <v>6</v>
      </c>
      <c r="B759" t="s">
        <v>6</v>
      </c>
      <c r="C759">
        <f t="shared" si="22"/>
        <v>0</v>
      </c>
      <c r="D759">
        <f t="shared" si="23"/>
        <v>0</v>
      </c>
    </row>
    <row r="760" spans="1:4">
      <c r="A760" t="s">
        <v>6</v>
      </c>
      <c r="B760" t="s">
        <v>4</v>
      </c>
      <c r="C760">
        <f t="shared" si="22"/>
        <v>0</v>
      </c>
      <c r="D760">
        <f t="shared" si="23"/>
        <v>1</v>
      </c>
    </row>
    <row r="761" spans="1:4">
      <c r="A761" t="s">
        <v>6</v>
      </c>
      <c r="B761" t="s">
        <v>6</v>
      </c>
      <c r="C761">
        <f t="shared" si="22"/>
        <v>0</v>
      </c>
      <c r="D761">
        <f t="shared" si="23"/>
        <v>0</v>
      </c>
    </row>
    <row r="762" spans="1:4">
      <c r="A762" t="s">
        <v>6</v>
      </c>
      <c r="B762" t="s">
        <v>6</v>
      </c>
      <c r="C762">
        <f t="shared" si="22"/>
        <v>0</v>
      </c>
      <c r="D762">
        <f t="shared" si="23"/>
        <v>0</v>
      </c>
    </row>
    <row r="763" spans="1:4">
      <c r="A763" t="s">
        <v>4</v>
      </c>
      <c r="B763" t="s">
        <v>6</v>
      </c>
      <c r="C763">
        <f t="shared" si="22"/>
        <v>1</v>
      </c>
      <c r="D763">
        <f t="shared" si="23"/>
        <v>0</v>
      </c>
    </row>
    <row r="764" spans="1:4">
      <c r="A764" t="s">
        <v>4</v>
      </c>
      <c r="B764" t="s">
        <v>4</v>
      </c>
      <c r="C764">
        <f t="shared" si="22"/>
        <v>1</v>
      </c>
      <c r="D764">
        <f t="shared" si="23"/>
        <v>1</v>
      </c>
    </row>
    <row r="765" spans="1:4">
      <c r="A765" t="s">
        <v>6</v>
      </c>
      <c r="B765" t="s">
        <v>4</v>
      </c>
      <c r="C765">
        <f t="shared" si="22"/>
        <v>0</v>
      </c>
      <c r="D765">
        <f t="shared" si="23"/>
        <v>1</v>
      </c>
    </row>
    <row r="766" spans="1:4">
      <c r="A766" t="s">
        <v>6</v>
      </c>
      <c r="B766" t="s">
        <v>6</v>
      </c>
      <c r="C766">
        <f t="shared" si="22"/>
        <v>0</v>
      </c>
      <c r="D766">
        <f t="shared" si="23"/>
        <v>0</v>
      </c>
    </row>
    <row r="767" spans="1:4">
      <c r="A767" t="s">
        <v>6</v>
      </c>
      <c r="B767" t="s">
        <v>6</v>
      </c>
      <c r="C767">
        <f t="shared" si="22"/>
        <v>0</v>
      </c>
      <c r="D767">
        <f t="shared" si="23"/>
        <v>0</v>
      </c>
    </row>
    <row r="768" spans="1:4">
      <c r="A768" t="s">
        <v>6</v>
      </c>
      <c r="B768" t="s">
        <v>4</v>
      </c>
      <c r="C768">
        <f t="shared" si="22"/>
        <v>0</v>
      </c>
      <c r="D768">
        <f t="shared" si="23"/>
        <v>1</v>
      </c>
    </row>
    <row r="769" spans="1:4">
      <c r="A769" t="s">
        <v>6</v>
      </c>
      <c r="B769" t="s">
        <v>6</v>
      </c>
      <c r="C769">
        <f t="shared" si="22"/>
        <v>0</v>
      </c>
      <c r="D769">
        <f t="shared" si="23"/>
        <v>0</v>
      </c>
    </row>
    <row r="770" spans="1:4">
      <c r="A770" t="s">
        <v>6</v>
      </c>
      <c r="B770" t="s">
        <v>6</v>
      </c>
      <c r="C770">
        <f t="shared" si="22"/>
        <v>0</v>
      </c>
      <c r="D770">
        <f t="shared" si="23"/>
        <v>0</v>
      </c>
    </row>
    <row r="771" spans="1:4">
      <c r="A771" t="s">
        <v>6</v>
      </c>
      <c r="B771" t="s">
        <v>6</v>
      </c>
      <c r="C771">
        <f t="shared" ref="C771:C834" si="24">IF(A771="yes", 1,0)</f>
        <v>0</v>
      </c>
      <c r="D771">
        <f t="shared" ref="D771:D834" si="25">IF(B771="yes", 1,0)</f>
        <v>0</v>
      </c>
    </row>
    <row r="772" spans="1:4">
      <c r="A772" t="s">
        <v>6</v>
      </c>
      <c r="B772" t="s">
        <v>6</v>
      </c>
      <c r="C772">
        <f t="shared" si="24"/>
        <v>0</v>
      </c>
      <c r="D772">
        <f t="shared" si="25"/>
        <v>0</v>
      </c>
    </row>
    <row r="773" spans="1:4">
      <c r="A773" t="s">
        <v>6</v>
      </c>
      <c r="B773" t="s">
        <v>6</v>
      </c>
      <c r="C773">
        <f t="shared" si="24"/>
        <v>0</v>
      </c>
      <c r="D773">
        <f t="shared" si="25"/>
        <v>0</v>
      </c>
    </row>
    <row r="774" spans="1:4">
      <c r="A774" t="s">
        <v>6</v>
      </c>
      <c r="B774" t="s">
        <v>6</v>
      </c>
      <c r="C774">
        <f t="shared" si="24"/>
        <v>0</v>
      </c>
      <c r="D774">
        <f t="shared" si="25"/>
        <v>0</v>
      </c>
    </row>
    <row r="775" spans="1:4">
      <c r="A775" t="s">
        <v>6</v>
      </c>
      <c r="B775" t="s">
        <v>6</v>
      </c>
      <c r="C775">
        <f t="shared" si="24"/>
        <v>0</v>
      </c>
      <c r="D775">
        <f t="shared" si="25"/>
        <v>0</v>
      </c>
    </row>
    <row r="776" spans="1:4">
      <c r="A776" t="s">
        <v>6</v>
      </c>
      <c r="B776" t="s">
        <v>6</v>
      </c>
      <c r="C776">
        <f t="shared" si="24"/>
        <v>0</v>
      </c>
      <c r="D776">
        <f t="shared" si="25"/>
        <v>0</v>
      </c>
    </row>
    <row r="777" spans="1:4">
      <c r="A777" t="s">
        <v>6</v>
      </c>
      <c r="B777" t="s">
        <v>6</v>
      </c>
      <c r="C777">
        <f t="shared" si="24"/>
        <v>0</v>
      </c>
      <c r="D777">
        <f t="shared" si="25"/>
        <v>0</v>
      </c>
    </row>
    <row r="778" spans="1:4">
      <c r="A778" t="s">
        <v>4</v>
      </c>
      <c r="B778" t="s">
        <v>4</v>
      </c>
      <c r="C778">
        <f t="shared" si="24"/>
        <v>1</v>
      </c>
      <c r="D778">
        <f t="shared" si="25"/>
        <v>1</v>
      </c>
    </row>
    <row r="779" spans="1:4">
      <c r="A779" t="s">
        <v>4</v>
      </c>
      <c r="B779" t="s">
        <v>6</v>
      </c>
      <c r="C779">
        <f t="shared" si="24"/>
        <v>1</v>
      </c>
      <c r="D779">
        <f t="shared" si="25"/>
        <v>0</v>
      </c>
    </row>
    <row r="780" spans="1:4">
      <c r="A780" t="s">
        <v>6</v>
      </c>
      <c r="B780" t="s">
        <v>4</v>
      </c>
      <c r="C780">
        <f t="shared" si="24"/>
        <v>0</v>
      </c>
      <c r="D780">
        <f t="shared" si="25"/>
        <v>1</v>
      </c>
    </row>
    <row r="781" spans="1:4">
      <c r="A781" t="s">
        <v>4</v>
      </c>
      <c r="B781" t="s">
        <v>4</v>
      </c>
      <c r="C781">
        <f t="shared" si="24"/>
        <v>1</v>
      </c>
      <c r="D781">
        <f t="shared" si="25"/>
        <v>1</v>
      </c>
    </row>
    <row r="782" spans="1:4">
      <c r="A782" t="s">
        <v>4</v>
      </c>
      <c r="B782" t="s">
        <v>6</v>
      </c>
      <c r="C782">
        <f t="shared" si="24"/>
        <v>1</v>
      </c>
      <c r="D782">
        <f t="shared" si="25"/>
        <v>0</v>
      </c>
    </row>
    <row r="783" spans="1:4">
      <c r="A783" t="s">
        <v>6</v>
      </c>
      <c r="B783" t="s">
        <v>6</v>
      </c>
      <c r="C783">
        <f t="shared" si="24"/>
        <v>0</v>
      </c>
      <c r="D783">
        <f t="shared" si="25"/>
        <v>0</v>
      </c>
    </row>
    <row r="784" spans="1:4">
      <c r="A784" t="s">
        <v>6</v>
      </c>
      <c r="B784" t="s">
        <v>6</v>
      </c>
      <c r="C784">
        <f t="shared" si="24"/>
        <v>0</v>
      </c>
      <c r="D784">
        <f t="shared" si="25"/>
        <v>0</v>
      </c>
    </row>
    <row r="785" spans="1:4">
      <c r="A785" t="s">
        <v>6</v>
      </c>
      <c r="B785" t="s">
        <v>6</v>
      </c>
      <c r="C785">
        <f t="shared" si="24"/>
        <v>0</v>
      </c>
      <c r="D785">
        <f t="shared" si="25"/>
        <v>0</v>
      </c>
    </row>
    <row r="786" spans="1:4">
      <c r="A786" t="s">
        <v>6</v>
      </c>
      <c r="B786" t="s">
        <v>6</v>
      </c>
      <c r="C786">
        <f t="shared" si="24"/>
        <v>0</v>
      </c>
      <c r="D786">
        <f t="shared" si="25"/>
        <v>0</v>
      </c>
    </row>
    <row r="787" spans="1:4">
      <c r="A787" t="s">
        <v>6</v>
      </c>
      <c r="B787" t="s">
        <v>6</v>
      </c>
      <c r="C787">
        <f t="shared" si="24"/>
        <v>0</v>
      </c>
      <c r="D787">
        <f t="shared" si="25"/>
        <v>0</v>
      </c>
    </row>
    <row r="788" spans="1:4">
      <c r="A788" t="s">
        <v>6</v>
      </c>
      <c r="B788" t="s">
        <v>6</v>
      </c>
      <c r="C788">
        <f t="shared" si="24"/>
        <v>0</v>
      </c>
      <c r="D788">
        <f t="shared" si="25"/>
        <v>0</v>
      </c>
    </row>
    <row r="789" spans="1:4">
      <c r="A789" t="s">
        <v>6</v>
      </c>
      <c r="B789" t="s">
        <v>6</v>
      </c>
      <c r="C789">
        <f t="shared" si="24"/>
        <v>0</v>
      </c>
      <c r="D789">
        <f t="shared" si="25"/>
        <v>0</v>
      </c>
    </row>
    <row r="790" spans="1:4">
      <c r="A790" t="s">
        <v>6</v>
      </c>
      <c r="B790" t="s">
        <v>6</v>
      </c>
      <c r="C790">
        <f t="shared" si="24"/>
        <v>0</v>
      </c>
      <c r="D790">
        <f t="shared" si="25"/>
        <v>0</v>
      </c>
    </row>
    <row r="791" spans="1:4">
      <c r="A791" t="s">
        <v>4</v>
      </c>
      <c r="B791" t="s">
        <v>6</v>
      </c>
      <c r="C791">
        <f t="shared" si="24"/>
        <v>1</v>
      </c>
      <c r="D791">
        <f t="shared" si="25"/>
        <v>0</v>
      </c>
    </row>
    <row r="792" spans="1:4">
      <c r="A792" t="s">
        <v>6</v>
      </c>
      <c r="B792" t="s">
        <v>6</v>
      </c>
      <c r="C792">
        <f t="shared" si="24"/>
        <v>0</v>
      </c>
      <c r="D792">
        <f t="shared" si="25"/>
        <v>0</v>
      </c>
    </row>
    <row r="793" spans="1:4">
      <c r="A793" t="s">
        <v>4</v>
      </c>
      <c r="B793" t="s">
        <v>4</v>
      </c>
      <c r="C793">
        <f t="shared" si="24"/>
        <v>1</v>
      </c>
      <c r="D793">
        <f t="shared" si="25"/>
        <v>1</v>
      </c>
    </row>
    <row r="794" spans="1:4">
      <c r="A794" t="s">
        <v>4</v>
      </c>
      <c r="B794" t="s">
        <v>6</v>
      </c>
      <c r="C794">
        <f t="shared" si="24"/>
        <v>1</v>
      </c>
      <c r="D794">
        <f t="shared" si="25"/>
        <v>0</v>
      </c>
    </row>
    <row r="795" spans="1:4">
      <c r="A795" t="s">
        <v>6</v>
      </c>
      <c r="B795" t="s">
        <v>6</v>
      </c>
      <c r="C795">
        <f t="shared" si="24"/>
        <v>0</v>
      </c>
      <c r="D795">
        <f t="shared" si="25"/>
        <v>0</v>
      </c>
    </row>
    <row r="796" spans="1:4">
      <c r="A796" t="s">
        <v>6</v>
      </c>
      <c r="B796" t="s">
        <v>6</v>
      </c>
      <c r="C796">
        <f t="shared" si="24"/>
        <v>0</v>
      </c>
      <c r="D796">
        <f t="shared" si="25"/>
        <v>0</v>
      </c>
    </row>
    <row r="797" spans="1:4">
      <c r="A797" t="s">
        <v>6</v>
      </c>
      <c r="B797" t="s">
        <v>4</v>
      </c>
      <c r="C797">
        <f t="shared" si="24"/>
        <v>0</v>
      </c>
      <c r="D797">
        <f t="shared" si="25"/>
        <v>1</v>
      </c>
    </row>
    <row r="798" spans="1:4">
      <c r="A798" t="s">
        <v>4</v>
      </c>
      <c r="B798" t="s">
        <v>4</v>
      </c>
      <c r="C798">
        <f t="shared" si="24"/>
        <v>1</v>
      </c>
      <c r="D798">
        <f t="shared" si="25"/>
        <v>1</v>
      </c>
    </row>
    <row r="799" spans="1:4">
      <c r="A799" t="s">
        <v>4</v>
      </c>
      <c r="B799" t="s">
        <v>6</v>
      </c>
      <c r="C799">
        <f t="shared" si="24"/>
        <v>1</v>
      </c>
      <c r="D799">
        <f t="shared" si="25"/>
        <v>0</v>
      </c>
    </row>
    <row r="800" spans="1:4">
      <c r="A800" t="s">
        <v>4</v>
      </c>
      <c r="B800" t="s">
        <v>4</v>
      </c>
      <c r="C800">
        <f t="shared" si="24"/>
        <v>1</v>
      </c>
      <c r="D800">
        <f t="shared" si="25"/>
        <v>1</v>
      </c>
    </row>
    <row r="801" spans="1:4">
      <c r="A801" t="s">
        <v>6</v>
      </c>
      <c r="B801" t="s">
        <v>6</v>
      </c>
      <c r="C801">
        <f t="shared" si="24"/>
        <v>0</v>
      </c>
      <c r="D801">
        <f t="shared" si="25"/>
        <v>0</v>
      </c>
    </row>
    <row r="802" spans="1:4">
      <c r="A802" t="s">
        <v>4</v>
      </c>
      <c r="B802" t="s">
        <v>6</v>
      </c>
      <c r="C802">
        <f t="shared" si="24"/>
        <v>1</v>
      </c>
      <c r="D802">
        <f t="shared" si="25"/>
        <v>0</v>
      </c>
    </row>
    <row r="803" spans="1:4">
      <c r="A803" t="s">
        <v>4</v>
      </c>
      <c r="B803" t="s">
        <v>4</v>
      </c>
      <c r="C803">
        <f t="shared" si="24"/>
        <v>1</v>
      </c>
      <c r="D803">
        <f t="shared" si="25"/>
        <v>1</v>
      </c>
    </row>
    <row r="804" spans="1:4">
      <c r="A804" t="s">
        <v>6</v>
      </c>
      <c r="B804" t="s">
        <v>6</v>
      </c>
      <c r="C804">
        <f t="shared" si="24"/>
        <v>0</v>
      </c>
      <c r="D804">
        <f t="shared" si="25"/>
        <v>0</v>
      </c>
    </row>
    <row r="805" spans="1:4">
      <c r="A805" t="s">
        <v>6</v>
      </c>
      <c r="B805" t="s">
        <v>6</v>
      </c>
      <c r="C805">
        <f t="shared" si="24"/>
        <v>0</v>
      </c>
      <c r="D805">
        <f t="shared" si="25"/>
        <v>0</v>
      </c>
    </row>
    <row r="806" spans="1:4">
      <c r="A806" t="s">
        <v>6</v>
      </c>
      <c r="B806" t="s">
        <v>6</v>
      </c>
      <c r="C806">
        <f t="shared" si="24"/>
        <v>0</v>
      </c>
      <c r="D806">
        <f t="shared" si="25"/>
        <v>0</v>
      </c>
    </row>
    <row r="807" spans="1:4">
      <c r="A807" t="s">
        <v>6</v>
      </c>
      <c r="B807" t="s">
        <v>6</v>
      </c>
      <c r="C807">
        <f t="shared" si="24"/>
        <v>0</v>
      </c>
      <c r="D807">
        <f t="shared" si="25"/>
        <v>0</v>
      </c>
    </row>
    <row r="808" spans="1:4">
      <c r="A808" t="s">
        <v>6</v>
      </c>
      <c r="B808" t="s">
        <v>6</v>
      </c>
      <c r="C808">
        <f t="shared" si="24"/>
        <v>0</v>
      </c>
      <c r="D808">
        <f t="shared" si="25"/>
        <v>0</v>
      </c>
    </row>
    <row r="809" spans="1:4">
      <c r="A809" t="s">
        <v>6</v>
      </c>
      <c r="B809" t="s">
        <v>4</v>
      </c>
      <c r="C809">
        <f t="shared" si="24"/>
        <v>0</v>
      </c>
      <c r="D809">
        <f t="shared" si="25"/>
        <v>1</v>
      </c>
    </row>
    <row r="810" spans="1:4">
      <c r="A810" t="s">
        <v>6</v>
      </c>
      <c r="B810" t="s">
        <v>6</v>
      </c>
      <c r="C810">
        <f t="shared" si="24"/>
        <v>0</v>
      </c>
      <c r="D810">
        <f t="shared" si="25"/>
        <v>0</v>
      </c>
    </row>
    <row r="811" spans="1:4">
      <c r="A811" t="s">
        <v>6</v>
      </c>
      <c r="B811" t="s">
        <v>6</v>
      </c>
      <c r="C811">
        <f t="shared" si="24"/>
        <v>0</v>
      </c>
      <c r="D811">
        <f t="shared" si="25"/>
        <v>0</v>
      </c>
    </row>
    <row r="812" spans="1:4">
      <c r="A812" t="s">
        <v>6</v>
      </c>
      <c r="B812" t="s">
        <v>6</v>
      </c>
      <c r="C812">
        <f t="shared" si="24"/>
        <v>0</v>
      </c>
      <c r="D812">
        <f t="shared" si="25"/>
        <v>0</v>
      </c>
    </row>
    <row r="813" spans="1:4">
      <c r="A813" t="s">
        <v>6</v>
      </c>
      <c r="B813" t="s">
        <v>6</v>
      </c>
      <c r="C813">
        <f t="shared" si="24"/>
        <v>0</v>
      </c>
      <c r="D813">
        <f t="shared" si="25"/>
        <v>0</v>
      </c>
    </row>
    <row r="814" spans="1:4">
      <c r="A814" t="s">
        <v>6</v>
      </c>
      <c r="B814" t="s">
        <v>6</v>
      </c>
      <c r="C814">
        <f t="shared" si="24"/>
        <v>0</v>
      </c>
      <c r="D814">
        <f t="shared" si="25"/>
        <v>0</v>
      </c>
    </row>
    <row r="815" spans="1:4">
      <c r="A815" t="s">
        <v>4</v>
      </c>
      <c r="B815" t="s">
        <v>6</v>
      </c>
      <c r="C815">
        <f t="shared" si="24"/>
        <v>1</v>
      </c>
      <c r="D815">
        <f t="shared" si="25"/>
        <v>0</v>
      </c>
    </row>
    <row r="816" spans="1:4">
      <c r="A816" t="s">
        <v>6</v>
      </c>
      <c r="B816" t="s">
        <v>6</v>
      </c>
      <c r="C816">
        <f t="shared" si="24"/>
        <v>0</v>
      </c>
      <c r="D816">
        <f t="shared" si="25"/>
        <v>0</v>
      </c>
    </row>
    <row r="817" spans="1:4">
      <c r="A817" t="s">
        <v>6</v>
      </c>
      <c r="B817" t="s">
        <v>4</v>
      </c>
      <c r="C817">
        <f t="shared" si="24"/>
        <v>0</v>
      </c>
      <c r="D817">
        <f t="shared" si="25"/>
        <v>1</v>
      </c>
    </row>
    <row r="818" spans="1:4">
      <c r="A818" t="s">
        <v>6</v>
      </c>
      <c r="B818" t="s">
        <v>6</v>
      </c>
      <c r="C818">
        <f t="shared" si="24"/>
        <v>0</v>
      </c>
      <c r="D818">
        <f t="shared" si="25"/>
        <v>0</v>
      </c>
    </row>
    <row r="819" spans="1:4">
      <c r="A819" t="s">
        <v>6</v>
      </c>
      <c r="B819" t="s">
        <v>6</v>
      </c>
      <c r="C819">
        <f t="shared" si="24"/>
        <v>0</v>
      </c>
      <c r="D819">
        <f t="shared" si="25"/>
        <v>0</v>
      </c>
    </row>
    <row r="820" spans="1:4">
      <c r="A820" t="s">
        <v>6</v>
      </c>
      <c r="B820" t="s">
        <v>6</v>
      </c>
      <c r="C820">
        <f t="shared" si="24"/>
        <v>0</v>
      </c>
      <c r="D820">
        <f t="shared" si="25"/>
        <v>0</v>
      </c>
    </row>
    <row r="821" spans="1:4">
      <c r="A821" t="s">
        <v>6</v>
      </c>
      <c r="B821" t="s">
        <v>6</v>
      </c>
      <c r="C821">
        <f t="shared" si="24"/>
        <v>0</v>
      </c>
      <c r="D821">
        <f t="shared" si="25"/>
        <v>0</v>
      </c>
    </row>
    <row r="822" spans="1:4">
      <c r="A822" t="s">
        <v>6</v>
      </c>
      <c r="B822" t="s">
        <v>6</v>
      </c>
      <c r="C822">
        <f t="shared" si="24"/>
        <v>0</v>
      </c>
      <c r="D822">
        <f t="shared" si="25"/>
        <v>0</v>
      </c>
    </row>
    <row r="823" spans="1:4">
      <c r="A823" t="s">
        <v>6</v>
      </c>
      <c r="B823" t="s">
        <v>6</v>
      </c>
      <c r="C823">
        <f t="shared" si="24"/>
        <v>0</v>
      </c>
      <c r="D823">
        <f t="shared" si="25"/>
        <v>0</v>
      </c>
    </row>
    <row r="824" spans="1:4">
      <c r="A824" t="s">
        <v>6</v>
      </c>
      <c r="B824" t="s">
        <v>6</v>
      </c>
      <c r="C824">
        <f t="shared" si="24"/>
        <v>0</v>
      </c>
      <c r="D824">
        <f t="shared" si="25"/>
        <v>0</v>
      </c>
    </row>
    <row r="825" spans="1:4">
      <c r="A825" t="s">
        <v>6</v>
      </c>
      <c r="B825" t="s">
        <v>6</v>
      </c>
      <c r="C825">
        <f t="shared" si="24"/>
        <v>0</v>
      </c>
      <c r="D825">
        <f t="shared" si="25"/>
        <v>0</v>
      </c>
    </row>
    <row r="826" spans="1:4">
      <c r="A826" t="s">
        <v>6</v>
      </c>
      <c r="B826" t="s">
        <v>6</v>
      </c>
      <c r="C826">
        <f t="shared" si="24"/>
        <v>0</v>
      </c>
      <c r="D826">
        <f t="shared" si="25"/>
        <v>0</v>
      </c>
    </row>
    <row r="827" spans="1:4">
      <c r="A827" t="s">
        <v>6</v>
      </c>
      <c r="B827" t="s">
        <v>4</v>
      </c>
      <c r="C827">
        <f t="shared" si="24"/>
        <v>0</v>
      </c>
      <c r="D827">
        <f t="shared" si="25"/>
        <v>1</v>
      </c>
    </row>
    <row r="828" spans="1:4">
      <c r="A828" t="s">
        <v>6</v>
      </c>
      <c r="B828" t="s">
        <v>6</v>
      </c>
      <c r="C828">
        <f t="shared" si="24"/>
        <v>0</v>
      </c>
      <c r="D828">
        <f t="shared" si="25"/>
        <v>0</v>
      </c>
    </row>
    <row r="829" spans="1:4">
      <c r="A829" t="s">
        <v>6</v>
      </c>
      <c r="B829" t="s">
        <v>4</v>
      </c>
      <c r="C829">
        <f t="shared" si="24"/>
        <v>0</v>
      </c>
      <c r="D829">
        <f t="shared" si="25"/>
        <v>1</v>
      </c>
    </row>
    <row r="830" spans="1:4">
      <c r="A830" t="s">
        <v>4</v>
      </c>
      <c r="B830" t="s">
        <v>6</v>
      </c>
      <c r="C830">
        <f t="shared" si="24"/>
        <v>1</v>
      </c>
      <c r="D830">
        <f t="shared" si="25"/>
        <v>0</v>
      </c>
    </row>
    <row r="831" spans="1:4">
      <c r="A831" t="s">
        <v>4</v>
      </c>
      <c r="B831" t="s">
        <v>4</v>
      </c>
      <c r="C831">
        <f t="shared" si="24"/>
        <v>1</v>
      </c>
      <c r="D831">
        <f t="shared" si="25"/>
        <v>1</v>
      </c>
    </row>
    <row r="832" spans="1:4">
      <c r="A832" t="s">
        <v>6</v>
      </c>
      <c r="B832" t="s">
        <v>4</v>
      </c>
      <c r="C832">
        <f t="shared" si="24"/>
        <v>0</v>
      </c>
      <c r="D832">
        <f t="shared" si="25"/>
        <v>1</v>
      </c>
    </row>
    <row r="833" spans="1:4">
      <c r="A833" t="s">
        <v>4</v>
      </c>
      <c r="B833" t="s">
        <v>6</v>
      </c>
      <c r="C833">
        <f t="shared" si="24"/>
        <v>1</v>
      </c>
      <c r="D833">
        <f t="shared" si="25"/>
        <v>0</v>
      </c>
    </row>
    <row r="834" spans="1:4">
      <c r="A834" t="s">
        <v>6</v>
      </c>
      <c r="B834" t="s">
        <v>6</v>
      </c>
      <c r="C834">
        <f t="shared" si="24"/>
        <v>0</v>
      </c>
      <c r="D834">
        <f t="shared" si="25"/>
        <v>0</v>
      </c>
    </row>
    <row r="835" spans="1:4">
      <c r="A835" t="s">
        <v>6</v>
      </c>
      <c r="B835" t="s">
        <v>6</v>
      </c>
      <c r="C835">
        <f t="shared" ref="C835:C898" si="26">IF(A835="yes", 1,0)</f>
        <v>0</v>
      </c>
      <c r="D835">
        <f t="shared" ref="D835:D898" si="27">IF(B835="yes", 1,0)</f>
        <v>0</v>
      </c>
    </row>
    <row r="836" spans="1:4">
      <c r="A836" t="s">
        <v>6</v>
      </c>
      <c r="B836" t="s">
        <v>6</v>
      </c>
      <c r="C836">
        <f t="shared" si="26"/>
        <v>0</v>
      </c>
      <c r="D836">
        <f t="shared" si="27"/>
        <v>0</v>
      </c>
    </row>
    <row r="837" spans="1:4">
      <c r="A837" t="s">
        <v>6</v>
      </c>
      <c r="B837" t="s">
        <v>6</v>
      </c>
      <c r="C837">
        <f t="shared" si="26"/>
        <v>0</v>
      </c>
      <c r="D837">
        <f t="shared" si="27"/>
        <v>0</v>
      </c>
    </row>
    <row r="838" spans="1:4">
      <c r="A838" t="s">
        <v>4</v>
      </c>
      <c r="B838" t="s">
        <v>6</v>
      </c>
      <c r="C838">
        <f t="shared" si="26"/>
        <v>1</v>
      </c>
      <c r="D838">
        <f t="shared" si="27"/>
        <v>0</v>
      </c>
    </row>
    <row r="839" spans="1:4">
      <c r="A839" t="s">
        <v>6</v>
      </c>
      <c r="B839" t="s">
        <v>6</v>
      </c>
      <c r="C839">
        <f t="shared" si="26"/>
        <v>0</v>
      </c>
      <c r="D839">
        <f t="shared" si="27"/>
        <v>0</v>
      </c>
    </row>
    <row r="840" spans="1:4">
      <c r="A840" t="s">
        <v>4</v>
      </c>
      <c r="B840" t="s">
        <v>4</v>
      </c>
      <c r="C840">
        <f t="shared" si="26"/>
        <v>1</v>
      </c>
      <c r="D840">
        <f t="shared" si="27"/>
        <v>1</v>
      </c>
    </row>
    <row r="841" spans="1:4">
      <c r="A841" t="s">
        <v>6</v>
      </c>
      <c r="B841" t="s">
        <v>6</v>
      </c>
      <c r="C841">
        <f t="shared" si="26"/>
        <v>0</v>
      </c>
      <c r="D841">
        <f t="shared" si="27"/>
        <v>0</v>
      </c>
    </row>
    <row r="842" spans="1:4">
      <c r="A842" t="s">
        <v>6</v>
      </c>
      <c r="B842" t="s">
        <v>6</v>
      </c>
      <c r="C842">
        <f t="shared" si="26"/>
        <v>0</v>
      </c>
      <c r="D842">
        <f t="shared" si="27"/>
        <v>0</v>
      </c>
    </row>
    <row r="843" spans="1:4">
      <c r="A843" t="s">
        <v>6</v>
      </c>
      <c r="B843" t="s">
        <v>6</v>
      </c>
      <c r="C843">
        <f t="shared" si="26"/>
        <v>0</v>
      </c>
      <c r="D843">
        <f t="shared" si="27"/>
        <v>0</v>
      </c>
    </row>
    <row r="844" spans="1:4">
      <c r="A844" t="s">
        <v>4</v>
      </c>
      <c r="B844" t="s">
        <v>4</v>
      </c>
      <c r="C844">
        <f t="shared" si="26"/>
        <v>1</v>
      </c>
      <c r="D844">
        <f t="shared" si="27"/>
        <v>1</v>
      </c>
    </row>
    <row r="845" spans="1:4">
      <c r="A845" t="s">
        <v>6</v>
      </c>
      <c r="B845" t="s">
        <v>6</v>
      </c>
      <c r="C845">
        <f t="shared" si="26"/>
        <v>0</v>
      </c>
      <c r="D845">
        <f t="shared" si="27"/>
        <v>0</v>
      </c>
    </row>
    <row r="846" spans="1:4">
      <c r="A846" t="s">
        <v>6</v>
      </c>
      <c r="B846" t="s">
        <v>6</v>
      </c>
      <c r="C846">
        <f t="shared" si="26"/>
        <v>0</v>
      </c>
      <c r="D846">
        <f t="shared" si="27"/>
        <v>0</v>
      </c>
    </row>
    <row r="847" spans="1:4">
      <c r="A847" t="s">
        <v>6</v>
      </c>
      <c r="B847" t="s">
        <v>4</v>
      </c>
      <c r="C847">
        <f t="shared" si="26"/>
        <v>0</v>
      </c>
      <c r="D847">
        <f t="shared" si="27"/>
        <v>1</v>
      </c>
    </row>
    <row r="848" spans="1:4">
      <c r="A848" t="s">
        <v>6</v>
      </c>
      <c r="B848" t="s">
        <v>6</v>
      </c>
      <c r="C848">
        <f t="shared" si="26"/>
        <v>0</v>
      </c>
      <c r="D848">
        <f t="shared" si="27"/>
        <v>0</v>
      </c>
    </row>
    <row r="849" spans="1:4">
      <c r="A849" t="s">
        <v>6</v>
      </c>
      <c r="B849" t="s">
        <v>6</v>
      </c>
      <c r="C849">
        <f t="shared" si="26"/>
        <v>0</v>
      </c>
      <c r="D849">
        <f t="shared" si="27"/>
        <v>0</v>
      </c>
    </row>
    <row r="850" spans="1:4">
      <c r="A850" t="s">
        <v>6</v>
      </c>
      <c r="B850" t="s">
        <v>6</v>
      </c>
      <c r="C850">
        <f t="shared" si="26"/>
        <v>0</v>
      </c>
      <c r="D850">
        <f t="shared" si="27"/>
        <v>0</v>
      </c>
    </row>
    <row r="851" spans="1:4">
      <c r="A851" t="s">
        <v>4</v>
      </c>
      <c r="B851" t="s">
        <v>6</v>
      </c>
      <c r="C851">
        <f t="shared" si="26"/>
        <v>1</v>
      </c>
      <c r="D851">
        <f t="shared" si="27"/>
        <v>0</v>
      </c>
    </row>
    <row r="852" spans="1:4">
      <c r="A852" t="s">
        <v>6</v>
      </c>
      <c r="B852" t="s">
        <v>6</v>
      </c>
      <c r="C852">
        <f t="shared" si="26"/>
        <v>0</v>
      </c>
      <c r="D852">
        <f t="shared" si="27"/>
        <v>0</v>
      </c>
    </row>
    <row r="853" spans="1:4">
      <c r="A853" t="s">
        <v>6</v>
      </c>
      <c r="B853" t="s">
        <v>6</v>
      </c>
      <c r="C853">
        <f t="shared" si="26"/>
        <v>0</v>
      </c>
      <c r="D853">
        <f t="shared" si="27"/>
        <v>0</v>
      </c>
    </row>
    <row r="854" spans="1:4">
      <c r="A854" t="s">
        <v>6</v>
      </c>
      <c r="B854" t="s">
        <v>6</v>
      </c>
      <c r="C854">
        <f t="shared" si="26"/>
        <v>0</v>
      </c>
      <c r="D854">
        <f t="shared" si="27"/>
        <v>0</v>
      </c>
    </row>
    <row r="855" spans="1:4">
      <c r="A855" t="s">
        <v>6</v>
      </c>
      <c r="B855" t="s">
        <v>6</v>
      </c>
      <c r="C855">
        <f t="shared" si="26"/>
        <v>0</v>
      </c>
      <c r="D855">
        <f t="shared" si="27"/>
        <v>0</v>
      </c>
    </row>
    <row r="856" spans="1:4">
      <c r="A856" t="s">
        <v>6</v>
      </c>
      <c r="B856" t="s">
        <v>4</v>
      </c>
      <c r="C856">
        <f t="shared" si="26"/>
        <v>0</v>
      </c>
      <c r="D856">
        <f t="shared" si="27"/>
        <v>1</v>
      </c>
    </row>
    <row r="857" spans="1:4">
      <c r="A857" t="s">
        <v>6</v>
      </c>
      <c r="B857" t="s">
        <v>6</v>
      </c>
      <c r="C857">
        <f t="shared" si="26"/>
        <v>0</v>
      </c>
      <c r="D857">
        <f t="shared" si="27"/>
        <v>0</v>
      </c>
    </row>
    <row r="858" spans="1:4">
      <c r="A858" t="s">
        <v>6</v>
      </c>
      <c r="B858" t="s">
        <v>6</v>
      </c>
      <c r="C858">
        <f t="shared" si="26"/>
        <v>0</v>
      </c>
      <c r="D858">
        <f t="shared" si="27"/>
        <v>0</v>
      </c>
    </row>
    <row r="859" spans="1:4">
      <c r="A859" t="s">
        <v>4</v>
      </c>
      <c r="B859" t="s">
        <v>4</v>
      </c>
      <c r="C859">
        <f t="shared" si="26"/>
        <v>1</v>
      </c>
      <c r="D859">
        <f t="shared" si="27"/>
        <v>1</v>
      </c>
    </row>
    <row r="860" spans="1:4">
      <c r="A860" t="s">
        <v>6</v>
      </c>
      <c r="B860" t="s">
        <v>6</v>
      </c>
      <c r="C860">
        <f t="shared" si="26"/>
        <v>0</v>
      </c>
      <c r="D860">
        <f t="shared" si="27"/>
        <v>0</v>
      </c>
    </row>
    <row r="861" spans="1:4">
      <c r="A861" t="s">
        <v>6</v>
      </c>
      <c r="B861" t="s">
        <v>4</v>
      </c>
      <c r="C861">
        <f t="shared" si="26"/>
        <v>0</v>
      </c>
      <c r="D861">
        <f t="shared" si="27"/>
        <v>1</v>
      </c>
    </row>
    <row r="862" spans="1:4">
      <c r="A862" t="s">
        <v>4</v>
      </c>
      <c r="B862" t="s">
        <v>4</v>
      </c>
      <c r="C862">
        <f t="shared" si="26"/>
        <v>1</v>
      </c>
      <c r="D862">
        <f t="shared" si="27"/>
        <v>1</v>
      </c>
    </row>
    <row r="863" spans="1:4">
      <c r="A863" t="s">
        <v>6</v>
      </c>
      <c r="B863" t="s">
        <v>6</v>
      </c>
      <c r="C863">
        <f t="shared" si="26"/>
        <v>0</v>
      </c>
      <c r="D863">
        <f t="shared" si="27"/>
        <v>0</v>
      </c>
    </row>
    <row r="864" spans="1:4">
      <c r="A864" t="s">
        <v>6</v>
      </c>
      <c r="B864" t="s">
        <v>6</v>
      </c>
      <c r="C864">
        <f t="shared" si="26"/>
        <v>0</v>
      </c>
      <c r="D864">
        <f t="shared" si="27"/>
        <v>0</v>
      </c>
    </row>
    <row r="865" spans="1:4">
      <c r="A865" t="s">
        <v>6</v>
      </c>
      <c r="B865" t="s">
        <v>6</v>
      </c>
      <c r="C865">
        <f t="shared" si="26"/>
        <v>0</v>
      </c>
      <c r="D865">
        <f t="shared" si="27"/>
        <v>0</v>
      </c>
    </row>
    <row r="866" spans="1:4">
      <c r="A866" t="s">
        <v>4</v>
      </c>
      <c r="B866" t="s">
        <v>6</v>
      </c>
      <c r="C866">
        <f t="shared" si="26"/>
        <v>1</v>
      </c>
      <c r="D866">
        <f t="shared" si="27"/>
        <v>0</v>
      </c>
    </row>
    <row r="867" spans="1:4">
      <c r="A867" t="s">
        <v>6</v>
      </c>
      <c r="B867" t="s">
        <v>6</v>
      </c>
      <c r="C867">
        <f t="shared" si="26"/>
        <v>0</v>
      </c>
      <c r="D867">
        <f t="shared" si="27"/>
        <v>0</v>
      </c>
    </row>
    <row r="868" spans="1:4">
      <c r="A868" t="s">
        <v>6</v>
      </c>
      <c r="B868" t="s">
        <v>6</v>
      </c>
      <c r="C868">
        <f t="shared" si="26"/>
        <v>0</v>
      </c>
      <c r="D868">
        <f t="shared" si="27"/>
        <v>0</v>
      </c>
    </row>
    <row r="869" spans="1:4">
      <c r="A869" t="s">
        <v>6</v>
      </c>
      <c r="B869" t="s">
        <v>6</v>
      </c>
      <c r="C869">
        <f t="shared" si="26"/>
        <v>0</v>
      </c>
      <c r="D869">
        <f t="shared" si="27"/>
        <v>0</v>
      </c>
    </row>
    <row r="870" spans="1:4">
      <c r="A870" t="s">
        <v>6</v>
      </c>
      <c r="B870" t="s">
        <v>6</v>
      </c>
      <c r="C870">
        <f t="shared" si="26"/>
        <v>0</v>
      </c>
      <c r="D870">
        <f t="shared" si="27"/>
        <v>0</v>
      </c>
    </row>
    <row r="871" spans="1:4">
      <c r="A871" t="s">
        <v>6</v>
      </c>
      <c r="B871" t="s">
        <v>6</v>
      </c>
      <c r="C871">
        <f t="shared" si="26"/>
        <v>0</v>
      </c>
      <c r="D871">
        <f t="shared" si="27"/>
        <v>0</v>
      </c>
    </row>
    <row r="872" spans="1:4">
      <c r="A872" t="s">
        <v>6</v>
      </c>
      <c r="B872" t="s">
        <v>4</v>
      </c>
      <c r="C872">
        <f t="shared" si="26"/>
        <v>0</v>
      </c>
      <c r="D872">
        <f t="shared" si="27"/>
        <v>1</v>
      </c>
    </row>
    <row r="873" spans="1:4">
      <c r="A873" t="s">
        <v>4</v>
      </c>
      <c r="B873" t="s">
        <v>6</v>
      </c>
      <c r="C873">
        <f t="shared" si="26"/>
        <v>1</v>
      </c>
      <c r="D873">
        <f t="shared" si="27"/>
        <v>0</v>
      </c>
    </row>
    <row r="874" spans="1:4">
      <c r="A874" t="s">
        <v>6</v>
      </c>
      <c r="B874" t="s">
        <v>6</v>
      </c>
      <c r="C874">
        <f t="shared" si="26"/>
        <v>0</v>
      </c>
      <c r="D874">
        <f t="shared" si="27"/>
        <v>0</v>
      </c>
    </row>
    <row r="875" spans="1:4">
      <c r="A875" t="s">
        <v>6</v>
      </c>
      <c r="B875" t="s">
        <v>6</v>
      </c>
      <c r="C875">
        <f t="shared" si="26"/>
        <v>0</v>
      </c>
      <c r="D875">
        <f t="shared" si="27"/>
        <v>0</v>
      </c>
    </row>
    <row r="876" spans="1:4">
      <c r="A876" t="s">
        <v>6</v>
      </c>
      <c r="B876" t="s">
        <v>6</v>
      </c>
      <c r="C876">
        <f t="shared" si="26"/>
        <v>0</v>
      </c>
      <c r="D876">
        <f t="shared" si="27"/>
        <v>0</v>
      </c>
    </row>
    <row r="877" spans="1:4">
      <c r="A877" t="s">
        <v>6</v>
      </c>
      <c r="B877" t="s">
        <v>6</v>
      </c>
      <c r="C877">
        <f t="shared" si="26"/>
        <v>0</v>
      </c>
      <c r="D877">
        <f t="shared" si="27"/>
        <v>0</v>
      </c>
    </row>
    <row r="878" spans="1:4">
      <c r="A878" t="s">
        <v>6</v>
      </c>
      <c r="B878" t="s">
        <v>6</v>
      </c>
      <c r="C878">
        <f t="shared" si="26"/>
        <v>0</v>
      </c>
      <c r="D878">
        <f t="shared" si="27"/>
        <v>0</v>
      </c>
    </row>
    <row r="879" spans="1:4">
      <c r="A879" t="s">
        <v>6</v>
      </c>
      <c r="B879" t="s">
        <v>6</v>
      </c>
      <c r="C879">
        <f t="shared" si="26"/>
        <v>0</v>
      </c>
      <c r="D879">
        <f t="shared" si="27"/>
        <v>0</v>
      </c>
    </row>
    <row r="880" spans="1:4">
      <c r="A880" t="s">
        <v>6</v>
      </c>
      <c r="B880" t="s">
        <v>6</v>
      </c>
      <c r="C880">
        <f t="shared" si="26"/>
        <v>0</v>
      </c>
      <c r="D880">
        <f t="shared" si="27"/>
        <v>0</v>
      </c>
    </row>
    <row r="881" spans="1:4">
      <c r="A881" t="s">
        <v>6</v>
      </c>
      <c r="B881" t="s">
        <v>4</v>
      </c>
      <c r="C881">
        <f t="shared" si="26"/>
        <v>0</v>
      </c>
      <c r="D881">
        <f t="shared" si="27"/>
        <v>1</v>
      </c>
    </row>
    <row r="882" spans="1:4">
      <c r="A882" t="s">
        <v>6</v>
      </c>
      <c r="B882" t="s">
        <v>6</v>
      </c>
      <c r="C882">
        <f t="shared" si="26"/>
        <v>0</v>
      </c>
      <c r="D882">
        <f t="shared" si="27"/>
        <v>0</v>
      </c>
    </row>
    <row r="883" spans="1:4">
      <c r="A883" t="s">
        <v>6</v>
      </c>
      <c r="B883" t="s">
        <v>4</v>
      </c>
      <c r="C883">
        <f t="shared" si="26"/>
        <v>0</v>
      </c>
      <c r="D883">
        <f t="shared" si="27"/>
        <v>1</v>
      </c>
    </row>
    <row r="884" spans="1:4">
      <c r="A884" t="s">
        <v>6</v>
      </c>
      <c r="B884" t="s">
        <v>4</v>
      </c>
      <c r="C884">
        <f t="shared" si="26"/>
        <v>0</v>
      </c>
      <c r="D884">
        <f t="shared" si="27"/>
        <v>1</v>
      </c>
    </row>
    <row r="885" spans="1:4">
      <c r="A885" t="s">
        <v>6</v>
      </c>
      <c r="B885" t="s">
        <v>6</v>
      </c>
      <c r="C885">
        <f t="shared" si="26"/>
        <v>0</v>
      </c>
      <c r="D885">
        <f t="shared" si="27"/>
        <v>0</v>
      </c>
    </row>
    <row r="886" spans="1:4">
      <c r="A886" t="s">
        <v>6</v>
      </c>
      <c r="B886" t="s">
        <v>6</v>
      </c>
      <c r="C886">
        <f t="shared" si="26"/>
        <v>0</v>
      </c>
      <c r="D886">
        <f t="shared" si="27"/>
        <v>0</v>
      </c>
    </row>
    <row r="887" spans="1:4">
      <c r="A887" t="s">
        <v>6</v>
      </c>
      <c r="B887" t="s">
        <v>6</v>
      </c>
      <c r="C887">
        <f t="shared" si="26"/>
        <v>0</v>
      </c>
      <c r="D887">
        <f t="shared" si="27"/>
        <v>0</v>
      </c>
    </row>
    <row r="888" spans="1:4">
      <c r="A888" t="s">
        <v>6</v>
      </c>
      <c r="B888" t="s">
        <v>4</v>
      </c>
      <c r="C888">
        <f t="shared" si="26"/>
        <v>0</v>
      </c>
      <c r="D888">
        <f t="shared" si="27"/>
        <v>1</v>
      </c>
    </row>
    <row r="889" spans="1:4">
      <c r="A889" t="s">
        <v>6</v>
      </c>
      <c r="B889" t="s">
        <v>4</v>
      </c>
      <c r="C889">
        <f t="shared" si="26"/>
        <v>0</v>
      </c>
      <c r="D889">
        <f t="shared" si="27"/>
        <v>1</v>
      </c>
    </row>
    <row r="890" spans="1:4">
      <c r="A890" t="s">
        <v>6</v>
      </c>
      <c r="B890" t="s">
        <v>4</v>
      </c>
      <c r="C890">
        <f t="shared" si="26"/>
        <v>0</v>
      </c>
      <c r="D890">
        <f t="shared" si="27"/>
        <v>1</v>
      </c>
    </row>
    <row r="891" spans="1:4">
      <c r="A891" t="s">
        <v>6</v>
      </c>
      <c r="B891" t="s">
        <v>4</v>
      </c>
      <c r="C891">
        <f t="shared" si="26"/>
        <v>0</v>
      </c>
      <c r="D891">
        <f t="shared" si="27"/>
        <v>1</v>
      </c>
    </row>
    <row r="892" spans="1:4">
      <c r="A892" t="s">
        <v>6</v>
      </c>
      <c r="B892" t="s">
        <v>6</v>
      </c>
      <c r="C892">
        <f t="shared" si="26"/>
        <v>0</v>
      </c>
      <c r="D892">
        <f t="shared" si="27"/>
        <v>0</v>
      </c>
    </row>
    <row r="893" spans="1:4">
      <c r="A893" t="s">
        <v>6</v>
      </c>
      <c r="B893" t="s">
        <v>6</v>
      </c>
      <c r="C893">
        <f t="shared" si="26"/>
        <v>0</v>
      </c>
      <c r="D893">
        <f t="shared" si="27"/>
        <v>0</v>
      </c>
    </row>
    <row r="894" spans="1:4">
      <c r="A894" t="s">
        <v>4</v>
      </c>
      <c r="B894" t="s">
        <v>4</v>
      </c>
      <c r="C894">
        <f t="shared" si="26"/>
        <v>1</v>
      </c>
      <c r="D894">
        <f t="shared" si="27"/>
        <v>1</v>
      </c>
    </row>
    <row r="895" spans="1:4">
      <c r="A895" t="s">
        <v>6</v>
      </c>
      <c r="B895" t="s">
        <v>6</v>
      </c>
      <c r="C895">
        <f t="shared" si="26"/>
        <v>0</v>
      </c>
      <c r="D895">
        <f t="shared" si="27"/>
        <v>0</v>
      </c>
    </row>
    <row r="896" spans="1:4">
      <c r="A896" t="s">
        <v>6</v>
      </c>
      <c r="B896" t="s">
        <v>6</v>
      </c>
      <c r="C896">
        <f t="shared" si="26"/>
        <v>0</v>
      </c>
      <c r="D896">
        <f t="shared" si="27"/>
        <v>0</v>
      </c>
    </row>
    <row r="897" spans="1:4">
      <c r="A897" t="s">
        <v>6</v>
      </c>
      <c r="B897" t="s">
        <v>4</v>
      </c>
      <c r="C897">
        <f t="shared" si="26"/>
        <v>0</v>
      </c>
      <c r="D897">
        <f t="shared" si="27"/>
        <v>1</v>
      </c>
    </row>
    <row r="898" spans="1:4">
      <c r="A898" t="s">
        <v>6</v>
      </c>
      <c r="B898" t="s">
        <v>6</v>
      </c>
      <c r="C898">
        <f t="shared" si="26"/>
        <v>0</v>
      </c>
      <c r="D898">
        <f t="shared" si="27"/>
        <v>0</v>
      </c>
    </row>
    <row r="899" spans="1:4">
      <c r="A899" t="s">
        <v>6</v>
      </c>
      <c r="B899" t="s">
        <v>6</v>
      </c>
      <c r="C899">
        <f t="shared" ref="C899:C962" si="28">IF(A899="yes", 1,0)</f>
        <v>0</v>
      </c>
      <c r="D899">
        <f t="shared" ref="D899:D962" si="29">IF(B899="yes", 1,0)</f>
        <v>0</v>
      </c>
    </row>
    <row r="900" spans="1:4">
      <c r="A900" t="s">
        <v>6</v>
      </c>
      <c r="B900" t="s">
        <v>6</v>
      </c>
      <c r="C900">
        <f t="shared" si="28"/>
        <v>0</v>
      </c>
      <c r="D900">
        <f t="shared" si="29"/>
        <v>0</v>
      </c>
    </row>
    <row r="901" spans="1:4">
      <c r="A901" t="s">
        <v>6</v>
      </c>
      <c r="B901" t="s">
        <v>6</v>
      </c>
      <c r="C901">
        <f t="shared" si="28"/>
        <v>0</v>
      </c>
      <c r="D901">
        <f t="shared" si="29"/>
        <v>0</v>
      </c>
    </row>
    <row r="902" spans="1:4">
      <c r="A902" t="s">
        <v>6</v>
      </c>
      <c r="B902" t="s">
        <v>6</v>
      </c>
      <c r="C902">
        <f t="shared" si="28"/>
        <v>0</v>
      </c>
      <c r="D902">
        <f t="shared" si="29"/>
        <v>0</v>
      </c>
    </row>
    <row r="903" spans="1:4">
      <c r="A903" t="s">
        <v>6</v>
      </c>
      <c r="B903" t="s">
        <v>6</v>
      </c>
      <c r="C903">
        <f t="shared" si="28"/>
        <v>0</v>
      </c>
      <c r="D903">
        <f t="shared" si="29"/>
        <v>0</v>
      </c>
    </row>
    <row r="904" spans="1:4">
      <c r="A904" t="s">
        <v>6</v>
      </c>
      <c r="B904" t="s">
        <v>6</v>
      </c>
      <c r="C904">
        <f t="shared" si="28"/>
        <v>0</v>
      </c>
      <c r="D904">
        <f t="shared" si="29"/>
        <v>0</v>
      </c>
    </row>
    <row r="905" spans="1:4">
      <c r="A905" t="s">
        <v>6</v>
      </c>
      <c r="B905" t="s">
        <v>4</v>
      </c>
      <c r="C905">
        <f t="shared" si="28"/>
        <v>0</v>
      </c>
      <c r="D905">
        <f t="shared" si="29"/>
        <v>1</v>
      </c>
    </row>
    <row r="906" spans="1:4">
      <c r="A906" t="s">
        <v>6</v>
      </c>
      <c r="B906" t="s">
        <v>6</v>
      </c>
      <c r="C906">
        <f t="shared" si="28"/>
        <v>0</v>
      </c>
      <c r="D906">
        <f t="shared" si="29"/>
        <v>0</v>
      </c>
    </row>
    <row r="907" spans="1:4">
      <c r="A907" t="s">
        <v>6</v>
      </c>
      <c r="B907" t="s">
        <v>6</v>
      </c>
      <c r="C907">
        <f t="shared" si="28"/>
        <v>0</v>
      </c>
      <c r="D907">
        <f t="shared" si="29"/>
        <v>0</v>
      </c>
    </row>
    <row r="908" spans="1:4">
      <c r="A908" t="s">
        <v>6</v>
      </c>
      <c r="B908" t="s">
        <v>6</v>
      </c>
      <c r="C908">
        <f t="shared" si="28"/>
        <v>0</v>
      </c>
      <c r="D908">
        <f t="shared" si="29"/>
        <v>0</v>
      </c>
    </row>
    <row r="909" spans="1:4">
      <c r="A909" t="s">
        <v>6</v>
      </c>
      <c r="B909" t="s">
        <v>6</v>
      </c>
      <c r="C909">
        <f t="shared" si="28"/>
        <v>0</v>
      </c>
      <c r="D909">
        <f t="shared" si="29"/>
        <v>0</v>
      </c>
    </row>
    <row r="910" spans="1:4">
      <c r="A910" t="s">
        <v>6</v>
      </c>
      <c r="B910" t="s">
        <v>4</v>
      </c>
      <c r="C910">
        <f t="shared" si="28"/>
        <v>0</v>
      </c>
      <c r="D910">
        <f t="shared" si="29"/>
        <v>1</v>
      </c>
    </row>
    <row r="911" spans="1:4">
      <c r="A911" t="s">
        <v>6</v>
      </c>
      <c r="B911" t="s">
        <v>4</v>
      </c>
      <c r="C911">
        <f t="shared" si="28"/>
        <v>0</v>
      </c>
      <c r="D911">
        <f t="shared" si="29"/>
        <v>1</v>
      </c>
    </row>
    <row r="912" spans="1:4">
      <c r="A912" t="s">
        <v>6</v>
      </c>
      <c r="B912" t="s">
        <v>6</v>
      </c>
      <c r="C912">
        <f t="shared" si="28"/>
        <v>0</v>
      </c>
      <c r="D912">
        <f t="shared" si="29"/>
        <v>0</v>
      </c>
    </row>
    <row r="913" spans="1:4">
      <c r="A913" t="s">
        <v>4</v>
      </c>
      <c r="B913" t="s">
        <v>4</v>
      </c>
      <c r="C913">
        <f t="shared" si="28"/>
        <v>1</v>
      </c>
      <c r="D913">
        <f t="shared" si="29"/>
        <v>1</v>
      </c>
    </row>
    <row r="914" spans="1:4">
      <c r="A914" t="s">
        <v>6</v>
      </c>
      <c r="B914" t="s">
        <v>4</v>
      </c>
      <c r="C914">
        <f t="shared" si="28"/>
        <v>0</v>
      </c>
      <c r="D914">
        <f t="shared" si="29"/>
        <v>1</v>
      </c>
    </row>
    <row r="915" spans="1:4">
      <c r="A915" t="s">
        <v>4</v>
      </c>
      <c r="B915" t="s">
        <v>4</v>
      </c>
      <c r="C915">
        <f t="shared" si="28"/>
        <v>1</v>
      </c>
      <c r="D915">
        <f t="shared" si="29"/>
        <v>1</v>
      </c>
    </row>
    <row r="916" spans="1:4">
      <c r="A916" t="s">
        <v>6</v>
      </c>
      <c r="B916" t="s">
        <v>4</v>
      </c>
      <c r="C916">
        <f t="shared" si="28"/>
        <v>0</v>
      </c>
      <c r="D916">
        <f t="shared" si="29"/>
        <v>1</v>
      </c>
    </row>
    <row r="917" spans="1:4">
      <c r="A917" t="s">
        <v>4</v>
      </c>
      <c r="B917" t="s">
        <v>6</v>
      </c>
      <c r="C917">
        <f t="shared" si="28"/>
        <v>1</v>
      </c>
      <c r="D917">
        <f t="shared" si="29"/>
        <v>0</v>
      </c>
    </row>
    <row r="918" spans="1:4">
      <c r="A918" t="s">
        <v>6</v>
      </c>
      <c r="B918" t="s">
        <v>6</v>
      </c>
      <c r="C918">
        <f t="shared" si="28"/>
        <v>0</v>
      </c>
      <c r="D918">
        <f t="shared" si="29"/>
        <v>0</v>
      </c>
    </row>
    <row r="919" spans="1:4">
      <c r="A919" t="s">
        <v>6</v>
      </c>
      <c r="B919" t="s">
        <v>4</v>
      </c>
      <c r="C919">
        <f t="shared" si="28"/>
        <v>0</v>
      </c>
      <c r="D919">
        <f t="shared" si="29"/>
        <v>1</v>
      </c>
    </row>
    <row r="920" spans="1:4">
      <c r="A920" t="s">
        <v>6</v>
      </c>
      <c r="B920" t="s">
        <v>4</v>
      </c>
      <c r="C920">
        <f t="shared" si="28"/>
        <v>0</v>
      </c>
      <c r="D920">
        <f t="shared" si="29"/>
        <v>1</v>
      </c>
    </row>
    <row r="921" spans="1:4">
      <c r="A921" t="s">
        <v>6</v>
      </c>
      <c r="B921" t="s">
        <v>6</v>
      </c>
      <c r="C921">
        <f t="shared" si="28"/>
        <v>0</v>
      </c>
      <c r="D921">
        <f t="shared" si="29"/>
        <v>0</v>
      </c>
    </row>
    <row r="922" spans="1:4">
      <c r="A922" t="s">
        <v>6</v>
      </c>
      <c r="B922" t="s">
        <v>6</v>
      </c>
      <c r="C922">
        <f t="shared" si="28"/>
        <v>0</v>
      </c>
      <c r="D922">
        <f t="shared" si="29"/>
        <v>0</v>
      </c>
    </row>
    <row r="923" spans="1:4">
      <c r="A923" t="s">
        <v>6</v>
      </c>
      <c r="B923" t="s">
        <v>4</v>
      </c>
      <c r="C923">
        <f t="shared" si="28"/>
        <v>0</v>
      </c>
      <c r="D923">
        <f t="shared" si="29"/>
        <v>1</v>
      </c>
    </row>
    <row r="924" spans="1:4">
      <c r="A924" t="s">
        <v>6</v>
      </c>
      <c r="B924" t="s">
        <v>6</v>
      </c>
      <c r="C924">
        <f t="shared" si="28"/>
        <v>0</v>
      </c>
      <c r="D924">
        <f t="shared" si="29"/>
        <v>0</v>
      </c>
    </row>
    <row r="925" spans="1:4">
      <c r="A925" t="s">
        <v>6</v>
      </c>
      <c r="B925" t="s">
        <v>6</v>
      </c>
      <c r="C925">
        <f t="shared" si="28"/>
        <v>0</v>
      </c>
      <c r="D925">
        <f t="shared" si="29"/>
        <v>0</v>
      </c>
    </row>
    <row r="926" spans="1:4">
      <c r="A926" t="s">
        <v>6</v>
      </c>
      <c r="B926" t="s">
        <v>4</v>
      </c>
      <c r="C926">
        <f t="shared" si="28"/>
        <v>0</v>
      </c>
      <c r="D926">
        <f t="shared" si="29"/>
        <v>1</v>
      </c>
    </row>
    <row r="927" spans="1:4">
      <c r="A927" t="s">
        <v>6</v>
      </c>
      <c r="B927" t="s">
        <v>4</v>
      </c>
      <c r="C927">
        <f t="shared" si="28"/>
        <v>0</v>
      </c>
      <c r="D927">
        <f t="shared" si="29"/>
        <v>1</v>
      </c>
    </row>
    <row r="928" spans="1:4">
      <c r="A928" t="s">
        <v>6</v>
      </c>
      <c r="B928" t="s">
        <v>6</v>
      </c>
      <c r="C928">
        <f t="shared" si="28"/>
        <v>0</v>
      </c>
      <c r="D928">
        <f t="shared" si="29"/>
        <v>0</v>
      </c>
    </row>
    <row r="929" spans="1:4">
      <c r="A929" t="s">
        <v>6</v>
      </c>
      <c r="B929" t="s">
        <v>4</v>
      </c>
      <c r="C929">
        <f t="shared" si="28"/>
        <v>0</v>
      </c>
      <c r="D929">
        <f t="shared" si="29"/>
        <v>1</v>
      </c>
    </row>
    <row r="930" spans="1:4">
      <c r="A930" t="s">
        <v>4</v>
      </c>
      <c r="B930" t="s">
        <v>6</v>
      </c>
      <c r="C930">
        <f t="shared" si="28"/>
        <v>1</v>
      </c>
      <c r="D930">
        <f t="shared" si="29"/>
        <v>0</v>
      </c>
    </row>
    <row r="931" spans="1:4">
      <c r="A931" t="s">
        <v>6</v>
      </c>
      <c r="B931" t="s">
        <v>4</v>
      </c>
      <c r="C931">
        <f t="shared" si="28"/>
        <v>0</v>
      </c>
      <c r="D931">
        <f t="shared" si="29"/>
        <v>1</v>
      </c>
    </row>
    <row r="932" spans="1:4">
      <c r="A932" t="s">
        <v>6</v>
      </c>
      <c r="B932" t="s">
        <v>6</v>
      </c>
      <c r="C932">
        <f t="shared" si="28"/>
        <v>0</v>
      </c>
      <c r="D932">
        <f t="shared" si="29"/>
        <v>0</v>
      </c>
    </row>
    <row r="933" spans="1:4">
      <c r="A933" t="s">
        <v>6</v>
      </c>
      <c r="B933" t="s">
        <v>4</v>
      </c>
      <c r="C933">
        <f t="shared" si="28"/>
        <v>0</v>
      </c>
      <c r="D933">
        <f t="shared" si="29"/>
        <v>1</v>
      </c>
    </row>
    <row r="934" spans="1:4">
      <c r="A934" t="s">
        <v>4</v>
      </c>
      <c r="B934" t="s">
        <v>4</v>
      </c>
      <c r="C934">
        <f t="shared" si="28"/>
        <v>1</v>
      </c>
      <c r="D934">
        <f t="shared" si="29"/>
        <v>1</v>
      </c>
    </row>
    <row r="935" spans="1:4">
      <c r="A935" t="s">
        <v>6</v>
      </c>
      <c r="B935" t="s">
        <v>6</v>
      </c>
      <c r="C935">
        <f t="shared" si="28"/>
        <v>0</v>
      </c>
      <c r="D935">
        <f t="shared" si="29"/>
        <v>0</v>
      </c>
    </row>
    <row r="936" spans="1:4">
      <c r="A936" t="s">
        <v>6</v>
      </c>
      <c r="B936" t="s">
        <v>6</v>
      </c>
      <c r="C936">
        <f t="shared" si="28"/>
        <v>0</v>
      </c>
      <c r="D936">
        <f t="shared" si="29"/>
        <v>0</v>
      </c>
    </row>
    <row r="937" spans="1:4">
      <c r="A937" t="s">
        <v>6</v>
      </c>
      <c r="B937" t="s">
        <v>6</v>
      </c>
      <c r="C937">
        <f t="shared" si="28"/>
        <v>0</v>
      </c>
      <c r="D937">
        <f t="shared" si="29"/>
        <v>0</v>
      </c>
    </row>
    <row r="938" spans="1:4">
      <c r="A938" t="s">
        <v>6</v>
      </c>
      <c r="B938" t="s">
        <v>6</v>
      </c>
      <c r="C938">
        <f t="shared" si="28"/>
        <v>0</v>
      </c>
      <c r="D938">
        <f t="shared" si="29"/>
        <v>0</v>
      </c>
    </row>
    <row r="939" spans="1:4">
      <c r="A939" t="s">
        <v>6</v>
      </c>
      <c r="B939" t="s">
        <v>4</v>
      </c>
      <c r="C939">
        <f t="shared" si="28"/>
        <v>0</v>
      </c>
      <c r="D939">
        <f t="shared" si="29"/>
        <v>1</v>
      </c>
    </row>
    <row r="940" spans="1:4">
      <c r="A940" t="s">
        <v>6</v>
      </c>
      <c r="B940" t="s">
        <v>6</v>
      </c>
      <c r="C940">
        <f t="shared" si="28"/>
        <v>0</v>
      </c>
      <c r="D940">
        <f t="shared" si="29"/>
        <v>0</v>
      </c>
    </row>
    <row r="941" spans="1:4">
      <c r="A941" t="s">
        <v>4</v>
      </c>
      <c r="B941" t="s">
        <v>6</v>
      </c>
      <c r="C941">
        <f t="shared" si="28"/>
        <v>1</v>
      </c>
      <c r="D941">
        <f t="shared" si="29"/>
        <v>0</v>
      </c>
    </row>
    <row r="942" spans="1:4">
      <c r="A942" t="s">
        <v>4</v>
      </c>
      <c r="B942" t="s">
        <v>6</v>
      </c>
      <c r="C942">
        <f t="shared" si="28"/>
        <v>1</v>
      </c>
      <c r="D942">
        <f t="shared" si="29"/>
        <v>0</v>
      </c>
    </row>
    <row r="943" spans="1:4">
      <c r="A943" t="s">
        <v>6</v>
      </c>
      <c r="B943" t="s">
        <v>6</v>
      </c>
      <c r="C943">
        <f t="shared" si="28"/>
        <v>0</v>
      </c>
      <c r="D943">
        <f t="shared" si="29"/>
        <v>0</v>
      </c>
    </row>
    <row r="944" spans="1:4">
      <c r="A944" t="s">
        <v>6</v>
      </c>
      <c r="B944" t="s">
        <v>6</v>
      </c>
      <c r="C944">
        <f t="shared" si="28"/>
        <v>0</v>
      </c>
      <c r="D944">
        <f t="shared" si="29"/>
        <v>0</v>
      </c>
    </row>
    <row r="945" spans="1:4">
      <c r="A945" t="s">
        <v>6</v>
      </c>
      <c r="B945" t="s">
        <v>6</v>
      </c>
      <c r="C945">
        <f t="shared" si="28"/>
        <v>0</v>
      </c>
      <c r="D945">
        <f t="shared" si="29"/>
        <v>0</v>
      </c>
    </row>
    <row r="946" spans="1:4">
      <c r="A946" t="s">
        <v>6</v>
      </c>
      <c r="B946" t="s">
        <v>6</v>
      </c>
      <c r="C946">
        <f t="shared" si="28"/>
        <v>0</v>
      </c>
      <c r="D946">
        <f t="shared" si="29"/>
        <v>0</v>
      </c>
    </row>
    <row r="947" spans="1:4">
      <c r="A947" t="s">
        <v>6</v>
      </c>
      <c r="B947" t="s">
        <v>4</v>
      </c>
      <c r="C947">
        <f t="shared" si="28"/>
        <v>0</v>
      </c>
      <c r="D947">
        <f t="shared" si="29"/>
        <v>1</v>
      </c>
    </row>
    <row r="948" spans="1:4">
      <c r="A948" t="s">
        <v>4</v>
      </c>
      <c r="B948" t="s">
        <v>4</v>
      </c>
      <c r="C948">
        <f t="shared" si="28"/>
        <v>1</v>
      </c>
      <c r="D948">
        <f t="shared" si="29"/>
        <v>1</v>
      </c>
    </row>
    <row r="949" spans="1:4">
      <c r="A949" t="s">
        <v>4</v>
      </c>
      <c r="B949" t="s">
        <v>4</v>
      </c>
      <c r="C949">
        <f t="shared" si="28"/>
        <v>1</v>
      </c>
      <c r="D949">
        <f t="shared" si="29"/>
        <v>1</v>
      </c>
    </row>
    <row r="950" spans="1:4">
      <c r="A950" t="s">
        <v>6</v>
      </c>
      <c r="B950" t="s">
        <v>4</v>
      </c>
      <c r="C950">
        <f t="shared" si="28"/>
        <v>0</v>
      </c>
      <c r="D950">
        <f t="shared" si="29"/>
        <v>1</v>
      </c>
    </row>
    <row r="951" spans="1:4">
      <c r="A951" t="s">
        <v>6</v>
      </c>
      <c r="B951" t="s">
        <v>6</v>
      </c>
      <c r="C951">
        <f t="shared" si="28"/>
        <v>0</v>
      </c>
      <c r="D951">
        <f t="shared" si="29"/>
        <v>0</v>
      </c>
    </row>
    <row r="952" spans="1:4">
      <c r="A952" t="s">
        <v>6</v>
      </c>
      <c r="B952" t="s">
        <v>4</v>
      </c>
      <c r="C952">
        <f t="shared" si="28"/>
        <v>0</v>
      </c>
      <c r="D952">
        <f t="shared" si="29"/>
        <v>1</v>
      </c>
    </row>
    <row r="953" spans="1:4">
      <c r="A953" t="s">
        <v>6</v>
      </c>
      <c r="B953" t="s">
        <v>6</v>
      </c>
      <c r="C953">
        <f t="shared" si="28"/>
        <v>0</v>
      </c>
      <c r="D953">
        <f t="shared" si="29"/>
        <v>0</v>
      </c>
    </row>
    <row r="954" spans="1:4">
      <c r="A954" t="s">
        <v>4</v>
      </c>
      <c r="B954" t="s">
        <v>4</v>
      </c>
      <c r="C954">
        <f t="shared" si="28"/>
        <v>1</v>
      </c>
      <c r="D954">
        <f t="shared" si="29"/>
        <v>1</v>
      </c>
    </row>
    <row r="955" spans="1:4">
      <c r="A955" t="s">
        <v>4</v>
      </c>
      <c r="B955" t="s">
        <v>6</v>
      </c>
      <c r="C955">
        <f t="shared" si="28"/>
        <v>1</v>
      </c>
      <c r="D955">
        <f t="shared" si="29"/>
        <v>0</v>
      </c>
    </row>
    <row r="956" spans="1:4">
      <c r="A956" t="s">
        <v>6</v>
      </c>
      <c r="B956" t="s">
        <v>4</v>
      </c>
      <c r="C956">
        <f t="shared" si="28"/>
        <v>0</v>
      </c>
      <c r="D956">
        <f t="shared" si="29"/>
        <v>1</v>
      </c>
    </row>
    <row r="957" spans="1:4">
      <c r="A957" t="s">
        <v>6</v>
      </c>
      <c r="B957" t="s">
        <v>6</v>
      </c>
      <c r="C957">
        <f t="shared" si="28"/>
        <v>0</v>
      </c>
      <c r="D957">
        <f t="shared" si="29"/>
        <v>0</v>
      </c>
    </row>
    <row r="958" spans="1:4">
      <c r="A958" t="s">
        <v>6</v>
      </c>
      <c r="B958" t="s">
        <v>6</v>
      </c>
      <c r="C958">
        <f t="shared" si="28"/>
        <v>0</v>
      </c>
      <c r="D958">
        <f t="shared" si="29"/>
        <v>0</v>
      </c>
    </row>
    <row r="959" spans="1:4">
      <c r="A959" t="s">
        <v>6</v>
      </c>
      <c r="B959" t="s">
        <v>6</v>
      </c>
      <c r="C959">
        <f t="shared" si="28"/>
        <v>0</v>
      </c>
      <c r="D959">
        <f t="shared" si="29"/>
        <v>0</v>
      </c>
    </row>
    <row r="960" spans="1:4">
      <c r="A960" t="s">
        <v>6</v>
      </c>
      <c r="B960" t="s">
        <v>6</v>
      </c>
      <c r="C960">
        <f t="shared" si="28"/>
        <v>0</v>
      </c>
      <c r="D960">
        <f t="shared" si="29"/>
        <v>0</v>
      </c>
    </row>
    <row r="961" spans="1:4">
      <c r="A961" t="s">
        <v>6</v>
      </c>
      <c r="B961" t="s">
        <v>6</v>
      </c>
      <c r="C961">
        <f t="shared" si="28"/>
        <v>0</v>
      </c>
      <c r="D961">
        <f t="shared" si="29"/>
        <v>0</v>
      </c>
    </row>
    <row r="962" spans="1:4">
      <c r="A962" t="s">
        <v>6</v>
      </c>
      <c r="B962" t="s">
        <v>6</v>
      </c>
      <c r="C962">
        <f t="shared" si="28"/>
        <v>0</v>
      </c>
      <c r="D962">
        <f t="shared" si="29"/>
        <v>0</v>
      </c>
    </row>
    <row r="963" spans="1:4">
      <c r="A963" t="s">
        <v>6</v>
      </c>
      <c r="B963" t="s">
        <v>4</v>
      </c>
      <c r="C963">
        <f t="shared" ref="C963:C1026" si="30">IF(A963="yes", 1,0)</f>
        <v>0</v>
      </c>
      <c r="D963">
        <f t="shared" ref="D963:D1026" si="31">IF(B963="yes", 1,0)</f>
        <v>1</v>
      </c>
    </row>
    <row r="964" spans="1:4">
      <c r="A964" t="s">
        <v>6</v>
      </c>
      <c r="B964" t="s">
        <v>4</v>
      </c>
      <c r="C964">
        <f t="shared" si="30"/>
        <v>0</v>
      </c>
      <c r="D964">
        <f t="shared" si="31"/>
        <v>1</v>
      </c>
    </row>
    <row r="965" spans="1:4">
      <c r="A965" t="s">
        <v>6</v>
      </c>
      <c r="B965" t="s">
        <v>6</v>
      </c>
      <c r="C965">
        <f t="shared" si="30"/>
        <v>0</v>
      </c>
      <c r="D965">
        <f t="shared" si="31"/>
        <v>0</v>
      </c>
    </row>
    <row r="966" spans="1:4">
      <c r="A966" t="s">
        <v>6</v>
      </c>
      <c r="B966" t="s">
        <v>6</v>
      </c>
      <c r="C966">
        <f t="shared" si="30"/>
        <v>0</v>
      </c>
      <c r="D966">
        <f t="shared" si="31"/>
        <v>0</v>
      </c>
    </row>
    <row r="967" spans="1:4">
      <c r="A967" t="s">
        <v>6</v>
      </c>
      <c r="B967" t="s">
        <v>6</v>
      </c>
      <c r="C967">
        <f t="shared" si="30"/>
        <v>0</v>
      </c>
      <c r="D967">
        <f t="shared" si="31"/>
        <v>0</v>
      </c>
    </row>
    <row r="968" spans="1:4">
      <c r="A968" t="s">
        <v>4</v>
      </c>
      <c r="B968" t="s">
        <v>4</v>
      </c>
      <c r="C968">
        <f t="shared" si="30"/>
        <v>1</v>
      </c>
      <c r="D968">
        <f t="shared" si="31"/>
        <v>1</v>
      </c>
    </row>
    <row r="969" spans="1:4">
      <c r="A969" t="s">
        <v>6</v>
      </c>
      <c r="B969" t="s">
        <v>6</v>
      </c>
      <c r="C969">
        <f t="shared" si="30"/>
        <v>0</v>
      </c>
      <c r="D969">
        <f t="shared" si="31"/>
        <v>0</v>
      </c>
    </row>
    <row r="970" spans="1:4">
      <c r="A970" t="s">
        <v>6</v>
      </c>
      <c r="B970" t="s">
        <v>6</v>
      </c>
      <c r="C970">
        <f t="shared" si="30"/>
        <v>0</v>
      </c>
      <c r="D970">
        <f t="shared" si="31"/>
        <v>0</v>
      </c>
    </row>
    <row r="971" spans="1:4">
      <c r="A971" t="s">
        <v>6</v>
      </c>
      <c r="B971" t="s">
        <v>6</v>
      </c>
      <c r="C971">
        <f t="shared" si="30"/>
        <v>0</v>
      </c>
      <c r="D971">
        <f t="shared" si="31"/>
        <v>0</v>
      </c>
    </row>
    <row r="972" spans="1:4">
      <c r="A972" t="s">
        <v>6</v>
      </c>
      <c r="B972" t="s">
        <v>6</v>
      </c>
      <c r="C972">
        <f t="shared" si="30"/>
        <v>0</v>
      </c>
      <c r="D972">
        <f t="shared" si="31"/>
        <v>0</v>
      </c>
    </row>
    <row r="973" spans="1:4">
      <c r="A973" t="s">
        <v>6</v>
      </c>
      <c r="B973" t="s">
        <v>6</v>
      </c>
      <c r="C973">
        <f t="shared" si="30"/>
        <v>0</v>
      </c>
      <c r="D973">
        <f t="shared" si="31"/>
        <v>0</v>
      </c>
    </row>
    <row r="974" spans="1:4">
      <c r="A974" t="s">
        <v>6</v>
      </c>
      <c r="B974" t="s">
        <v>6</v>
      </c>
      <c r="C974">
        <f t="shared" si="30"/>
        <v>0</v>
      </c>
      <c r="D974">
        <f t="shared" si="31"/>
        <v>0</v>
      </c>
    </row>
    <row r="975" spans="1:4">
      <c r="A975" t="s">
        <v>6</v>
      </c>
      <c r="B975" t="s">
        <v>6</v>
      </c>
      <c r="C975">
        <f t="shared" si="30"/>
        <v>0</v>
      </c>
      <c r="D975">
        <f t="shared" si="31"/>
        <v>0</v>
      </c>
    </row>
    <row r="976" spans="1:4">
      <c r="A976" t="s">
        <v>6</v>
      </c>
      <c r="B976" t="s">
        <v>6</v>
      </c>
      <c r="C976">
        <f t="shared" si="30"/>
        <v>0</v>
      </c>
      <c r="D976">
        <f t="shared" si="31"/>
        <v>0</v>
      </c>
    </row>
    <row r="977" spans="1:4">
      <c r="A977" t="s">
        <v>4</v>
      </c>
      <c r="B977" t="s">
        <v>4</v>
      </c>
      <c r="C977">
        <f t="shared" si="30"/>
        <v>1</v>
      </c>
      <c r="D977">
        <f t="shared" si="31"/>
        <v>1</v>
      </c>
    </row>
    <row r="978" spans="1:4">
      <c r="A978" t="s">
        <v>6</v>
      </c>
      <c r="B978" t="s">
        <v>4</v>
      </c>
      <c r="C978">
        <f t="shared" si="30"/>
        <v>0</v>
      </c>
      <c r="D978">
        <f t="shared" si="31"/>
        <v>1</v>
      </c>
    </row>
    <row r="979" spans="1:4">
      <c r="A979" t="s">
        <v>6</v>
      </c>
      <c r="B979" t="s">
        <v>6</v>
      </c>
      <c r="C979">
        <f t="shared" si="30"/>
        <v>0</v>
      </c>
      <c r="D979">
        <f t="shared" si="31"/>
        <v>0</v>
      </c>
    </row>
    <row r="980" spans="1:4">
      <c r="A980" t="s">
        <v>6</v>
      </c>
      <c r="B980" t="s">
        <v>6</v>
      </c>
      <c r="C980">
        <f t="shared" si="30"/>
        <v>0</v>
      </c>
      <c r="D980">
        <f t="shared" si="31"/>
        <v>0</v>
      </c>
    </row>
    <row r="981" spans="1:4">
      <c r="A981" t="s">
        <v>6</v>
      </c>
      <c r="B981" t="s">
        <v>6</v>
      </c>
      <c r="C981">
        <f t="shared" si="30"/>
        <v>0</v>
      </c>
      <c r="D981">
        <f t="shared" si="31"/>
        <v>0</v>
      </c>
    </row>
    <row r="982" spans="1:4">
      <c r="A982" t="s">
        <v>4</v>
      </c>
      <c r="B982" t="s">
        <v>6</v>
      </c>
      <c r="C982">
        <f t="shared" si="30"/>
        <v>1</v>
      </c>
      <c r="D982">
        <f t="shared" si="31"/>
        <v>0</v>
      </c>
    </row>
    <row r="983" spans="1:4">
      <c r="A983" t="s">
        <v>4</v>
      </c>
      <c r="B983" t="s">
        <v>4</v>
      </c>
      <c r="C983">
        <f t="shared" si="30"/>
        <v>1</v>
      </c>
      <c r="D983">
        <f t="shared" si="31"/>
        <v>1</v>
      </c>
    </row>
    <row r="984" spans="1:4">
      <c r="A984" t="s">
        <v>6</v>
      </c>
      <c r="B984" t="s">
        <v>6</v>
      </c>
      <c r="C984">
        <f t="shared" si="30"/>
        <v>0</v>
      </c>
      <c r="D984">
        <f t="shared" si="31"/>
        <v>0</v>
      </c>
    </row>
    <row r="985" spans="1:4">
      <c r="A985" t="s">
        <v>6</v>
      </c>
      <c r="B985" t="s">
        <v>6</v>
      </c>
      <c r="C985">
        <f t="shared" si="30"/>
        <v>0</v>
      </c>
      <c r="D985">
        <f t="shared" si="31"/>
        <v>0</v>
      </c>
    </row>
    <row r="986" spans="1:4">
      <c r="A986" t="s">
        <v>6</v>
      </c>
      <c r="B986" t="s">
        <v>6</v>
      </c>
      <c r="C986">
        <f t="shared" si="30"/>
        <v>0</v>
      </c>
      <c r="D986">
        <f t="shared" si="31"/>
        <v>0</v>
      </c>
    </row>
    <row r="987" spans="1:4">
      <c r="A987" t="s">
        <v>4</v>
      </c>
      <c r="B987" t="s">
        <v>4</v>
      </c>
      <c r="C987">
        <f t="shared" si="30"/>
        <v>1</v>
      </c>
      <c r="D987">
        <f t="shared" si="31"/>
        <v>1</v>
      </c>
    </row>
    <row r="988" spans="1:4">
      <c r="A988" t="s">
        <v>6</v>
      </c>
      <c r="B988" t="s">
        <v>4</v>
      </c>
      <c r="C988">
        <f t="shared" si="30"/>
        <v>0</v>
      </c>
      <c r="D988">
        <f t="shared" si="31"/>
        <v>1</v>
      </c>
    </row>
    <row r="989" spans="1:4">
      <c r="A989" t="s">
        <v>6</v>
      </c>
      <c r="B989" t="s">
        <v>6</v>
      </c>
      <c r="C989">
        <f t="shared" si="30"/>
        <v>0</v>
      </c>
      <c r="D989">
        <f t="shared" si="31"/>
        <v>0</v>
      </c>
    </row>
    <row r="990" spans="1:4">
      <c r="A990" t="s">
        <v>6</v>
      </c>
      <c r="B990" t="s">
        <v>4</v>
      </c>
      <c r="C990">
        <f t="shared" si="30"/>
        <v>0</v>
      </c>
      <c r="D990">
        <f t="shared" si="31"/>
        <v>1</v>
      </c>
    </row>
    <row r="991" spans="1:4">
      <c r="A991" t="s">
        <v>6</v>
      </c>
      <c r="B991" t="s">
        <v>4</v>
      </c>
      <c r="C991">
        <f t="shared" si="30"/>
        <v>0</v>
      </c>
      <c r="D991">
        <f t="shared" si="31"/>
        <v>1</v>
      </c>
    </row>
    <row r="992" spans="1:4">
      <c r="A992" t="s">
        <v>6</v>
      </c>
      <c r="B992" t="s">
        <v>6</v>
      </c>
      <c r="C992">
        <f t="shared" si="30"/>
        <v>0</v>
      </c>
      <c r="D992">
        <f t="shared" si="31"/>
        <v>0</v>
      </c>
    </row>
    <row r="993" spans="1:4">
      <c r="A993" t="s">
        <v>6</v>
      </c>
      <c r="B993" t="s">
        <v>4</v>
      </c>
      <c r="C993">
        <f t="shared" si="30"/>
        <v>0</v>
      </c>
      <c r="D993">
        <f t="shared" si="31"/>
        <v>1</v>
      </c>
    </row>
    <row r="994" spans="1:4">
      <c r="A994" t="s">
        <v>6</v>
      </c>
      <c r="B994" t="s">
        <v>6</v>
      </c>
      <c r="C994">
        <f t="shared" si="30"/>
        <v>0</v>
      </c>
      <c r="D994">
        <f t="shared" si="31"/>
        <v>0</v>
      </c>
    </row>
    <row r="995" spans="1:4">
      <c r="A995" t="s">
        <v>6</v>
      </c>
      <c r="B995" t="s">
        <v>6</v>
      </c>
      <c r="C995">
        <f t="shared" si="30"/>
        <v>0</v>
      </c>
      <c r="D995">
        <f t="shared" si="31"/>
        <v>0</v>
      </c>
    </row>
    <row r="996" spans="1:4">
      <c r="A996" t="s">
        <v>6</v>
      </c>
      <c r="B996" t="s">
        <v>4</v>
      </c>
      <c r="C996">
        <f t="shared" si="30"/>
        <v>0</v>
      </c>
      <c r="D996">
        <f t="shared" si="31"/>
        <v>1</v>
      </c>
    </row>
    <row r="997" spans="1:4">
      <c r="A997" t="s">
        <v>6</v>
      </c>
      <c r="B997" t="s">
        <v>4</v>
      </c>
      <c r="C997">
        <f t="shared" si="30"/>
        <v>0</v>
      </c>
      <c r="D997">
        <f t="shared" si="31"/>
        <v>1</v>
      </c>
    </row>
    <row r="998" spans="1:4">
      <c r="A998" t="s">
        <v>6</v>
      </c>
      <c r="B998" t="s">
        <v>4</v>
      </c>
      <c r="C998">
        <f t="shared" si="30"/>
        <v>0</v>
      </c>
      <c r="D998">
        <f t="shared" si="31"/>
        <v>1</v>
      </c>
    </row>
    <row r="999" spans="1:4">
      <c r="A999" t="s">
        <v>4</v>
      </c>
      <c r="B999" t="s">
        <v>4</v>
      </c>
      <c r="C999">
        <f t="shared" si="30"/>
        <v>1</v>
      </c>
      <c r="D999">
        <f t="shared" si="31"/>
        <v>1</v>
      </c>
    </row>
    <row r="1000" spans="1:4">
      <c r="A1000" t="s">
        <v>6</v>
      </c>
      <c r="B1000" t="s">
        <v>6</v>
      </c>
      <c r="C1000">
        <f t="shared" si="30"/>
        <v>0</v>
      </c>
      <c r="D1000">
        <f t="shared" si="31"/>
        <v>0</v>
      </c>
    </row>
    <row r="1001" spans="1:4">
      <c r="A1001" t="s">
        <v>6</v>
      </c>
      <c r="B1001" t="s">
        <v>6</v>
      </c>
      <c r="C1001">
        <f t="shared" si="30"/>
        <v>0</v>
      </c>
      <c r="D1001">
        <f t="shared" si="31"/>
        <v>0</v>
      </c>
    </row>
    <row r="1002" spans="1:4">
      <c r="A1002" t="s">
        <v>6</v>
      </c>
      <c r="B1002" t="s">
        <v>6</v>
      </c>
      <c r="C1002">
        <f t="shared" si="30"/>
        <v>0</v>
      </c>
      <c r="D1002">
        <f t="shared" si="31"/>
        <v>0</v>
      </c>
    </row>
    <row r="1003" spans="1:4">
      <c r="A1003" t="s">
        <v>6</v>
      </c>
      <c r="B1003" t="s">
        <v>6</v>
      </c>
      <c r="C1003">
        <f t="shared" si="30"/>
        <v>0</v>
      </c>
      <c r="D1003">
        <f t="shared" si="31"/>
        <v>0</v>
      </c>
    </row>
    <row r="1004" spans="1:4">
      <c r="A1004" t="s">
        <v>6</v>
      </c>
      <c r="B1004" t="s">
        <v>6</v>
      </c>
      <c r="C1004">
        <f t="shared" si="30"/>
        <v>0</v>
      </c>
      <c r="D1004">
        <f t="shared" si="31"/>
        <v>0</v>
      </c>
    </row>
    <row r="1005" spans="1:4">
      <c r="A1005" t="s">
        <v>6</v>
      </c>
      <c r="B1005" t="s">
        <v>6</v>
      </c>
      <c r="C1005">
        <f t="shared" si="30"/>
        <v>0</v>
      </c>
      <c r="D1005">
        <f t="shared" si="31"/>
        <v>0</v>
      </c>
    </row>
    <row r="1006" spans="1:4">
      <c r="A1006" t="s">
        <v>6</v>
      </c>
      <c r="B1006" t="s">
        <v>6</v>
      </c>
      <c r="C1006">
        <f t="shared" si="30"/>
        <v>0</v>
      </c>
      <c r="D1006">
        <f t="shared" si="31"/>
        <v>0</v>
      </c>
    </row>
    <row r="1007" spans="1:4">
      <c r="A1007" t="s">
        <v>6</v>
      </c>
      <c r="B1007" t="s">
        <v>6</v>
      </c>
      <c r="C1007">
        <f t="shared" si="30"/>
        <v>0</v>
      </c>
      <c r="D1007">
        <f t="shared" si="31"/>
        <v>0</v>
      </c>
    </row>
    <row r="1008" spans="1:4">
      <c r="A1008" t="s">
        <v>4</v>
      </c>
      <c r="B1008" t="s">
        <v>6</v>
      </c>
      <c r="C1008">
        <f t="shared" si="30"/>
        <v>1</v>
      </c>
      <c r="D1008">
        <f t="shared" si="31"/>
        <v>0</v>
      </c>
    </row>
    <row r="1009" spans="1:4">
      <c r="A1009" t="s">
        <v>4</v>
      </c>
      <c r="B1009" t="s">
        <v>4</v>
      </c>
      <c r="C1009">
        <f t="shared" si="30"/>
        <v>1</v>
      </c>
      <c r="D1009">
        <f t="shared" si="31"/>
        <v>1</v>
      </c>
    </row>
    <row r="1010" spans="1:4">
      <c r="A1010" t="s">
        <v>6</v>
      </c>
      <c r="B1010" t="s">
        <v>6</v>
      </c>
      <c r="C1010">
        <f t="shared" si="30"/>
        <v>0</v>
      </c>
      <c r="D1010">
        <f t="shared" si="31"/>
        <v>0</v>
      </c>
    </row>
    <row r="1011" spans="1:4">
      <c r="A1011" t="s">
        <v>6</v>
      </c>
      <c r="B1011" t="s">
        <v>4</v>
      </c>
      <c r="C1011">
        <f t="shared" si="30"/>
        <v>0</v>
      </c>
      <c r="D1011">
        <f t="shared" si="31"/>
        <v>1</v>
      </c>
    </row>
    <row r="1012" spans="1:4">
      <c r="A1012" t="s">
        <v>6</v>
      </c>
      <c r="B1012" t="s">
        <v>6</v>
      </c>
      <c r="C1012">
        <f t="shared" si="30"/>
        <v>0</v>
      </c>
      <c r="D1012">
        <f t="shared" si="31"/>
        <v>0</v>
      </c>
    </row>
    <row r="1013" spans="1:4">
      <c r="A1013" t="s">
        <v>6</v>
      </c>
      <c r="B1013" t="s">
        <v>4</v>
      </c>
      <c r="C1013">
        <f t="shared" si="30"/>
        <v>0</v>
      </c>
      <c r="D1013">
        <f t="shared" si="31"/>
        <v>1</v>
      </c>
    </row>
    <row r="1014" spans="1:4">
      <c r="A1014" t="s">
        <v>4</v>
      </c>
      <c r="B1014" t="s">
        <v>6</v>
      </c>
      <c r="C1014">
        <f t="shared" si="30"/>
        <v>1</v>
      </c>
      <c r="D1014">
        <f t="shared" si="31"/>
        <v>0</v>
      </c>
    </row>
    <row r="1015" spans="1:4">
      <c r="A1015" t="s">
        <v>6</v>
      </c>
      <c r="B1015" t="s">
        <v>6</v>
      </c>
      <c r="C1015">
        <f t="shared" si="30"/>
        <v>0</v>
      </c>
      <c r="D1015">
        <f t="shared" si="31"/>
        <v>0</v>
      </c>
    </row>
    <row r="1016" spans="1:4">
      <c r="A1016" t="s">
        <v>6</v>
      </c>
      <c r="B1016" t="s">
        <v>6</v>
      </c>
      <c r="C1016">
        <f t="shared" si="30"/>
        <v>0</v>
      </c>
      <c r="D1016">
        <f t="shared" si="31"/>
        <v>0</v>
      </c>
    </row>
    <row r="1017" spans="1:4">
      <c r="A1017" t="s">
        <v>6</v>
      </c>
      <c r="B1017" t="s">
        <v>6</v>
      </c>
      <c r="C1017">
        <f t="shared" si="30"/>
        <v>0</v>
      </c>
      <c r="D1017">
        <f t="shared" si="31"/>
        <v>0</v>
      </c>
    </row>
    <row r="1018" spans="1:4">
      <c r="A1018" t="s">
        <v>4</v>
      </c>
      <c r="B1018" t="s">
        <v>6</v>
      </c>
      <c r="C1018">
        <f t="shared" si="30"/>
        <v>1</v>
      </c>
      <c r="D1018">
        <f t="shared" si="31"/>
        <v>0</v>
      </c>
    </row>
    <row r="1019" spans="1:4">
      <c r="A1019" t="s">
        <v>6</v>
      </c>
      <c r="B1019" t="s">
        <v>6</v>
      </c>
      <c r="C1019">
        <f t="shared" si="30"/>
        <v>0</v>
      </c>
      <c r="D1019">
        <f t="shared" si="31"/>
        <v>0</v>
      </c>
    </row>
    <row r="1020" spans="1:4">
      <c r="A1020" t="s">
        <v>6</v>
      </c>
      <c r="B1020" t="s">
        <v>6</v>
      </c>
      <c r="C1020">
        <f t="shared" si="30"/>
        <v>0</v>
      </c>
      <c r="D1020">
        <f t="shared" si="31"/>
        <v>0</v>
      </c>
    </row>
    <row r="1021" spans="1:4">
      <c r="A1021" t="s">
        <v>6</v>
      </c>
      <c r="B1021" t="s">
        <v>6</v>
      </c>
      <c r="C1021">
        <f t="shared" si="30"/>
        <v>0</v>
      </c>
      <c r="D1021">
        <f t="shared" si="31"/>
        <v>0</v>
      </c>
    </row>
    <row r="1022" spans="1:4">
      <c r="A1022" t="s">
        <v>6</v>
      </c>
      <c r="B1022" t="s">
        <v>6</v>
      </c>
      <c r="C1022">
        <f t="shared" si="30"/>
        <v>0</v>
      </c>
      <c r="D1022">
        <f t="shared" si="31"/>
        <v>0</v>
      </c>
    </row>
    <row r="1023" spans="1:4">
      <c r="A1023" t="s">
        <v>4</v>
      </c>
      <c r="B1023" t="s">
        <v>6</v>
      </c>
      <c r="C1023">
        <f t="shared" si="30"/>
        <v>1</v>
      </c>
      <c r="D1023">
        <f t="shared" si="31"/>
        <v>0</v>
      </c>
    </row>
    <row r="1024" spans="1:4">
      <c r="A1024" t="s">
        <v>6</v>
      </c>
      <c r="B1024" t="s">
        <v>6</v>
      </c>
      <c r="C1024">
        <f t="shared" si="30"/>
        <v>0</v>
      </c>
      <c r="D1024">
        <f t="shared" si="31"/>
        <v>0</v>
      </c>
    </row>
    <row r="1025" spans="1:4">
      <c r="A1025" t="s">
        <v>6</v>
      </c>
      <c r="B1025" t="s">
        <v>6</v>
      </c>
      <c r="C1025">
        <f t="shared" si="30"/>
        <v>0</v>
      </c>
      <c r="D1025">
        <f t="shared" si="31"/>
        <v>0</v>
      </c>
    </row>
    <row r="1026" spans="1:4">
      <c r="A1026" t="s">
        <v>6</v>
      </c>
      <c r="B1026" t="s">
        <v>6</v>
      </c>
      <c r="C1026">
        <f t="shared" si="30"/>
        <v>0</v>
      </c>
      <c r="D1026">
        <f t="shared" si="31"/>
        <v>0</v>
      </c>
    </row>
    <row r="1027" spans="1:4">
      <c r="A1027" t="s">
        <v>6</v>
      </c>
      <c r="B1027" t="s">
        <v>4</v>
      </c>
      <c r="C1027">
        <f t="shared" ref="C1027:C1090" si="32">IF(A1027="yes", 1,0)</f>
        <v>0</v>
      </c>
      <c r="D1027">
        <f t="shared" ref="D1027:D1090" si="33">IF(B1027="yes", 1,0)</f>
        <v>1</v>
      </c>
    </row>
    <row r="1028" spans="1:4">
      <c r="A1028" t="s">
        <v>6</v>
      </c>
      <c r="B1028" t="s">
        <v>6</v>
      </c>
      <c r="C1028">
        <f t="shared" si="32"/>
        <v>0</v>
      </c>
      <c r="D1028">
        <f t="shared" si="33"/>
        <v>0</v>
      </c>
    </row>
    <row r="1029" spans="1:4">
      <c r="A1029" t="s">
        <v>6</v>
      </c>
      <c r="B1029" t="s">
        <v>6</v>
      </c>
      <c r="C1029">
        <f t="shared" si="32"/>
        <v>0</v>
      </c>
      <c r="D1029">
        <f t="shared" si="33"/>
        <v>0</v>
      </c>
    </row>
    <row r="1030" spans="1:4">
      <c r="A1030" t="s">
        <v>6</v>
      </c>
      <c r="B1030" t="s">
        <v>4</v>
      </c>
      <c r="C1030">
        <f t="shared" si="32"/>
        <v>0</v>
      </c>
      <c r="D1030">
        <f t="shared" si="33"/>
        <v>1</v>
      </c>
    </row>
    <row r="1031" spans="1:4">
      <c r="A1031" t="s">
        <v>6</v>
      </c>
      <c r="B1031" t="s">
        <v>6</v>
      </c>
      <c r="C1031">
        <f t="shared" si="32"/>
        <v>0</v>
      </c>
      <c r="D1031">
        <f t="shared" si="33"/>
        <v>0</v>
      </c>
    </row>
    <row r="1032" spans="1:4">
      <c r="A1032" t="s">
        <v>6</v>
      </c>
      <c r="B1032" t="s">
        <v>6</v>
      </c>
      <c r="C1032">
        <f t="shared" si="32"/>
        <v>0</v>
      </c>
      <c r="D1032">
        <f t="shared" si="33"/>
        <v>0</v>
      </c>
    </row>
    <row r="1033" spans="1:4">
      <c r="A1033" t="s">
        <v>4</v>
      </c>
      <c r="B1033" t="s">
        <v>6</v>
      </c>
      <c r="C1033">
        <f t="shared" si="32"/>
        <v>1</v>
      </c>
      <c r="D1033">
        <f t="shared" si="33"/>
        <v>0</v>
      </c>
    </row>
    <row r="1034" spans="1:4">
      <c r="A1034" t="s">
        <v>4</v>
      </c>
      <c r="B1034" t="s">
        <v>4</v>
      </c>
      <c r="C1034">
        <f t="shared" si="32"/>
        <v>1</v>
      </c>
      <c r="D1034">
        <f t="shared" si="33"/>
        <v>1</v>
      </c>
    </row>
    <row r="1035" spans="1:4">
      <c r="A1035" t="s">
        <v>4</v>
      </c>
      <c r="B1035" t="s">
        <v>6</v>
      </c>
      <c r="C1035">
        <f t="shared" si="32"/>
        <v>1</v>
      </c>
      <c r="D1035">
        <f t="shared" si="33"/>
        <v>0</v>
      </c>
    </row>
    <row r="1036" spans="1:4">
      <c r="A1036" t="s">
        <v>6</v>
      </c>
      <c r="B1036" t="s">
        <v>4</v>
      </c>
      <c r="C1036">
        <f t="shared" si="32"/>
        <v>0</v>
      </c>
      <c r="D1036">
        <f t="shared" si="33"/>
        <v>1</v>
      </c>
    </row>
    <row r="1037" spans="1:4">
      <c r="A1037" t="s">
        <v>6</v>
      </c>
      <c r="B1037" t="s">
        <v>6</v>
      </c>
      <c r="C1037">
        <f t="shared" si="32"/>
        <v>0</v>
      </c>
      <c r="D1037">
        <f t="shared" si="33"/>
        <v>0</v>
      </c>
    </row>
    <row r="1038" spans="1:4">
      <c r="A1038" t="s">
        <v>4</v>
      </c>
      <c r="B1038" t="s">
        <v>4</v>
      </c>
      <c r="C1038">
        <f t="shared" si="32"/>
        <v>1</v>
      </c>
      <c r="D1038">
        <f t="shared" si="33"/>
        <v>1</v>
      </c>
    </row>
    <row r="1039" spans="1:4">
      <c r="A1039" t="s">
        <v>6</v>
      </c>
      <c r="B1039" t="s">
        <v>4</v>
      </c>
      <c r="C1039">
        <f t="shared" si="32"/>
        <v>0</v>
      </c>
      <c r="D1039">
        <f t="shared" si="33"/>
        <v>1</v>
      </c>
    </row>
    <row r="1040" spans="1:4">
      <c r="A1040" t="s">
        <v>6</v>
      </c>
      <c r="B1040" t="s">
        <v>6</v>
      </c>
      <c r="C1040">
        <f t="shared" si="32"/>
        <v>0</v>
      </c>
      <c r="D1040">
        <f t="shared" si="33"/>
        <v>0</v>
      </c>
    </row>
    <row r="1041" spans="1:4">
      <c r="A1041" t="s">
        <v>4</v>
      </c>
      <c r="B1041" t="s">
        <v>6</v>
      </c>
      <c r="C1041">
        <f t="shared" si="32"/>
        <v>1</v>
      </c>
      <c r="D1041">
        <f t="shared" si="33"/>
        <v>0</v>
      </c>
    </row>
    <row r="1042" spans="1:4">
      <c r="A1042" t="s">
        <v>6</v>
      </c>
      <c r="B1042" t="s">
        <v>6</v>
      </c>
      <c r="C1042">
        <f t="shared" si="32"/>
        <v>0</v>
      </c>
      <c r="D1042">
        <f t="shared" si="33"/>
        <v>0</v>
      </c>
    </row>
    <row r="1043" spans="1:4">
      <c r="A1043" t="s">
        <v>6</v>
      </c>
      <c r="B1043" t="s">
        <v>6</v>
      </c>
      <c r="C1043">
        <f t="shared" si="32"/>
        <v>0</v>
      </c>
      <c r="D1043">
        <f t="shared" si="33"/>
        <v>0</v>
      </c>
    </row>
    <row r="1044" spans="1:4">
      <c r="A1044" t="s">
        <v>6</v>
      </c>
      <c r="B1044" t="s">
        <v>6</v>
      </c>
      <c r="C1044">
        <f t="shared" si="32"/>
        <v>0</v>
      </c>
      <c r="D1044">
        <f t="shared" si="33"/>
        <v>0</v>
      </c>
    </row>
    <row r="1045" spans="1:4">
      <c r="A1045" t="s">
        <v>6</v>
      </c>
      <c r="B1045" t="s">
        <v>6</v>
      </c>
      <c r="C1045">
        <f t="shared" si="32"/>
        <v>0</v>
      </c>
      <c r="D1045">
        <f t="shared" si="33"/>
        <v>0</v>
      </c>
    </row>
    <row r="1046" spans="1:4">
      <c r="A1046" t="s">
        <v>6</v>
      </c>
      <c r="B1046" t="s">
        <v>6</v>
      </c>
      <c r="C1046">
        <f t="shared" si="32"/>
        <v>0</v>
      </c>
      <c r="D1046">
        <f t="shared" si="33"/>
        <v>0</v>
      </c>
    </row>
    <row r="1047" spans="1:4">
      <c r="A1047" t="s">
        <v>6</v>
      </c>
      <c r="B1047" t="s">
        <v>6</v>
      </c>
      <c r="C1047">
        <f t="shared" si="32"/>
        <v>0</v>
      </c>
      <c r="D1047">
        <f t="shared" si="33"/>
        <v>0</v>
      </c>
    </row>
    <row r="1048" spans="1:4">
      <c r="A1048" t="s">
        <v>6</v>
      </c>
      <c r="B1048" t="s">
        <v>6</v>
      </c>
      <c r="C1048">
        <f t="shared" si="32"/>
        <v>0</v>
      </c>
      <c r="D1048">
        <f t="shared" si="33"/>
        <v>0</v>
      </c>
    </row>
    <row r="1049" spans="1:4">
      <c r="A1049" t="s">
        <v>6</v>
      </c>
      <c r="B1049" t="s">
        <v>6</v>
      </c>
      <c r="C1049">
        <f t="shared" si="32"/>
        <v>0</v>
      </c>
      <c r="D1049">
        <f t="shared" si="33"/>
        <v>0</v>
      </c>
    </row>
    <row r="1050" spans="1:4">
      <c r="A1050" t="s">
        <v>6</v>
      </c>
      <c r="B1050" t="s">
        <v>6</v>
      </c>
      <c r="C1050">
        <f t="shared" si="32"/>
        <v>0</v>
      </c>
      <c r="D1050">
        <f t="shared" si="33"/>
        <v>0</v>
      </c>
    </row>
    <row r="1051" spans="1:4">
      <c r="A1051" t="s">
        <v>6</v>
      </c>
      <c r="B1051" t="s">
        <v>6</v>
      </c>
      <c r="C1051">
        <f t="shared" si="32"/>
        <v>0</v>
      </c>
      <c r="D1051">
        <f t="shared" si="33"/>
        <v>0</v>
      </c>
    </row>
    <row r="1052" spans="1:4">
      <c r="A1052" t="s">
        <v>6</v>
      </c>
      <c r="B1052" t="s">
        <v>6</v>
      </c>
      <c r="C1052">
        <f t="shared" si="32"/>
        <v>0</v>
      </c>
      <c r="D1052">
        <f t="shared" si="33"/>
        <v>0</v>
      </c>
    </row>
    <row r="1053" spans="1:4">
      <c r="A1053" t="s">
        <v>6</v>
      </c>
      <c r="B1053" t="s">
        <v>6</v>
      </c>
      <c r="C1053">
        <f t="shared" si="32"/>
        <v>0</v>
      </c>
      <c r="D1053">
        <f t="shared" si="33"/>
        <v>0</v>
      </c>
    </row>
    <row r="1054" spans="1:4">
      <c r="A1054" t="s">
        <v>6</v>
      </c>
      <c r="B1054" t="s">
        <v>6</v>
      </c>
      <c r="C1054">
        <f t="shared" si="32"/>
        <v>0</v>
      </c>
      <c r="D1054">
        <f t="shared" si="33"/>
        <v>0</v>
      </c>
    </row>
    <row r="1055" spans="1:4">
      <c r="A1055" t="s">
        <v>6</v>
      </c>
      <c r="B1055" t="s">
        <v>6</v>
      </c>
      <c r="C1055">
        <f t="shared" si="32"/>
        <v>0</v>
      </c>
      <c r="D1055">
        <f t="shared" si="33"/>
        <v>0</v>
      </c>
    </row>
    <row r="1056" spans="1:4">
      <c r="A1056" t="s">
        <v>6</v>
      </c>
      <c r="B1056" t="s">
        <v>6</v>
      </c>
      <c r="C1056">
        <f t="shared" si="32"/>
        <v>0</v>
      </c>
      <c r="D1056">
        <f t="shared" si="33"/>
        <v>0</v>
      </c>
    </row>
    <row r="1057" spans="1:4">
      <c r="A1057" t="s">
        <v>6</v>
      </c>
      <c r="B1057" t="s">
        <v>6</v>
      </c>
      <c r="C1057">
        <f t="shared" si="32"/>
        <v>0</v>
      </c>
      <c r="D1057">
        <f t="shared" si="33"/>
        <v>0</v>
      </c>
    </row>
    <row r="1058" spans="1:4">
      <c r="A1058" t="s">
        <v>4</v>
      </c>
      <c r="B1058" t="s">
        <v>6</v>
      </c>
      <c r="C1058">
        <f t="shared" si="32"/>
        <v>1</v>
      </c>
      <c r="D1058">
        <f t="shared" si="33"/>
        <v>0</v>
      </c>
    </row>
    <row r="1059" spans="1:4">
      <c r="A1059" t="s">
        <v>4</v>
      </c>
      <c r="B1059" t="s">
        <v>6</v>
      </c>
      <c r="C1059">
        <f t="shared" si="32"/>
        <v>1</v>
      </c>
      <c r="D1059">
        <f t="shared" si="33"/>
        <v>0</v>
      </c>
    </row>
    <row r="1060" spans="1:4">
      <c r="A1060" t="s">
        <v>4</v>
      </c>
      <c r="B1060" t="s">
        <v>4</v>
      </c>
      <c r="C1060">
        <f t="shared" si="32"/>
        <v>1</v>
      </c>
      <c r="D1060">
        <f t="shared" si="33"/>
        <v>1</v>
      </c>
    </row>
    <row r="1061" spans="1:4">
      <c r="A1061" t="s">
        <v>6</v>
      </c>
      <c r="B1061" t="s">
        <v>6</v>
      </c>
      <c r="C1061">
        <f t="shared" si="32"/>
        <v>0</v>
      </c>
      <c r="D1061">
        <f t="shared" si="33"/>
        <v>0</v>
      </c>
    </row>
    <row r="1062" spans="1:4">
      <c r="A1062" t="s">
        <v>4</v>
      </c>
      <c r="B1062" t="s">
        <v>4</v>
      </c>
      <c r="C1062">
        <f t="shared" si="32"/>
        <v>1</v>
      </c>
      <c r="D1062">
        <f t="shared" si="33"/>
        <v>1</v>
      </c>
    </row>
    <row r="1063" spans="1:4">
      <c r="A1063" t="s">
        <v>6</v>
      </c>
      <c r="B1063" t="s">
        <v>6</v>
      </c>
      <c r="C1063">
        <f t="shared" si="32"/>
        <v>0</v>
      </c>
      <c r="D1063">
        <f t="shared" si="33"/>
        <v>0</v>
      </c>
    </row>
    <row r="1064" spans="1:4">
      <c r="A1064" t="s">
        <v>6</v>
      </c>
      <c r="B1064" t="s">
        <v>4</v>
      </c>
      <c r="C1064">
        <f t="shared" si="32"/>
        <v>0</v>
      </c>
      <c r="D1064">
        <f t="shared" si="33"/>
        <v>1</v>
      </c>
    </row>
    <row r="1065" spans="1:4">
      <c r="A1065" t="s">
        <v>6</v>
      </c>
      <c r="B1065" t="s">
        <v>6</v>
      </c>
      <c r="C1065">
        <f t="shared" si="32"/>
        <v>0</v>
      </c>
      <c r="D1065">
        <f t="shared" si="33"/>
        <v>0</v>
      </c>
    </row>
    <row r="1066" spans="1:4">
      <c r="A1066" t="s">
        <v>6</v>
      </c>
      <c r="B1066" t="s">
        <v>6</v>
      </c>
      <c r="C1066">
        <f t="shared" si="32"/>
        <v>0</v>
      </c>
      <c r="D1066">
        <f t="shared" si="33"/>
        <v>0</v>
      </c>
    </row>
    <row r="1067" spans="1:4">
      <c r="A1067" t="s">
        <v>6</v>
      </c>
      <c r="B1067" t="s">
        <v>4</v>
      </c>
      <c r="C1067">
        <f t="shared" si="32"/>
        <v>0</v>
      </c>
      <c r="D1067">
        <f t="shared" si="33"/>
        <v>1</v>
      </c>
    </row>
    <row r="1068" spans="1:4">
      <c r="A1068" t="s">
        <v>6</v>
      </c>
      <c r="B1068" t="s">
        <v>6</v>
      </c>
      <c r="C1068">
        <f t="shared" si="32"/>
        <v>0</v>
      </c>
      <c r="D1068">
        <f t="shared" si="33"/>
        <v>0</v>
      </c>
    </row>
    <row r="1069" spans="1:4">
      <c r="A1069" t="s">
        <v>6</v>
      </c>
      <c r="B1069" t="s">
        <v>4</v>
      </c>
      <c r="C1069">
        <f t="shared" si="32"/>
        <v>0</v>
      </c>
      <c r="D1069">
        <f t="shared" si="33"/>
        <v>1</v>
      </c>
    </row>
    <row r="1070" spans="1:4">
      <c r="A1070" t="s">
        <v>4</v>
      </c>
      <c r="B1070" t="s">
        <v>6</v>
      </c>
      <c r="C1070">
        <f t="shared" si="32"/>
        <v>1</v>
      </c>
      <c r="D1070">
        <f t="shared" si="33"/>
        <v>0</v>
      </c>
    </row>
    <row r="1071" spans="1:4">
      <c r="A1071" t="s">
        <v>6</v>
      </c>
      <c r="B1071" t="s">
        <v>6</v>
      </c>
      <c r="C1071">
        <f t="shared" si="32"/>
        <v>0</v>
      </c>
      <c r="D1071">
        <f t="shared" si="33"/>
        <v>0</v>
      </c>
    </row>
    <row r="1072" spans="1:4">
      <c r="A1072" t="s">
        <v>6</v>
      </c>
      <c r="B1072" t="s">
        <v>6</v>
      </c>
      <c r="C1072">
        <f t="shared" si="32"/>
        <v>0</v>
      </c>
      <c r="D1072">
        <f t="shared" si="33"/>
        <v>0</v>
      </c>
    </row>
    <row r="1073" spans="1:4">
      <c r="A1073" t="s">
        <v>6</v>
      </c>
      <c r="B1073" t="s">
        <v>6</v>
      </c>
      <c r="C1073">
        <f t="shared" si="32"/>
        <v>0</v>
      </c>
      <c r="D1073">
        <f t="shared" si="33"/>
        <v>0</v>
      </c>
    </row>
    <row r="1074" spans="1:4">
      <c r="A1074" t="s">
        <v>6</v>
      </c>
      <c r="B1074" t="s">
        <v>6</v>
      </c>
      <c r="C1074">
        <f t="shared" si="32"/>
        <v>0</v>
      </c>
      <c r="D1074">
        <f t="shared" si="33"/>
        <v>0</v>
      </c>
    </row>
    <row r="1075" spans="1:4">
      <c r="A1075" t="s">
        <v>6</v>
      </c>
      <c r="B1075" t="s">
        <v>6</v>
      </c>
      <c r="C1075">
        <f t="shared" si="32"/>
        <v>0</v>
      </c>
      <c r="D1075">
        <f t="shared" si="33"/>
        <v>0</v>
      </c>
    </row>
    <row r="1076" spans="1:4">
      <c r="A1076" t="s">
        <v>6</v>
      </c>
      <c r="B1076" t="s">
        <v>4</v>
      </c>
      <c r="C1076">
        <f t="shared" si="32"/>
        <v>0</v>
      </c>
      <c r="D1076">
        <f t="shared" si="33"/>
        <v>1</v>
      </c>
    </row>
    <row r="1077" spans="1:4">
      <c r="A1077" t="s">
        <v>6</v>
      </c>
      <c r="B1077" t="s">
        <v>6</v>
      </c>
      <c r="C1077">
        <f t="shared" si="32"/>
        <v>0</v>
      </c>
      <c r="D1077">
        <f t="shared" si="33"/>
        <v>0</v>
      </c>
    </row>
    <row r="1078" spans="1:4">
      <c r="A1078" t="s">
        <v>6</v>
      </c>
      <c r="B1078" t="s">
        <v>6</v>
      </c>
      <c r="C1078">
        <f t="shared" si="32"/>
        <v>0</v>
      </c>
      <c r="D1078">
        <f t="shared" si="33"/>
        <v>0</v>
      </c>
    </row>
    <row r="1079" spans="1:4">
      <c r="A1079" t="s">
        <v>4</v>
      </c>
      <c r="B1079" t="s">
        <v>6</v>
      </c>
      <c r="C1079">
        <f t="shared" si="32"/>
        <v>1</v>
      </c>
      <c r="D1079">
        <f t="shared" si="33"/>
        <v>0</v>
      </c>
    </row>
    <row r="1080" spans="1:4">
      <c r="A1080" t="s">
        <v>6</v>
      </c>
      <c r="B1080" t="s">
        <v>6</v>
      </c>
      <c r="C1080">
        <f t="shared" si="32"/>
        <v>0</v>
      </c>
      <c r="D1080">
        <f t="shared" si="33"/>
        <v>0</v>
      </c>
    </row>
    <row r="1081" spans="1:4">
      <c r="A1081" t="s">
        <v>6</v>
      </c>
      <c r="B1081" t="s">
        <v>6</v>
      </c>
      <c r="C1081">
        <f t="shared" si="32"/>
        <v>0</v>
      </c>
      <c r="D1081">
        <f t="shared" si="33"/>
        <v>0</v>
      </c>
    </row>
    <row r="1082" spans="1:4">
      <c r="A1082" t="s">
        <v>6</v>
      </c>
      <c r="B1082" t="s">
        <v>6</v>
      </c>
      <c r="C1082">
        <f t="shared" si="32"/>
        <v>0</v>
      </c>
      <c r="D1082">
        <f t="shared" si="33"/>
        <v>0</v>
      </c>
    </row>
    <row r="1083" spans="1:4">
      <c r="A1083" t="s">
        <v>6</v>
      </c>
      <c r="B1083" t="s">
        <v>6</v>
      </c>
      <c r="C1083">
        <f t="shared" si="32"/>
        <v>0</v>
      </c>
      <c r="D1083">
        <f t="shared" si="33"/>
        <v>0</v>
      </c>
    </row>
    <row r="1084" spans="1:4">
      <c r="A1084" t="s">
        <v>6</v>
      </c>
      <c r="B1084" t="s">
        <v>6</v>
      </c>
      <c r="C1084">
        <f t="shared" si="32"/>
        <v>0</v>
      </c>
      <c r="D1084">
        <f t="shared" si="33"/>
        <v>0</v>
      </c>
    </row>
    <row r="1085" spans="1:4">
      <c r="A1085" t="s">
        <v>4</v>
      </c>
      <c r="B1085" t="s">
        <v>6</v>
      </c>
      <c r="C1085">
        <f t="shared" si="32"/>
        <v>1</v>
      </c>
      <c r="D1085">
        <f t="shared" si="33"/>
        <v>0</v>
      </c>
    </row>
    <row r="1086" spans="1:4">
      <c r="A1086" t="s">
        <v>6</v>
      </c>
      <c r="B1086" t="s">
        <v>4</v>
      </c>
      <c r="C1086">
        <f t="shared" si="32"/>
        <v>0</v>
      </c>
      <c r="D1086">
        <f t="shared" si="33"/>
        <v>1</v>
      </c>
    </row>
    <row r="1087" spans="1:4">
      <c r="A1087" t="s">
        <v>4</v>
      </c>
      <c r="B1087" t="s">
        <v>6</v>
      </c>
      <c r="C1087">
        <f t="shared" si="32"/>
        <v>1</v>
      </c>
      <c r="D1087">
        <f t="shared" si="33"/>
        <v>0</v>
      </c>
    </row>
    <row r="1088" spans="1:4">
      <c r="A1088" t="s">
        <v>6</v>
      </c>
      <c r="B1088" t="s">
        <v>4</v>
      </c>
      <c r="C1088">
        <f t="shared" si="32"/>
        <v>0</v>
      </c>
      <c r="D1088">
        <f t="shared" si="33"/>
        <v>1</v>
      </c>
    </row>
    <row r="1089" spans="1:4">
      <c r="A1089" t="s">
        <v>6</v>
      </c>
      <c r="B1089" t="s">
        <v>4</v>
      </c>
      <c r="C1089">
        <f t="shared" si="32"/>
        <v>0</v>
      </c>
      <c r="D1089">
        <f t="shared" si="33"/>
        <v>1</v>
      </c>
    </row>
    <row r="1090" spans="1:4">
      <c r="A1090" t="s">
        <v>6</v>
      </c>
      <c r="B1090" t="s">
        <v>6</v>
      </c>
      <c r="C1090">
        <f t="shared" si="32"/>
        <v>0</v>
      </c>
      <c r="D1090">
        <f t="shared" si="33"/>
        <v>0</v>
      </c>
    </row>
    <row r="1091" spans="1:4">
      <c r="A1091" t="s">
        <v>6</v>
      </c>
      <c r="B1091" t="s">
        <v>6</v>
      </c>
      <c r="C1091">
        <f t="shared" ref="C1091:C1154" si="34">IF(A1091="yes", 1,0)</f>
        <v>0</v>
      </c>
      <c r="D1091">
        <f t="shared" ref="D1091:D1154" si="35">IF(B1091="yes", 1,0)</f>
        <v>0</v>
      </c>
    </row>
    <row r="1092" spans="1:4">
      <c r="A1092" t="s">
        <v>6</v>
      </c>
      <c r="B1092" t="s">
        <v>6</v>
      </c>
      <c r="C1092">
        <f t="shared" si="34"/>
        <v>0</v>
      </c>
      <c r="D1092">
        <f t="shared" si="35"/>
        <v>0</v>
      </c>
    </row>
    <row r="1093" spans="1:4">
      <c r="A1093" t="s">
        <v>6</v>
      </c>
      <c r="B1093" t="s">
        <v>6</v>
      </c>
      <c r="C1093">
        <f t="shared" si="34"/>
        <v>0</v>
      </c>
      <c r="D1093">
        <f t="shared" si="35"/>
        <v>0</v>
      </c>
    </row>
    <row r="1094" spans="1:4">
      <c r="A1094" t="s">
        <v>6</v>
      </c>
      <c r="B1094" t="s">
        <v>6</v>
      </c>
      <c r="C1094">
        <f t="shared" si="34"/>
        <v>0</v>
      </c>
      <c r="D1094">
        <f t="shared" si="35"/>
        <v>0</v>
      </c>
    </row>
    <row r="1095" spans="1:4">
      <c r="A1095" t="s">
        <v>6</v>
      </c>
      <c r="B1095" t="s">
        <v>4</v>
      </c>
      <c r="C1095">
        <f t="shared" si="34"/>
        <v>0</v>
      </c>
      <c r="D1095">
        <f t="shared" si="35"/>
        <v>1</v>
      </c>
    </row>
    <row r="1096" spans="1:4">
      <c r="A1096" t="s">
        <v>6</v>
      </c>
      <c r="B1096" t="s">
        <v>6</v>
      </c>
      <c r="C1096">
        <f t="shared" si="34"/>
        <v>0</v>
      </c>
      <c r="D1096">
        <f t="shared" si="35"/>
        <v>0</v>
      </c>
    </row>
    <row r="1097" spans="1:4">
      <c r="A1097" t="s">
        <v>6</v>
      </c>
      <c r="B1097" t="s">
        <v>4</v>
      </c>
      <c r="C1097">
        <f t="shared" si="34"/>
        <v>0</v>
      </c>
      <c r="D1097">
        <f t="shared" si="35"/>
        <v>1</v>
      </c>
    </row>
    <row r="1098" spans="1:4">
      <c r="A1098" t="s">
        <v>6</v>
      </c>
      <c r="B1098" t="s">
        <v>4</v>
      </c>
      <c r="C1098">
        <f t="shared" si="34"/>
        <v>0</v>
      </c>
      <c r="D1098">
        <f t="shared" si="35"/>
        <v>1</v>
      </c>
    </row>
    <row r="1099" spans="1:4">
      <c r="A1099" t="s">
        <v>6</v>
      </c>
      <c r="B1099" t="s">
        <v>6</v>
      </c>
      <c r="C1099">
        <f t="shared" si="34"/>
        <v>0</v>
      </c>
      <c r="D1099">
        <f t="shared" si="35"/>
        <v>0</v>
      </c>
    </row>
    <row r="1100" spans="1:4">
      <c r="A1100" t="s">
        <v>6</v>
      </c>
      <c r="B1100" t="s">
        <v>4</v>
      </c>
      <c r="C1100">
        <f t="shared" si="34"/>
        <v>0</v>
      </c>
      <c r="D1100">
        <f t="shared" si="35"/>
        <v>1</v>
      </c>
    </row>
    <row r="1101" spans="1:4">
      <c r="A1101" t="s">
        <v>6</v>
      </c>
      <c r="B1101" t="s">
        <v>6</v>
      </c>
      <c r="C1101">
        <f t="shared" si="34"/>
        <v>0</v>
      </c>
      <c r="D1101">
        <f t="shared" si="35"/>
        <v>0</v>
      </c>
    </row>
    <row r="1102" spans="1:4">
      <c r="A1102" t="s">
        <v>6</v>
      </c>
      <c r="B1102" t="s">
        <v>6</v>
      </c>
      <c r="C1102">
        <f t="shared" si="34"/>
        <v>0</v>
      </c>
      <c r="D1102">
        <f t="shared" si="35"/>
        <v>0</v>
      </c>
    </row>
    <row r="1103" spans="1:4">
      <c r="A1103" t="s">
        <v>6</v>
      </c>
      <c r="B1103" t="s">
        <v>6</v>
      </c>
      <c r="C1103">
        <f t="shared" si="34"/>
        <v>0</v>
      </c>
      <c r="D1103">
        <f t="shared" si="35"/>
        <v>0</v>
      </c>
    </row>
    <row r="1104" spans="1:4">
      <c r="A1104" t="s">
        <v>6</v>
      </c>
      <c r="B1104" t="s">
        <v>4</v>
      </c>
      <c r="C1104">
        <f t="shared" si="34"/>
        <v>0</v>
      </c>
      <c r="D1104">
        <f t="shared" si="35"/>
        <v>1</v>
      </c>
    </row>
    <row r="1105" spans="1:4">
      <c r="A1105" t="s">
        <v>6</v>
      </c>
      <c r="B1105" t="s">
        <v>6</v>
      </c>
      <c r="C1105">
        <f t="shared" si="34"/>
        <v>0</v>
      </c>
      <c r="D1105">
        <f t="shared" si="35"/>
        <v>0</v>
      </c>
    </row>
    <row r="1106" spans="1:4">
      <c r="A1106" t="s">
        <v>6</v>
      </c>
      <c r="B1106" t="s">
        <v>6</v>
      </c>
      <c r="C1106">
        <f t="shared" si="34"/>
        <v>0</v>
      </c>
      <c r="D1106">
        <f t="shared" si="35"/>
        <v>0</v>
      </c>
    </row>
    <row r="1107" spans="1:4">
      <c r="A1107" t="s">
        <v>6</v>
      </c>
      <c r="B1107" t="s">
        <v>6</v>
      </c>
      <c r="C1107">
        <f t="shared" si="34"/>
        <v>0</v>
      </c>
      <c r="D1107">
        <f t="shared" si="35"/>
        <v>0</v>
      </c>
    </row>
    <row r="1108" spans="1:4">
      <c r="A1108" t="s">
        <v>4</v>
      </c>
      <c r="B1108" t="s">
        <v>6</v>
      </c>
      <c r="C1108">
        <f t="shared" si="34"/>
        <v>1</v>
      </c>
      <c r="D1108">
        <f t="shared" si="35"/>
        <v>0</v>
      </c>
    </row>
    <row r="1109" spans="1:4">
      <c r="A1109" t="s">
        <v>6</v>
      </c>
      <c r="B1109" t="s">
        <v>6</v>
      </c>
      <c r="C1109">
        <f t="shared" si="34"/>
        <v>0</v>
      </c>
      <c r="D1109">
        <f t="shared" si="35"/>
        <v>0</v>
      </c>
    </row>
    <row r="1110" spans="1:4">
      <c r="A1110" t="s">
        <v>6</v>
      </c>
      <c r="B1110" t="s">
        <v>6</v>
      </c>
      <c r="C1110">
        <f t="shared" si="34"/>
        <v>0</v>
      </c>
      <c r="D1110">
        <f t="shared" si="35"/>
        <v>0</v>
      </c>
    </row>
    <row r="1111" spans="1:4">
      <c r="A1111" t="s">
        <v>6</v>
      </c>
      <c r="B1111" t="s">
        <v>6</v>
      </c>
      <c r="C1111">
        <f t="shared" si="34"/>
        <v>0</v>
      </c>
      <c r="D1111">
        <f t="shared" si="35"/>
        <v>0</v>
      </c>
    </row>
    <row r="1112" spans="1:4">
      <c r="A1112" t="s">
        <v>4</v>
      </c>
      <c r="B1112" t="s">
        <v>4</v>
      </c>
      <c r="C1112">
        <f t="shared" si="34"/>
        <v>1</v>
      </c>
      <c r="D1112">
        <f t="shared" si="35"/>
        <v>1</v>
      </c>
    </row>
    <row r="1113" spans="1:4">
      <c r="A1113" t="s">
        <v>4</v>
      </c>
      <c r="B1113" t="s">
        <v>6</v>
      </c>
      <c r="C1113">
        <f t="shared" si="34"/>
        <v>1</v>
      </c>
      <c r="D1113">
        <f t="shared" si="35"/>
        <v>0</v>
      </c>
    </row>
    <row r="1114" spans="1:4">
      <c r="A1114" t="s">
        <v>4</v>
      </c>
      <c r="B1114" t="s">
        <v>6</v>
      </c>
      <c r="C1114">
        <f t="shared" si="34"/>
        <v>1</v>
      </c>
      <c r="D1114">
        <f t="shared" si="35"/>
        <v>0</v>
      </c>
    </row>
    <row r="1115" spans="1:4">
      <c r="A1115" t="s">
        <v>6</v>
      </c>
      <c r="B1115" t="s">
        <v>6</v>
      </c>
      <c r="C1115">
        <f t="shared" si="34"/>
        <v>0</v>
      </c>
      <c r="D1115">
        <f t="shared" si="35"/>
        <v>0</v>
      </c>
    </row>
    <row r="1116" spans="1:4">
      <c r="A1116" t="s">
        <v>6</v>
      </c>
      <c r="B1116" t="s">
        <v>6</v>
      </c>
      <c r="C1116">
        <f t="shared" si="34"/>
        <v>0</v>
      </c>
      <c r="D1116">
        <f t="shared" si="35"/>
        <v>0</v>
      </c>
    </row>
    <row r="1117" spans="1:4">
      <c r="A1117" t="s">
        <v>6</v>
      </c>
      <c r="B1117" t="s">
        <v>6</v>
      </c>
      <c r="C1117">
        <f t="shared" si="34"/>
        <v>0</v>
      </c>
      <c r="D1117">
        <f t="shared" si="35"/>
        <v>0</v>
      </c>
    </row>
    <row r="1118" spans="1:4">
      <c r="A1118" t="s">
        <v>6</v>
      </c>
      <c r="B1118" t="s">
        <v>6</v>
      </c>
      <c r="C1118">
        <f t="shared" si="34"/>
        <v>0</v>
      </c>
      <c r="D1118">
        <f t="shared" si="35"/>
        <v>0</v>
      </c>
    </row>
    <row r="1119" spans="1:4">
      <c r="A1119" t="s">
        <v>6</v>
      </c>
      <c r="B1119" t="s">
        <v>6</v>
      </c>
      <c r="C1119">
        <f t="shared" si="34"/>
        <v>0</v>
      </c>
      <c r="D1119">
        <f t="shared" si="35"/>
        <v>0</v>
      </c>
    </row>
    <row r="1120" spans="1:4">
      <c r="A1120" t="s">
        <v>6</v>
      </c>
      <c r="B1120" t="s">
        <v>6</v>
      </c>
      <c r="C1120">
        <f t="shared" si="34"/>
        <v>0</v>
      </c>
      <c r="D1120">
        <f t="shared" si="35"/>
        <v>0</v>
      </c>
    </row>
    <row r="1121" spans="1:4">
      <c r="A1121" t="s">
        <v>6</v>
      </c>
      <c r="B1121" t="s">
        <v>6</v>
      </c>
      <c r="C1121">
        <f t="shared" si="34"/>
        <v>0</v>
      </c>
      <c r="D1121">
        <f t="shared" si="35"/>
        <v>0</v>
      </c>
    </row>
    <row r="1122" spans="1:4">
      <c r="A1122" t="s">
        <v>6</v>
      </c>
      <c r="B1122" t="s">
        <v>6</v>
      </c>
      <c r="C1122">
        <f t="shared" si="34"/>
        <v>0</v>
      </c>
      <c r="D1122">
        <f t="shared" si="35"/>
        <v>0</v>
      </c>
    </row>
    <row r="1123" spans="1:4">
      <c r="A1123" t="s">
        <v>6</v>
      </c>
      <c r="B1123" t="s">
        <v>6</v>
      </c>
      <c r="C1123">
        <f t="shared" si="34"/>
        <v>0</v>
      </c>
      <c r="D1123">
        <f t="shared" si="35"/>
        <v>0</v>
      </c>
    </row>
    <row r="1124" spans="1:4">
      <c r="A1124" t="s">
        <v>6</v>
      </c>
      <c r="B1124" t="s">
        <v>4</v>
      </c>
      <c r="C1124">
        <f t="shared" si="34"/>
        <v>0</v>
      </c>
      <c r="D1124">
        <f t="shared" si="35"/>
        <v>1</v>
      </c>
    </row>
    <row r="1125" spans="1:4">
      <c r="A1125" t="s">
        <v>6</v>
      </c>
      <c r="B1125" t="s">
        <v>4</v>
      </c>
      <c r="C1125">
        <f t="shared" si="34"/>
        <v>0</v>
      </c>
      <c r="D1125">
        <f t="shared" si="35"/>
        <v>1</v>
      </c>
    </row>
    <row r="1126" spans="1:4">
      <c r="A1126" t="s">
        <v>6</v>
      </c>
      <c r="B1126" t="s">
        <v>6</v>
      </c>
      <c r="C1126">
        <f t="shared" si="34"/>
        <v>0</v>
      </c>
      <c r="D1126">
        <f t="shared" si="35"/>
        <v>0</v>
      </c>
    </row>
    <row r="1127" spans="1:4">
      <c r="A1127" t="s">
        <v>6</v>
      </c>
      <c r="B1127" t="s">
        <v>6</v>
      </c>
      <c r="C1127">
        <f t="shared" si="34"/>
        <v>0</v>
      </c>
      <c r="D1127">
        <f t="shared" si="35"/>
        <v>0</v>
      </c>
    </row>
    <row r="1128" spans="1:4">
      <c r="A1128" t="s">
        <v>6</v>
      </c>
      <c r="B1128" t="s">
        <v>4</v>
      </c>
      <c r="C1128">
        <f t="shared" si="34"/>
        <v>0</v>
      </c>
      <c r="D1128">
        <f t="shared" si="35"/>
        <v>1</v>
      </c>
    </row>
    <row r="1129" spans="1:4">
      <c r="A1129" t="s">
        <v>6</v>
      </c>
      <c r="B1129" t="s">
        <v>6</v>
      </c>
      <c r="C1129">
        <f t="shared" si="34"/>
        <v>0</v>
      </c>
      <c r="D1129">
        <f t="shared" si="35"/>
        <v>0</v>
      </c>
    </row>
    <row r="1130" spans="1:4">
      <c r="A1130" t="s">
        <v>6</v>
      </c>
      <c r="B1130" t="s">
        <v>4</v>
      </c>
      <c r="C1130">
        <f t="shared" si="34"/>
        <v>0</v>
      </c>
      <c r="D1130">
        <f t="shared" si="35"/>
        <v>1</v>
      </c>
    </row>
    <row r="1131" spans="1:4">
      <c r="A1131" t="s">
        <v>6</v>
      </c>
      <c r="B1131" t="s">
        <v>6</v>
      </c>
      <c r="C1131">
        <f t="shared" si="34"/>
        <v>0</v>
      </c>
      <c r="D1131">
        <f t="shared" si="35"/>
        <v>0</v>
      </c>
    </row>
    <row r="1132" spans="1:4">
      <c r="A1132" t="s">
        <v>6</v>
      </c>
      <c r="B1132" t="s">
        <v>6</v>
      </c>
      <c r="C1132">
        <f t="shared" si="34"/>
        <v>0</v>
      </c>
      <c r="D1132">
        <f t="shared" si="35"/>
        <v>0</v>
      </c>
    </row>
    <row r="1133" spans="1:4">
      <c r="A1133" t="s">
        <v>6</v>
      </c>
      <c r="B1133" t="s">
        <v>6</v>
      </c>
      <c r="C1133">
        <f t="shared" si="34"/>
        <v>0</v>
      </c>
      <c r="D1133">
        <f t="shared" si="35"/>
        <v>0</v>
      </c>
    </row>
    <row r="1134" spans="1:4">
      <c r="A1134" t="s">
        <v>6</v>
      </c>
      <c r="B1134" t="s">
        <v>6</v>
      </c>
      <c r="C1134">
        <f t="shared" si="34"/>
        <v>0</v>
      </c>
      <c r="D1134">
        <f t="shared" si="35"/>
        <v>0</v>
      </c>
    </row>
    <row r="1135" spans="1:4">
      <c r="A1135" t="s">
        <v>6</v>
      </c>
      <c r="B1135" t="s">
        <v>6</v>
      </c>
      <c r="C1135">
        <f t="shared" si="34"/>
        <v>0</v>
      </c>
      <c r="D1135">
        <f t="shared" si="35"/>
        <v>0</v>
      </c>
    </row>
    <row r="1136" spans="1:4">
      <c r="A1136" t="s">
        <v>6</v>
      </c>
      <c r="B1136" t="s">
        <v>6</v>
      </c>
      <c r="C1136">
        <f t="shared" si="34"/>
        <v>0</v>
      </c>
      <c r="D1136">
        <f t="shared" si="35"/>
        <v>0</v>
      </c>
    </row>
    <row r="1137" spans="1:4">
      <c r="A1137" t="s">
        <v>6</v>
      </c>
      <c r="B1137" t="s">
        <v>6</v>
      </c>
      <c r="C1137">
        <f t="shared" si="34"/>
        <v>0</v>
      </c>
      <c r="D1137">
        <f t="shared" si="35"/>
        <v>0</v>
      </c>
    </row>
    <row r="1138" spans="1:4">
      <c r="A1138" t="s">
        <v>4</v>
      </c>
      <c r="B1138" t="s">
        <v>4</v>
      </c>
      <c r="C1138">
        <f t="shared" si="34"/>
        <v>1</v>
      </c>
      <c r="D1138">
        <f t="shared" si="35"/>
        <v>1</v>
      </c>
    </row>
    <row r="1139" spans="1:4">
      <c r="A1139" t="s">
        <v>6</v>
      </c>
      <c r="B1139" t="s">
        <v>4</v>
      </c>
      <c r="C1139">
        <f t="shared" si="34"/>
        <v>0</v>
      </c>
      <c r="D1139">
        <f t="shared" si="35"/>
        <v>1</v>
      </c>
    </row>
    <row r="1140" spans="1:4">
      <c r="A1140" t="s">
        <v>6</v>
      </c>
      <c r="B1140" t="s">
        <v>4</v>
      </c>
      <c r="C1140">
        <f t="shared" si="34"/>
        <v>0</v>
      </c>
      <c r="D1140">
        <f t="shared" si="35"/>
        <v>1</v>
      </c>
    </row>
    <row r="1141" spans="1:4">
      <c r="A1141" t="s">
        <v>6</v>
      </c>
      <c r="B1141" t="s">
        <v>6</v>
      </c>
      <c r="C1141">
        <f t="shared" si="34"/>
        <v>0</v>
      </c>
      <c r="D1141">
        <f t="shared" si="35"/>
        <v>0</v>
      </c>
    </row>
    <row r="1142" spans="1:4">
      <c r="A1142" t="s">
        <v>6</v>
      </c>
      <c r="B1142" t="s">
        <v>4</v>
      </c>
      <c r="C1142">
        <f t="shared" si="34"/>
        <v>0</v>
      </c>
      <c r="D1142">
        <f t="shared" si="35"/>
        <v>1</v>
      </c>
    </row>
    <row r="1143" spans="1:4">
      <c r="A1143" t="s">
        <v>6</v>
      </c>
      <c r="B1143" t="s">
        <v>6</v>
      </c>
      <c r="C1143">
        <f t="shared" si="34"/>
        <v>0</v>
      </c>
      <c r="D1143">
        <f t="shared" si="35"/>
        <v>0</v>
      </c>
    </row>
    <row r="1144" spans="1:4">
      <c r="A1144" t="s">
        <v>6</v>
      </c>
      <c r="B1144" t="s">
        <v>4</v>
      </c>
      <c r="C1144">
        <f t="shared" si="34"/>
        <v>0</v>
      </c>
      <c r="D1144">
        <f t="shared" si="35"/>
        <v>1</v>
      </c>
    </row>
    <row r="1145" spans="1:4">
      <c r="A1145" t="s">
        <v>6</v>
      </c>
      <c r="B1145" t="s">
        <v>6</v>
      </c>
      <c r="C1145">
        <f t="shared" si="34"/>
        <v>0</v>
      </c>
      <c r="D1145">
        <f t="shared" si="35"/>
        <v>0</v>
      </c>
    </row>
    <row r="1146" spans="1:4">
      <c r="A1146" t="s">
        <v>6</v>
      </c>
      <c r="B1146" t="s">
        <v>6</v>
      </c>
      <c r="C1146">
        <f t="shared" si="34"/>
        <v>0</v>
      </c>
      <c r="D1146">
        <f t="shared" si="35"/>
        <v>0</v>
      </c>
    </row>
    <row r="1147" spans="1:4">
      <c r="A1147" t="s">
        <v>6</v>
      </c>
      <c r="B1147" t="s">
        <v>4</v>
      </c>
      <c r="C1147">
        <f t="shared" si="34"/>
        <v>0</v>
      </c>
      <c r="D1147">
        <f t="shared" si="35"/>
        <v>1</v>
      </c>
    </row>
    <row r="1148" spans="1:4">
      <c r="A1148" t="s">
        <v>6</v>
      </c>
      <c r="B1148" t="s">
        <v>6</v>
      </c>
      <c r="C1148">
        <f t="shared" si="34"/>
        <v>0</v>
      </c>
      <c r="D1148">
        <f t="shared" si="35"/>
        <v>0</v>
      </c>
    </row>
    <row r="1149" spans="1:4">
      <c r="A1149" t="s">
        <v>6</v>
      </c>
      <c r="B1149" t="s">
        <v>6</v>
      </c>
      <c r="C1149">
        <f t="shared" si="34"/>
        <v>0</v>
      </c>
      <c r="D1149">
        <f t="shared" si="35"/>
        <v>0</v>
      </c>
    </row>
    <row r="1150" spans="1:4">
      <c r="A1150" t="s">
        <v>6</v>
      </c>
      <c r="B1150" t="s">
        <v>6</v>
      </c>
      <c r="C1150">
        <f t="shared" si="34"/>
        <v>0</v>
      </c>
      <c r="D1150">
        <f t="shared" si="35"/>
        <v>0</v>
      </c>
    </row>
    <row r="1151" spans="1:4">
      <c r="A1151" t="s">
        <v>6</v>
      </c>
      <c r="B1151" t="s">
        <v>6</v>
      </c>
      <c r="C1151">
        <f t="shared" si="34"/>
        <v>0</v>
      </c>
      <c r="D1151">
        <f t="shared" si="35"/>
        <v>0</v>
      </c>
    </row>
    <row r="1152" spans="1:4">
      <c r="A1152" t="s">
        <v>6</v>
      </c>
      <c r="B1152" t="s">
        <v>6</v>
      </c>
      <c r="C1152">
        <f t="shared" si="34"/>
        <v>0</v>
      </c>
      <c r="D1152">
        <f t="shared" si="35"/>
        <v>0</v>
      </c>
    </row>
    <row r="1153" spans="1:4">
      <c r="A1153" t="s">
        <v>6</v>
      </c>
      <c r="B1153" t="s">
        <v>6</v>
      </c>
      <c r="C1153">
        <f t="shared" si="34"/>
        <v>0</v>
      </c>
      <c r="D1153">
        <f t="shared" si="35"/>
        <v>0</v>
      </c>
    </row>
    <row r="1154" spans="1:4">
      <c r="A1154" t="s">
        <v>6</v>
      </c>
      <c r="B1154" t="s">
        <v>6</v>
      </c>
      <c r="C1154">
        <f t="shared" si="34"/>
        <v>0</v>
      </c>
      <c r="D1154">
        <f t="shared" si="35"/>
        <v>0</v>
      </c>
    </row>
    <row r="1155" spans="1:4">
      <c r="A1155" t="s">
        <v>4</v>
      </c>
      <c r="B1155" t="s">
        <v>4</v>
      </c>
      <c r="C1155">
        <f t="shared" ref="C1155:C1218" si="36">IF(A1155="yes", 1,0)</f>
        <v>1</v>
      </c>
      <c r="D1155">
        <f t="shared" ref="D1155:D1218" si="37">IF(B1155="yes", 1,0)</f>
        <v>1</v>
      </c>
    </row>
    <row r="1156" spans="1:4">
      <c r="A1156" t="s">
        <v>6</v>
      </c>
      <c r="B1156" t="s">
        <v>6</v>
      </c>
      <c r="C1156">
        <f t="shared" si="36"/>
        <v>0</v>
      </c>
      <c r="D1156">
        <f t="shared" si="37"/>
        <v>0</v>
      </c>
    </row>
    <row r="1157" spans="1:4">
      <c r="A1157" t="s">
        <v>6</v>
      </c>
      <c r="B1157" t="s">
        <v>6</v>
      </c>
      <c r="C1157">
        <f t="shared" si="36"/>
        <v>0</v>
      </c>
      <c r="D1157">
        <f t="shared" si="37"/>
        <v>0</v>
      </c>
    </row>
    <row r="1158" spans="1:4">
      <c r="A1158" t="s">
        <v>6</v>
      </c>
      <c r="B1158" t="s">
        <v>6</v>
      </c>
      <c r="C1158">
        <f t="shared" si="36"/>
        <v>0</v>
      </c>
      <c r="D1158">
        <f t="shared" si="37"/>
        <v>0</v>
      </c>
    </row>
    <row r="1159" spans="1:4">
      <c r="A1159" t="s">
        <v>6</v>
      </c>
      <c r="B1159" t="s">
        <v>6</v>
      </c>
      <c r="C1159">
        <f t="shared" si="36"/>
        <v>0</v>
      </c>
      <c r="D1159">
        <f t="shared" si="37"/>
        <v>0</v>
      </c>
    </row>
    <row r="1160" spans="1:4">
      <c r="A1160" t="s">
        <v>6</v>
      </c>
      <c r="B1160" t="s">
        <v>6</v>
      </c>
      <c r="C1160">
        <f t="shared" si="36"/>
        <v>0</v>
      </c>
      <c r="D1160">
        <f t="shared" si="37"/>
        <v>0</v>
      </c>
    </row>
    <row r="1161" spans="1:4">
      <c r="A1161" t="s">
        <v>6</v>
      </c>
      <c r="B1161" t="s">
        <v>6</v>
      </c>
      <c r="C1161">
        <f t="shared" si="36"/>
        <v>0</v>
      </c>
      <c r="D1161">
        <f t="shared" si="37"/>
        <v>0</v>
      </c>
    </row>
    <row r="1162" spans="1:4">
      <c r="A1162" t="s">
        <v>6</v>
      </c>
      <c r="B1162" t="s">
        <v>6</v>
      </c>
      <c r="C1162">
        <f t="shared" si="36"/>
        <v>0</v>
      </c>
      <c r="D1162">
        <f t="shared" si="37"/>
        <v>0</v>
      </c>
    </row>
    <row r="1163" spans="1:4">
      <c r="A1163" t="s">
        <v>6</v>
      </c>
      <c r="B1163" t="s">
        <v>4</v>
      </c>
      <c r="C1163">
        <f t="shared" si="36"/>
        <v>0</v>
      </c>
      <c r="D1163">
        <f t="shared" si="37"/>
        <v>1</v>
      </c>
    </row>
    <row r="1164" spans="1:4">
      <c r="A1164" t="s">
        <v>4</v>
      </c>
      <c r="B1164" t="s">
        <v>6</v>
      </c>
      <c r="C1164">
        <f t="shared" si="36"/>
        <v>1</v>
      </c>
      <c r="D1164">
        <f t="shared" si="37"/>
        <v>0</v>
      </c>
    </row>
    <row r="1165" spans="1:4">
      <c r="A1165" t="s">
        <v>6</v>
      </c>
      <c r="B1165" t="s">
        <v>6</v>
      </c>
      <c r="C1165">
        <f t="shared" si="36"/>
        <v>0</v>
      </c>
      <c r="D1165">
        <f t="shared" si="37"/>
        <v>0</v>
      </c>
    </row>
    <row r="1166" spans="1:4">
      <c r="A1166" t="s">
        <v>6</v>
      </c>
      <c r="B1166" t="s">
        <v>4</v>
      </c>
      <c r="C1166">
        <f t="shared" si="36"/>
        <v>0</v>
      </c>
      <c r="D1166">
        <f t="shared" si="37"/>
        <v>1</v>
      </c>
    </row>
    <row r="1167" spans="1:4">
      <c r="A1167" t="s">
        <v>6</v>
      </c>
      <c r="B1167" t="s">
        <v>4</v>
      </c>
      <c r="C1167">
        <f t="shared" si="36"/>
        <v>0</v>
      </c>
      <c r="D1167">
        <f t="shared" si="37"/>
        <v>1</v>
      </c>
    </row>
    <row r="1168" spans="1:4">
      <c r="A1168" t="s">
        <v>6</v>
      </c>
      <c r="B1168" t="s">
        <v>6</v>
      </c>
      <c r="C1168">
        <f t="shared" si="36"/>
        <v>0</v>
      </c>
      <c r="D1168">
        <f t="shared" si="37"/>
        <v>0</v>
      </c>
    </row>
    <row r="1169" spans="1:4">
      <c r="A1169" t="s">
        <v>4</v>
      </c>
      <c r="B1169" t="s">
        <v>4</v>
      </c>
      <c r="C1169">
        <f t="shared" si="36"/>
        <v>1</v>
      </c>
      <c r="D1169">
        <f t="shared" si="37"/>
        <v>1</v>
      </c>
    </row>
    <row r="1170" spans="1:4">
      <c r="A1170" t="s">
        <v>6</v>
      </c>
      <c r="B1170" t="s">
        <v>4</v>
      </c>
      <c r="C1170">
        <f t="shared" si="36"/>
        <v>0</v>
      </c>
      <c r="D1170">
        <f t="shared" si="37"/>
        <v>1</v>
      </c>
    </row>
    <row r="1171" spans="1:4">
      <c r="A1171" t="s">
        <v>6</v>
      </c>
      <c r="B1171" t="s">
        <v>6</v>
      </c>
      <c r="C1171">
        <f t="shared" si="36"/>
        <v>0</v>
      </c>
      <c r="D1171">
        <f t="shared" si="37"/>
        <v>0</v>
      </c>
    </row>
    <row r="1172" spans="1:4">
      <c r="A1172" t="s">
        <v>6</v>
      </c>
      <c r="B1172" t="s">
        <v>6</v>
      </c>
      <c r="C1172">
        <f t="shared" si="36"/>
        <v>0</v>
      </c>
      <c r="D1172">
        <f t="shared" si="37"/>
        <v>0</v>
      </c>
    </row>
    <row r="1173" spans="1:4">
      <c r="A1173" t="s">
        <v>4</v>
      </c>
      <c r="B1173" t="s">
        <v>4</v>
      </c>
      <c r="C1173">
        <f t="shared" si="36"/>
        <v>1</v>
      </c>
      <c r="D1173">
        <f t="shared" si="37"/>
        <v>1</v>
      </c>
    </row>
    <row r="1174" spans="1:4">
      <c r="A1174" t="s">
        <v>6</v>
      </c>
      <c r="B1174" t="s">
        <v>6</v>
      </c>
      <c r="C1174">
        <f t="shared" si="36"/>
        <v>0</v>
      </c>
      <c r="D1174">
        <f t="shared" si="37"/>
        <v>0</v>
      </c>
    </row>
    <row r="1175" spans="1:4">
      <c r="A1175" t="s">
        <v>6</v>
      </c>
      <c r="B1175" t="s">
        <v>6</v>
      </c>
      <c r="C1175">
        <f t="shared" si="36"/>
        <v>0</v>
      </c>
      <c r="D1175">
        <f t="shared" si="37"/>
        <v>0</v>
      </c>
    </row>
    <row r="1176" spans="1:4">
      <c r="A1176" t="s">
        <v>6</v>
      </c>
      <c r="B1176" t="s">
        <v>6</v>
      </c>
      <c r="C1176">
        <f t="shared" si="36"/>
        <v>0</v>
      </c>
      <c r="D1176">
        <f t="shared" si="37"/>
        <v>0</v>
      </c>
    </row>
    <row r="1177" spans="1:4">
      <c r="A1177" t="s">
        <v>6</v>
      </c>
      <c r="B1177" t="s">
        <v>6</v>
      </c>
      <c r="C1177">
        <f t="shared" si="36"/>
        <v>0</v>
      </c>
      <c r="D1177">
        <f t="shared" si="37"/>
        <v>0</v>
      </c>
    </row>
    <row r="1178" spans="1:4">
      <c r="A1178" t="s">
        <v>6</v>
      </c>
      <c r="B1178" t="s">
        <v>6</v>
      </c>
      <c r="C1178">
        <f t="shared" si="36"/>
        <v>0</v>
      </c>
      <c r="D1178">
        <f t="shared" si="37"/>
        <v>0</v>
      </c>
    </row>
    <row r="1179" spans="1:4">
      <c r="A1179" t="s">
        <v>6</v>
      </c>
      <c r="B1179" t="s">
        <v>6</v>
      </c>
      <c r="C1179">
        <f t="shared" si="36"/>
        <v>0</v>
      </c>
      <c r="D1179">
        <f t="shared" si="37"/>
        <v>0</v>
      </c>
    </row>
    <row r="1180" spans="1:4">
      <c r="A1180" t="s">
        <v>6</v>
      </c>
      <c r="B1180" t="s">
        <v>6</v>
      </c>
      <c r="C1180">
        <f t="shared" si="36"/>
        <v>0</v>
      </c>
      <c r="D1180">
        <f t="shared" si="37"/>
        <v>0</v>
      </c>
    </row>
    <row r="1181" spans="1:4">
      <c r="A1181" t="s">
        <v>6</v>
      </c>
      <c r="B1181" t="s">
        <v>6</v>
      </c>
      <c r="C1181">
        <f t="shared" si="36"/>
        <v>0</v>
      </c>
      <c r="D1181">
        <f t="shared" si="37"/>
        <v>0</v>
      </c>
    </row>
    <row r="1182" spans="1:4">
      <c r="A1182" t="s">
        <v>6</v>
      </c>
      <c r="B1182" t="s">
        <v>6</v>
      </c>
      <c r="C1182">
        <f t="shared" si="36"/>
        <v>0</v>
      </c>
      <c r="D1182">
        <f t="shared" si="37"/>
        <v>0</v>
      </c>
    </row>
    <row r="1183" spans="1:4">
      <c r="A1183" t="s">
        <v>6</v>
      </c>
      <c r="B1183" t="s">
        <v>4</v>
      </c>
      <c r="C1183">
        <f t="shared" si="36"/>
        <v>0</v>
      </c>
      <c r="D1183">
        <f t="shared" si="37"/>
        <v>1</v>
      </c>
    </row>
    <row r="1184" spans="1:4">
      <c r="A1184" t="s">
        <v>6</v>
      </c>
      <c r="B1184" t="s">
        <v>6</v>
      </c>
      <c r="C1184">
        <f t="shared" si="36"/>
        <v>0</v>
      </c>
      <c r="D1184">
        <f t="shared" si="37"/>
        <v>0</v>
      </c>
    </row>
    <row r="1185" spans="1:4">
      <c r="A1185" t="s">
        <v>6</v>
      </c>
      <c r="B1185" t="s">
        <v>6</v>
      </c>
      <c r="C1185">
        <f t="shared" si="36"/>
        <v>0</v>
      </c>
      <c r="D1185">
        <f t="shared" si="37"/>
        <v>0</v>
      </c>
    </row>
    <row r="1186" spans="1:4">
      <c r="A1186" t="s">
        <v>6</v>
      </c>
      <c r="B1186" t="s">
        <v>6</v>
      </c>
      <c r="C1186">
        <f t="shared" si="36"/>
        <v>0</v>
      </c>
      <c r="D1186">
        <f t="shared" si="37"/>
        <v>0</v>
      </c>
    </row>
    <row r="1187" spans="1:4">
      <c r="A1187" t="s">
        <v>6</v>
      </c>
      <c r="B1187" t="s">
        <v>6</v>
      </c>
      <c r="C1187">
        <f t="shared" si="36"/>
        <v>0</v>
      </c>
      <c r="D1187">
        <f t="shared" si="37"/>
        <v>0</v>
      </c>
    </row>
    <row r="1188" spans="1:4">
      <c r="A1188" t="s">
        <v>4</v>
      </c>
      <c r="B1188" t="s">
        <v>4</v>
      </c>
      <c r="C1188">
        <f t="shared" si="36"/>
        <v>1</v>
      </c>
      <c r="D1188">
        <f t="shared" si="37"/>
        <v>1</v>
      </c>
    </row>
    <row r="1189" spans="1:4">
      <c r="A1189" t="s">
        <v>6</v>
      </c>
      <c r="B1189" t="s">
        <v>6</v>
      </c>
      <c r="C1189">
        <f t="shared" si="36"/>
        <v>0</v>
      </c>
      <c r="D1189">
        <f t="shared" si="37"/>
        <v>0</v>
      </c>
    </row>
    <row r="1190" spans="1:4">
      <c r="A1190" t="s">
        <v>6</v>
      </c>
      <c r="B1190" t="s">
        <v>4</v>
      </c>
      <c r="C1190">
        <f t="shared" si="36"/>
        <v>0</v>
      </c>
      <c r="D1190">
        <f t="shared" si="37"/>
        <v>1</v>
      </c>
    </row>
    <row r="1191" spans="1:4">
      <c r="A1191" t="s">
        <v>6</v>
      </c>
      <c r="B1191" t="s">
        <v>6</v>
      </c>
      <c r="C1191">
        <f t="shared" si="36"/>
        <v>0</v>
      </c>
      <c r="D1191">
        <f t="shared" si="37"/>
        <v>0</v>
      </c>
    </row>
    <row r="1192" spans="1:4">
      <c r="A1192" t="s">
        <v>6</v>
      </c>
      <c r="B1192" t="s">
        <v>6</v>
      </c>
      <c r="C1192">
        <f t="shared" si="36"/>
        <v>0</v>
      </c>
      <c r="D1192">
        <f t="shared" si="37"/>
        <v>0</v>
      </c>
    </row>
    <row r="1193" spans="1:4">
      <c r="A1193" t="s">
        <v>6</v>
      </c>
      <c r="B1193" t="s">
        <v>6</v>
      </c>
      <c r="C1193">
        <f t="shared" si="36"/>
        <v>0</v>
      </c>
      <c r="D1193">
        <f t="shared" si="37"/>
        <v>0</v>
      </c>
    </row>
    <row r="1194" spans="1:4">
      <c r="A1194" t="s">
        <v>6</v>
      </c>
      <c r="B1194" t="s">
        <v>4</v>
      </c>
      <c r="C1194">
        <f t="shared" si="36"/>
        <v>0</v>
      </c>
      <c r="D1194">
        <f t="shared" si="37"/>
        <v>1</v>
      </c>
    </row>
    <row r="1195" spans="1:4">
      <c r="A1195" t="s">
        <v>6</v>
      </c>
      <c r="B1195" t="s">
        <v>6</v>
      </c>
      <c r="C1195">
        <f t="shared" si="36"/>
        <v>0</v>
      </c>
      <c r="D1195">
        <f t="shared" si="37"/>
        <v>0</v>
      </c>
    </row>
    <row r="1196" spans="1:4">
      <c r="A1196" t="s">
        <v>6</v>
      </c>
      <c r="B1196" t="s">
        <v>6</v>
      </c>
      <c r="C1196">
        <f t="shared" si="36"/>
        <v>0</v>
      </c>
      <c r="D1196">
        <f t="shared" si="37"/>
        <v>0</v>
      </c>
    </row>
    <row r="1197" spans="1:4">
      <c r="A1197" t="s">
        <v>6</v>
      </c>
      <c r="B1197" t="s">
        <v>6</v>
      </c>
      <c r="C1197">
        <f t="shared" si="36"/>
        <v>0</v>
      </c>
      <c r="D1197">
        <f t="shared" si="37"/>
        <v>0</v>
      </c>
    </row>
    <row r="1198" spans="1:4">
      <c r="A1198" t="s">
        <v>6</v>
      </c>
      <c r="B1198" t="s">
        <v>4</v>
      </c>
      <c r="C1198">
        <f t="shared" si="36"/>
        <v>0</v>
      </c>
      <c r="D1198">
        <f t="shared" si="37"/>
        <v>1</v>
      </c>
    </row>
    <row r="1199" spans="1:4">
      <c r="A1199" t="s">
        <v>6</v>
      </c>
      <c r="B1199" t="s">
        <v>6</v>
      </c>
      <c r="C1199">
        <f t="shared" si="36"/>
        <v>0</v>
      </c>
      <c r="D1199">
        <f t="shared" si="37"/>
        <v>0</v>
      </c>
    </row>
    <row r="1200" spans="1:4">
      <c r="A1200" t="s">
        <v>6</v>
      </c>
      <c r="B1200" t="s">
        <v>4</v>
      </c>
      <c r="C1200">
        <f t="shared" si="36"/>
        <v>0</v>
      </c>
      <c r="D1200">
        <f t="shared" si="37"/>
        <v>1</v>
      </c>
    </row>
    <row r="1201" spans="1:4">
      <c r="A1201" t="s">
        <v>6</v>
      </c>
      <c r="B1201" t="s">
        <v>6</v>
      </c>
      <c r="C1201">
        <f t="shared" si="36"/>
        <v>0</v>
      </c>
      <c r="D1201">
        <f t="shared" si="37"/>
        <v>0</v>
      </c>
    </row>
    <row r="1202" spans="1:4">
      <c r="A1202" t="s">
        <v>6</v>
      </c>
      <c r="B1202" t="s">
        <v>4</v>
      </c>
      <c r="C1202">
        <f t="shared" si="36"/>
        <v>0</v>
      </c>
      <c r="D1202">
        <f t="shared" si="37"/>
        <v>1</v>
      </c>
    </row>
    <row r="1203" spans="1:4">
      <c r="A1203" t="s">
        <v>4</v>
      </c>
      <c r="B1203" t="s">
        <v>4</v>
      </c>
      <c r="C1203">
        <f t="shared" si="36"/>
        <v>1</v>
      </c>
      <c r="D1203">
        <f t="shared" si="37"/>
        <v>1</v>
      </c>
    </row>
    <row r="1204" spans="1:4">
      <c r="A1204" t="s">
        <v>6</v>
      </c>
      <c r="B1204" t="s">
        <v>6</v>
      </c>
      <c r="C1204">
        <f t="shared" si="36"/>
        <v>0</v>
      </c>
      <c r="D1204">
        <f t="shared" si="37"/>
        <v>0</v>
      </c>
    </row>
    <row r="1205" spans="1:4">
      <c r="A1205" t="s">
        <v>6</v>
      </c>
      <c r="B1205" t="s">
        <v>6</v>
      </c>
      <c r="C1205">
        <f t="shared" si="36"/>
        <v>0</v>
      </c>
      <c r="D1205">
        <f t="shared" si="37"/>
        <v>0</v>
      </c>
    </row>
    <row r="1206" spans="1:4">
      <c r="A1206" t="s">
        <v>4</v>
      </c>
      <c r="B1206" t="s">
        <v>4</v>
      </c>
      <c r="C1206">
        <f t="shared" si="36"/>
        <v>1</v>
      </c>
      <c r="D1206">
        <f t="shared" si="37"/>
        <v>1</v>
      </c>
    </row>
    <row r="1207" spans="1:4">
      <c r="A1207" t="s">
        <v>4</v>
      </c>
      <c r="B1207" t="s">
        <v>6</v>
      </c>
      <c r="C1207">
        <f t="shared" si="36"/>
        <v>1</v>
      </c>
      <c r="D1207">
        <f t="shared" si="37"/>
        <v>0</v>
      </c>
    </row>
    <row r="1208" spans="1:4">
      <c r="A1208" t="s">
        <v>6</v>
      </c>
      <c r="B1208" t="s">
        <v>6</v>
      </c>
      <c r="C1208">
        <f t="shared" si="36"/>
        <v>0</v>
      </c>
      <c r="D1208">
        <f t="shared" si="37"/>
        <v>0</v>
      </c>
    </row>
    <row r="1209" spans="1:4">
      <c r="A1209" t="s">
        <v>6</v>
      </c>
      <c r="B1209" t="s">
        <v>6</v>
      </c>
      <c r="C1209">
        <f t="shared" si="36"/>
        <v>0</v>
      </c>
      <c r="D1209">
        <f t="shared" si="37"/>
        <v>0</v>
      </c>
    </row>
    <row r="1210" spans="1:4">
      <c r="A1210" t="s">
        <v>6</v>
      </c>
      <c r="B1210" t="s">
        <v>6</v>
      </c>
      <c r="C1210">
        <f t="shared" si="36"/>
        <v>0</v>
      </c>
      <c r="D1210">
        <f t="shared" si="37"/>
        <v>0</v>
      </c>
    </row>
    <row r="1211" spans="1:4">
      <c r="A1211" t="s">
        <v>6</v>
      </c>
      <c r="B1211" t="s">
        <v>6</v>
      </c>
      <c r="C1211">
        <f t="shared" si="36"/>
        <v>0</v>
      </c>
      <c r="D1211">
        <f t="shared" si="37"/>
        <v>0</v>
      </c>
    </row>
    <row r="1212" spans="1:4">
      <c r="A1212" t="s">
        <v>6</v>
      </c>
      <c r="B1212" t="s">
        <v>6</v>
      </c>
      <c r="C1212">
        <f t="shared" si="36"/>
        <v>0</v>
      </c>
      <c r="D1212">
        <f t="shared" si="37"/>
        <v>0</v>
      </c>
    </row>
    <row r="1213" spans="1:4">
      <c r="A1213" t="s">
        <v>6</v>
      </c>
      <c r="B1213" t="s">
        <v>6</v>
      </c>
      <c r="C1213">
        <f t="shared" si="36"/>
        <v>0</v>
      </c>
      <c r="D1213">
        <f t="shared" si="37"/>
        <v>0</v>
      </c>
    </row>
    <row r="1214" spans="1:4">
      <c r="A1214" t="s">
        <v>6</v>
      </c>
      <c r="B1214" t="s">
        <v>6</v>
      </c>
      <c r="C1214">
        <f t="shared" si="36"/>
        <v>0</v>
      </c>
      <c r="D1214">
        <f t="shared" si="37"/>
        <v>0</v>
      </c>
    </row>
    <row r="1215" spans="1:4">
      <c r="A1215" t="s">
        <v>4</v>
      </c>
      <c r="B1215" t="s">
        <v>4</v>
      </c>
      <c r="C1215">
        <f t="shared" si="36"/>
        <v>1</v>
      </c>
      <c r="D1215">
        <f t="shared" si="37"/>
        <v>1</v>
      </c>
    </row>
    <row r="1216" spans="1:4">
      <c r="A1216" t="s">
        <v>6</v>
      </c>
      <c r="B1216" t="s">
        <v>4</v>
      </c>
      <c r="C1216">
        <f t="shared" si="36"/>
        <v>0</v>
      </c>
      <c r="D1216">
        <f t="shared" si="37"/>
        <v>1</v>
      </c>
    </row>
    <row r="1217" spans="1:4">
      <c r="A1217" t="s">
        <v>6</v>
      </c>
      <c r="B1217" t="s">
        <v>4</v>
      </c>
      <c r="C1217">
        <f t="shared" si="36"/>
        <v>0</v>
      </c>
      <c r="D1217">
        <f t="shared" si="37"/>
        <v>1</v>
      </c>
    </row>
    <row r="1218" spans="1:4">
      <c r="A1218" t="s">
        <v>6</v>
      </c>
      <c r="B1218" t="s">
        <v>4</v>
      </c>
      <c r="C1218">
        <f t="shared" si="36"/>
        <v>0</v>
      </c>
      <c r="D1218">
        <f t="shared" si="37"/>
        <v>1</v>
      </c>
    </row>
    <row r="1219" spans="1:4">
      <c r="A1219" t="s">
        <v>6</v>
      </c>
      <c r="B1219" t="s">
        <v>6</v>
      </c>
      <c r="C1219">
        <f t="shared" ref="C1219:C1282" si="38">IF(A1219="yes", 1,0)</f>
        <v>0</v>
      </c>
      <c r="D1219">
        <f t="shared" ref="D1219:D1282" si="39">IF(B1219="yes", 1,0)</f>
        <v>0</v>
      </c>
    </row>
    <row r="1220" spans="1:4">
      <c r="A1220" t="s">
        <v>6</v>
      </c>
      <c r="B1220" t="s">
        <v>6</v>
      </c>
      <c r="C1220">
        <f t="shared" si="38"/>
        <v>0</v>
      </c>
      <c r="D1220">
        <f t="shared" si="39"/>
        <v>0</v>
      </c>
    </row>
    <row r="1221" spans="1:4">
      <c r="A1221" t="s">
        <v>6</v>
      </c>
      <c r="B1221" t="s">
        <v>6</v>
      </c>
      <c r="C1221">
        <f t="shared" si="38"/>
        <v>0</v>
      </c>
      <c r="D1221">
        <f t="shared" si="39"/>
        <v>0</v>
      </c>
    </row>
    <row r="1222" spans="1:4">
      <c r="A1222" t="s">
        <v>6</v>
      </c>
      <c r="B1222" t="s">
        <v>6</v>
      </c>
      <c r="C1222">
        <f t="shared" si="38"/>
        <v>0</v>
      </c>
      <c r="D1222">
        <f t="shared" si="39"/>
        <v>0</v>
      </c>
    </row>
    <row r="1223" spans="1:4">
      <c r="A1223" t="s">
        <v>6</v>
      </c>
      <c r="B1223" t="s">
        <v>6</v>
      </c>
      <c r="C1223">
        <f t="shared" si="38"/>
        <v>0</v>
      </c>
      <c r="D1223">
        <f t="shared" si="39"/>
        <v>0</v>
      </c>
    </row>
    <row r="1224" spans="1:4">
      <c r="A1224" t="s">
        <v>4</v>
      </c>
      <c r="B1224" t="s">
        <v>6</v>
      </c>
      <c r="C1224">
        <f t="shared" si="38"/>
        <v>1</v>
      </c>
      <c r="D1224">
        <f t="shared" si="39"/>
        <v>0</v>
      </c>
    </row>
    <row r="1225" spans="1:4">
      <c r="A1225" t="s">
        <v>4</v>
      </c>
      <c r="B1225" t="s">
        <v>6</v>
      </c>
      <c r="C1225">
        <f t="shared" si="38"/>
        <v>1</v>
      </c>
      <c r="D1225">
        <f t="shared" si="39"/>
        <v>0</v>
      </c>
    </row>
    <row r="1226" spans="1:4">
      <c r="A1226" t="s">
        <v>6</v>
      </c>
      <c r="B1226" t="s">
        <v>6</v>
      </c>
      <c r="C1226">
        <f t="shared" si="38"/>
        <v>0</v>
      </c>
      <c r="D1226">
        <f t="shared" si="39"/>
        <v>0</v>
      </c>
    </row>
    <row r="1227" spans="1:4">
      <c r="A1227" t="s">
        <v>6</v>
      </c>
      <c r="B1227" t="s">
        <v>6</v>
      </c>
      <c r="C1227">
        <f t="shared" si="38"/>
        <v>0</v>
      </c>
      <c r="D1227">
        <f t="shared" si="39"/>
        <v>0</v>
      </c>
    </row>
    <row r="1228" spans="1:4">
      <c r="A1228" t="s">
        <v>6</v>
      </c>
      <c r="B1228" t="s">
        <v>6</v>
      </c>
      <c r="C1228">
        <f t="shared" si="38"/>
        <v>0</v>
      </c>
      <c r="D1228">
        <f t="shared" si="39"/>
        <v>0</v>
      </c>
    </row>
    <row r="1229" spans="1:4">
      <c r="A1229" t="s">
        <v>6</v>
      </c>
      <c r="B1229" t="s">
        <v>6</v>
      </c>
      <c r="C1229">
        <f t="shared" si="38"/>
        <v>0</v>
      </c>
      <c r="D1229">
        <f t="shared" si="39"/>
        <v>0</v>
      </c>
    </row>
    <row r="1230" spans="1:4">
      <c r="A1230" t="s">
        <v>6</v>
      </c>
      <c r="B1230" t="s">
        <v>6</v>
      </c>
      <c r="C1230">
        <f t="shared" si="38"/>
        <v>0</v>
      </c>
      <c r="D1230">
        <f t="shared" si="39"/>
        <v>0</v>
      </c>
    </row>
    <row r="1231" spans="1:4">
      <c r="A1231" t="s">
        <v>6</v>
      </c>
      <c r="B1231" t="s">
        <v>4</v>
      </c>
      <c r="C1231">
        <f t="shared" si="38"/>
        <v>0</v>
      </c>
      <c r="D1231">
        <f t="shared" si="39"/>
        <v>1</v>
      </c>
    </row>
    <row r="1232" spans="1:4">
      <c r="A1232" t="s">
        <v>6</v>
      </c>
      <c r="B1232" t="s">
        <v>6</v>
      </c>
      <c r="C1232">
        <f t="shared" si="38"/>
        <v>0</v>
      </c>
      <c r="D1232">
        <f t="shared" si="39"/>
        <v>0</v>
      </c>
    </row>
    <row r="1233" spans="1:4">
      <c r="A1233" t="s">
        <v>6</v>
      </c>
      <c r="B1233" t="s">
        <v>6</v>
      </c>
      <c r="C1233">
        <f t="shared" si="38"/>
        <v>0</v>
      </c>
      <c r="D1233">
        <f t="shared" si="39"/>
        <v>0</v>
      </c>
    </row>
    <row r="1234" spans="1:4">
      <c r="A1234" t="s">
        <v>6</v>
      </c>
      <c r="B1234" t="s">
        <v>6</v>
      </c>
      <c r="C1234">
        <f t="shared" si="38"/>
        <v>0</v>
      </c>
      <c r="D1234">
        <f t="shared" si="39"/>
        <v>0</v>
      </c>
    </row>
    <row r="1235" spans="1:4">
      <c r="A1235" t="s">
        <v>6</v>
      </c>
      <c r="B1235" t="s">
        <v>6</v>
      </c>
      <c r="C1235">
        <f t="shared" si="38"/>
        <v>0</v>
      </c>
      <c r="D1235">
        <f t="shared" si="39"/>
        <v>0</v>
      </c>
    </row>
    <row r="1236" spans="1:4">
      <c r="A1236" t="s">
        <v>6</v>
      </c>
      <c r="B1236" t="s">
        <v>6</v>
      </c>
      <c r="C1236">
        <f t="shared" si="38"/>
        <v>0</v>
      </c>
      <c r="D1236">
        <f t="shared" si="39"/>
        <v>0</v>
      </c>
    </row>
    <row r="1237" spans="1:4">
      <c r="A1237" t="s">
        <v>6</v>
      </c>
      <c r="B1237" t="s">
        <v>4</v>
      </c>
      <c r="C1237">
        <f t="shared" si="38"/>
        <v>0</v>
      </c>
      <c r="D1237">
        <f t="shared" si="39"/>
        <v>1</v>
      </c>
    </row>
    <row r="1238" spans="1:4">
      <c r="A1238" t="s">
        <v>4</v>
      </c>
      <c r="B1238" t="s">
        <v>4</v>
      </c>
      <c r="C1238">
        <f t="shared" si="38"/>
        <v>1</v>
      </c>
      <c r="D1238">
        <f t="shared" si="39"/>
        <v>1</v>
      </c>
    </row>
    <row r="1239" spans="1:4">
      <c r="A1239" t="s">
        <v>4</v>
      </c>
      <c r="B1239" t="s">
        <v>6</v>
      </c>
      <c r="C1239">
        <f t="shared" si="38"/>
        <v>1</v>
      </c>
      <c r="D1239">
        <f t="shared" si="39"/>
        <v>0</v>
      </c>
    </row>
    <row r="1240" spans="1:4">
      <c r="A1240" t="s">
        <v>6</v>
      </c>
      <c r="B1240" t="s">
        <v>6</v>
      </c>
      <c r="C1240">
        <f t="shared" si="38"/>
        <v>0</v>
      </c>
      <c r="D1240">
        <f t="shared" si="39"/>
        <v>0</v>
      </c>
    </row>
    <row r="1241" spans="1:4">
      <c r="A1241" t="s">
        <v>6</v>
      </c>
      <c r="B1241" t="s">
        <v>6</v>
      </c>
      <c r="C1241">
        <f t="shared" si="38"/>
        <v>0</v>
      </c>
      <c r="D1241">
        <f t="shared" si="39"/>
        <v>0</v>
      </c>
    </row>
    <row r="1242" spans="1:4">
      <c r="A1242" t="s">
        <v>6</v>
      </c>
      <c r="B1242" t="s">
        <v>4</v>
      </c>
      <c r="C1242">
        <f t="shared" si="38"/>
        <v>0</v>
      </c>
      <c r="D1242">
        <f t="shared" si="39"/>
        <v>1</v>
      </c>
    </row>
    <row r="1243" spans="1:4">
      <c r="A1243" t="s">
        <v>6</v>
      </c>
      <c r="B1243" t="s">
        <v>6</v>
      </c>
      <c r="C1243">
        <f t="shared" si="38"/>
        <v>0</v>
      </c>
      <c r="D1243">
        <f t="shared" si="39"/>
        <v>0</v>
      </c>
    </row>
    <row r="1244" spans="1:4">
      <c r="A1244" t="s">
        <v>6</v>
      </c>
      <c r="B1244" t="s">
        <v>6</v>
      </c>
      <c r="C1244">
        <f t="shared" si="38"/>
        <v>0</v>
      </c>
      <c r="D1244">
        <f t="shared" si="39"/>
        <v>0</v>
      </c>
    </row>
    <row r="1245" spans="1:4">
      <c r="A1245" t="s">
        <v>6</v>
      </c>
      <c r="B1245" t="s">
        <v>6</v>
      </c>
      <c r="C1245">
        <f t="shared" si="38"/>
        <v>0</v>
      </c>
      <c r="D1245">
        <f t="shared" si="39"/>
        <v>0</v>
      </c>
    </row>
    <row r="1246" spans="1:4">
      <c r="A1246" t="s">
        <v>6</v>
      </c>
      <c r="B1246" t="s">
        <v>6</v>
      </c>
      <c r="C1246">
        <f t="shared" si="38"/>
        <v>0</v>
      </c>
      <c r="D1246">
        <f t="shared" si="39"/>
        <v>0</v>
      </c>
    </row>
    <row r="1247" spans="1:4">
      <c r="A1247" t="s">
        <v>6</v>
      </c>
      <c r="B1247" t="s">
        <v>6</v>
      </c>
      <c r="C1247">
        <f t="shared" si="38"/>
        <v>0</v>
      </c>
      <c r="D1247">
        <f t="shared" si="39"/>
        <v>0</v>
      </c>
    </row>
    <row r="1248" spans="1:4">
      <c r="A1248" t="s">
        <v>4</v>
      </c>
      <c r="B1248" t="s">
        <v>6</v>
      </c>
      <c r="C1248">
        <f t="shared" si="38"/>
        <v>1</v>
      </c>
      <c r="D1248">
        <f t="shared" si="39"/>
        <v>0</v>
      </c>
    </row>
    <row r="1249" spans="1:4">
      <c r="A1249" t="s">
        <v>6</v>
      </c>
      <c r="B1249" t="s">
        <v>6</v>
      </c>
      <c r="C1249">
        <f t="shared" si="38"/>
        <v>0</v>
      </c>
      <c r="D1249">
        <f t="shared" si="39"/>
        <v>0</v>
      </c>
    </row>
    <row r="1250" spans="1:4">
      <c r="A1250" t="s">
        <v>6</v>
      </c>
      <c r="B1250" t="s">
        <v>6</v>
      </c>
      <c r="C1250">
        <f t="shared" si="38"/>
        <v>0</v>
      </c>
      <c r="D1250">
        <f t="shared" si="39"/>
        <v>0</v>
      </c>
    </row>
    <row r="1251" spans="1:4">
      <c r="A1251" t="s">
        <v>4</v>
      </c>
      <c r="B1251" t="s">
        <v>6</v>
      </c>
      <c r="C1251">
        <f t="shared" si="38"/>
        <v>1</v>
      </c>
      <c r="D1251">
        <f t="shared" si="39"/>
        <v>0</v>
      </c>
    </row>
    <row r="1252" spans="1:4">
      <c r="A1252" t="s">
        <v>6</v>
      </c>
      <c r="B1252" t="s">
        <v>4</v>
      </c>
      <c r="C1252">
        <f t="shared" si="38"/>
        <v>0</v>
      </c>
      <c r="D1252">
        <f t="shared" si="39"/>
        <v>1</v>
      </c>
    </row>
    <row r="1253" spans="1:4">
      <c r="A1253" t="s">
        <v>6</v>
      </c>
      <c r="B1253" t="s">
        <v>6</v>
      </c>
      <c r="C1253">
        <f t="shared" si="38"/>
        <v>0</v>
      </c>
      <c r="D1253">
        <f t="shared" si="39"/>
        <v>0</v>
      </c>
    </row>
    <row r="1254" spans="1:4">
      <c r="A1254" t="s">
        <v>6</v>
      </c>
      <c r="B1254" t="s">
        <v>4</v>
      </c>
      <c r="C1254">
        <f t="shared" si="38"/>
        <v>0</v>
      </c>
      <c r="D1254">
        <f t="shared" si="39"/>
        <v>1</v>
      </c>
    </row>
    <row r="1255" spans="1:4">
      <c r="A1255" t="s">
        <v>6</v>
      </c>
      <c r="B1255" t="s">
        <v>6</v>
      </c>
      <c r="C1255">
        <f t="shared" si="38"/>
        <v>0</v>
      </c>
      <c r="D1255">
        <f t="shared" si="39"/>
        <v>0</v>
      </c>
    </row>
    <row r="1256" spans="1:4">
      <c r="A1256" t="s">
        <v>6</v>
      </c>
      <c r="B1256" t="s">
        <v>6</v>
      </c>
      <c r="C1256">
        <f t="shared" si="38"/>
        <v>0</v>
      </c>
      <c r="D1256">
        <f t="shared" si="39"/>
        <v>0</v>
      </c>
    </row>
    <row r="1257" spans="1:4">
      <c r="A1257" t="s">
        <v>4</v>
      </c>
      <c r="B1257" t="s">
        <v>4</v>
      </c>
      <c r="C1257">
        <f t="shared" si="38"/>
        <v>1</v>
      </c>
      <c r="D1257">
        <f t="shared" si="39"/>
        <v>1</v>
      </c>
    </row>
    <row r="1258" spans="1:4">
      <c r="A1258" t="s">
        <v>6</v>
      </c>
      <c r="B1258" t="s">
        <v>6</v>
      </c>
      <c r="C1258">
        <f t="shared" si="38"/>
        <v>0</v>
      </c>
      <c r="D1258">
        <f t="shared" si="39"/>
        <v>0</v>
      </c>
    </row>
    <row r="1259" spans="1:4">
      <c r="A1259" t="s">
        <v>4</v>
      </c>
      <c r="B1259" t="s">
        <v>6</v>
      </c>
      <c r="C1259">
        <f t="shared" si="38"/>
        <v>1</v>
      </c>
      <c r="D1259">
        <f t="shared" si="39"/>
        <v>0</v>
      </c>
    </row>
    <row r="1260" spans="1:4">
      <c r="A1260" t="s">
        <v>6</v>
      </c>
      <c r="B1260" t="s">
        <v>6</v>
      </c>
      <c r="C1260">
        <f t="shared" si="38"/>
        <v>0</v>
      </c>
      <c r="D1260">
        <f t="shared" si="39"/>
        <v>0</v>
      </c>
    </row>
    <row r="1261" spans="1:4">
      <c r="A1261" t="s">
        <v>6</v>
      </c>
      <c r="B1261" t="s">
        <v>6</v>
      </c>
      <c r="C1261">
        <f t="shared" si="38"/>
        <v>0</v>
      </c>
      <c r="D1261">
        <f t="shared" si="39"/>
        <v>0</v>
      </c>
    </row>
    <row r="1262" spans="1:4">
      <c r="A1262" t="s">
        <v>6</v>
      </c>
      <c r="B1262" t="s">
        <v>6</v>
      </c>
      <c r="C1262">
        <f t="shared" si="38"/>
        <v>0</v>
      </c>
      <c r="D1262">
        <f t="shared" si="39"/>
        <v>0</v>
      </c>
    </row>
    <row r="1263" spans="1:4">
      <c r="A1263" t="s">
        <v>6</v>
      </c>
      <c r="B1263" t="s">
        <v>4</v>
      </c>
      <c r="C1263">
        <f t="shared" si="38"/>
        <v>0</v>
      </c>
      <c r="D1263">
        <f t="shared" si="39"/>
        <v>1</v>
      </c>
    </row>
    <row r="1264" spans="1:4">
      <c r="A1264" t="s">
        <v>4</v>
      </c>
      <c r="B1264" t="s">
        <v>4</v>
      </c>
      <c r="C1264">
        <f t="shared" si="38"/>
        <v>1</v>
      </c>
      <c r="D1264">
        <f t="shared" si="39"/>
        <v>1</v>
      </c>
    </row>
    <row r="1265" spans="1:4">
      <c r="A1265" t="s">
        <v>6</v>
      </c>
      <c r="B1265" t="s">
        <v>6</v>
      </c>
      <c r="C1265">
        <f t="shared" si="38"/>
        <v>0</v>
      </c>
      <c r="D1265">
        <f t="shared" si="39"/>
        <v>0</v>
      </c>
    </row>
    <row r="1266" spans="1:4">
      <c r="A1266" t="s">
        <v>6</v>
      </c>
      <c r="B1266" t="s">
        <v>6</v>
      </c>
      <c r="C1266">
        <f t="shared" si="38"/>
        <v>0</v>
      </c>
      <c r="D1266">
        <f t="shared" si="39"/>
        <v>0</v>
      </c>
    </row>
    <row r="1267" spans="1:4">
      <c r="A1267" t="s">
        <v>6</v>
      </c>
      <c r="B1267" t="s">
        <v>6</v>
      </c>
      <c r="C1267">
        <f t="shared" si="38"/>
        <v>0</v>
      </c>
      <c r="D1267">
        <f t="shared" si="39"/>
        <v>0</v>
      </c>
    </row>
    <row r="1268" spans="1:4">
      <c r="A1268" t="s">
        <v>6</v>
      </c>
      <c r="B1268" t="s">
        <v>6</v>
      </c>
      <c r="C1268">
        <f t="shared" si="38"/>
        <v>0</v>
      </c>
      <c r="D1268">
        <f t="shared" si="39"/>
        <v>0</v>
      </c>
    </row>
    <row r="1269" spans="1:4">
      <c r="A1269" t="s">
        <v>6</v>
      </c>
      <c r="B1269" t="s">
        <v>4</v>
      </c>
      <c r="C1269">
        <f t="shared" si="38"/>
        <v>0</v>
      </c>
      <c r="D1269">
        <f t="shared" si="39"/>
        <v>1</v>
      </c>
    </row>
    <row r="1270" spans="1:4">
      <c r="A1270" t="s">
        <v>6</v>
      </c>
      <c r="B1270" t="s">
        <v>4</v>
      </c>
      <c r="C1270">
        <f t="shared" si="38"/>
        <v>0</v>
      </c>
      <c r="D1270">
        <f t="shared" si="39"/>
        <v>1</v>
      </c>
    </row>
    <row r="1271" spans="1:4">
      <c r="A1271" t="s">
        <v>6</v>
      </c>
      <c r="B1271" t="s">
        <v>6</v>
      </c>
      <c r="C1271">
        <f t="shared" si="38"/>
        <v>0</v>
      </c>
      <c r="D1271">
        <f t="shared" si="39"/>
        <v>0</v>
      </c>
    </row>
    <row r="1272" spans="1:4">
      <c r="A1272" t="s">
        <v>6</v>
      </c>
      <c r="B1272" t="s">
        <v>6</v>
      </c>
      <c r="C1272">
        <f t="shared" si="38"/>
        <v>0</v>
      </c>
      <c r="D1272">
        <f t="shared" si="39"/>
        <v>0</v>
      </c>
    </row>
    <row r="1273" spans="1:4">
      <c r="A1273" t="s">
        <v>4</v>
      </c>
      <c r="B1273" t="s">
        <v>6</v>
      </c>
      <c r="C1273">
        <f t="shared" si="38"/>
        <v>1</v>
      </c>
      <c r="D1273">
        <f t="shared" si="39"/>
        <v>0</v>
      </c>
    </row>
    <row r="1274" spans="1:4">
      <c r="A1274" t="s">
        <v>6</v>
      </c>
      <c r="B1274" t="s">
        <v>6</v>
      </c>
      <c r="C1274">
        <f t="shared" si="38"/>
        <v>0</v>
      </c>
      <c r="D1274">
        <f t="shared" si="39"/>
        <v>0</v>
      </c>
    </row>
    <row r="1275" spans="1:4">
      <c r="A1275" t="s">
        <v>4</v>
      </c>
      <c r="B1275" t="s">
        <v>4</v>
      </c>
      <c r="C1275">
        <f t="shared" si="38"/>
        <v>1</v>
      </c>
      <c r="D1275">
        <f t="shared" si="39"/>
        <v>1</v>
      </c>
    </row>
    <row r="1276" spans="1:4">
      <c r="A1276" t="s">
        <v>6</v>
      </c>
      <c r="B1276" t="s">
        <v>6</v>
      </c>
      <c r="C1276">
        <f t="shared" si="38"/>
        <v>0</v>
      </c>
      <c r="D1276">
        <f t="shared" si="39"/>
        <v>0</v>
      </c>
    </row>
    <row r="1277" spans="1:4">
      <c r="A1277" t="s">
        <v>6</v>
      </c>
      <c r="B1277" t="s">
        <v>6</v>
      </c>
      <c r="C1277">
        <f t="shared" si="38"/>
        <v>0</v>
      </c>
      <c r="D1277">
        <f t="shared" si="39"/>
        <v>0</v>
      </c>
    </row>
    <row r="1278" spans="1:4">
      <c r="A1278" t="s">
        <v>6</v>
      </c>
      <c r="B1278" t="s">
        <v>6</v>
      </c>
      <c r="C1278">
        <f t="shared" si="38"/>
        <v>0</v>
      </c>
      <c r="D1278">
        <f t="shared" si="39"/>
        <v>0</v>
      </c>
    </row>
    <row r="1279" spans="1:4">
      <c r="A1279" t="s">
        <v>6</v>
      </c>
      <c r="B1279" t="s">
        <v>4</v>
      </c>
      <c r="C1279">
        <f t="shared" si="38"/>
        <v>0</v>
      </c>
      <c r="D1279">
        <f t="shared" si="39"/>
        <v>1</v>
      </c>
    </row>
    <row r="1280" spans="1:4">
      <c r="A1280" t="s">
        <v>6</v>
      </c>
      <c r="B1280" t="s">
        <v>4</v>
      </c>
      <c r="C1280">
        <f t="shared" si="38"/>
        <v>0</v>
      </c>
      <c r="D1280">
        <f t="shared" si="39"/>
        <v>1</v>
      </c>
    </row>
    <row r="1281" spans="1:4">
      <c r="A1281" t="s">
        <v>4</v>
      </c>
      <c r="B1281" t="s">
        <v>4</v>
      </c>
      <c r="C1281">
        <f t="shared" si="38"/>
        <v>1</v>
      </c>
      <c r="D1281">
        <f t="shared" si="39"/>
        <v>1</v>
      </c>
    </row>
    <row r="1282" spans="1:4">
      <c r="A1282" t="s">
        <v>6</v>
      </c>
      <c r="B1282" t="s">
        <v>6</v>
      </c>
      <c r="C1282">
        <f t="shared" si="38"/>
        <v>0</v>
      </c>
      <c r="D1282">
        <f t="shared" si="39"/>
        <v>0</v>
      </c>
    </row>
    <row r="1283" spans="1:4">
      <c r="A1283" t="s">
        <v>4</v>
      </c>
      <c r="B1283" t="s">
        <v>4</v>
      </c>
      <c r="C1283">
        <f t="shared" ref="C1283:C1346" si="40">IF(A1283="yes", 1,0)</f>
        <v>1</v>
      </c>
      <c r="D1283">
        <f t="shared" ref="D1283:D1346" si="41">IF(B1283="yes", 1,0)</f>
        <v>1</v>
      </c>
    </row>
    <row r="1284" spans="1:4">
      <c r="A1284" t="s">
        <v>6</v>
      </c>
      <c r="B1284" t="s">
        <v>6</v>
      </c>
      <c r="C1284">
        <f t="shared" si="40"/>
        <v>0</v>
      </c>
      <c r="D1284">
        <f t="shared" si="41"/>
        <v>0</v>
      </c>
    </row>
    <row r="1285" spans="1:4">
      <c r="A1285" t="s">
        <v>6</v>
      </c>
      <c r="B1285" t="s">
        <v>6</v>
      </c>
      <c r="C1285">
        <f t="shared" si="40"/>
        <v>0</v>
      </c>
      <c r="D1285">
        <f t="shared" si="41"/>
        <v>0</v>
      </c>
    </row>
    <row r="1286" spans="1:4">
      <c r="A1286" t="s">
        <v>6</v>
      </c>
      <c r="B1286" t="s">
        <v>6</v>
      </c>
      <c r="C1286">
        <f t="shared" si="40"/>
        <v>0</v>
      </c>
      <c r="D1286">
        <f t="shared" si="41"/>
        <v>0</v>
      </c>
    </row>
    <row r="1287" spans="1:4">
      <c r="A1287" t="s">
        <v>6</v>
      </c>
      <c r="B1287" t="s">
        <v>6</v>
      </c>
      <c r="C1287">
        <f t="shared" si="40"/>
        <v>0</v>
      </c>
      <c r="D1287">
        <f t="shared" si="41"/>
        <v>0</v>
      </c>
    </row>
    <row r="1288" spans="1:4">
      <c r="A1288" t="s">
        <v>6</v>
      </c>
      <c r="B1288" t="s">
        <v>6</v>
      </c>
      <c r="C1288">
        <f t="shared" si="40"/>
        <v>0</v>
      </c>
      <c r="D1288">
        <f t="shared" si="41"/>
        <v>0</v>
      </c>
    </row>
    <row r="1289" spans="1:4">
      <c r="A1289" t="s">
        <v>6</v>
      </c>
      <c r="B1289" t="s">
        <v>6</v>
      </c>
      <c r="C1289">
        <f t="shared" si="40"/>
        <v>0</v>
      </c>
      <c r="D1289">
        <f t="shared" si="41"/>
        <v>0</v>
      </c>
    </row>
    <row r="1290" spans="1:4">
      <c r="A1290" t="s">
        <v>6</v>
      </c>
      <c r="B1290" t="s">
        <v>6</v>
      </c>
      <c r="C1290">
        <f t="shared" si="40"/>
        <v>0</v>
      </c>
      <c r="D1290">
        <f t="shared" si="41"/>
        <v>0</v>
      </c>
    </row>
    <row r="1291" spans="1:4">
      <c r="A1291" t="s">
        <v>6</v>
      </c>
      <c r="B1291" t="s">
        <v>6</v>
      </c>
      <c r="C1291">
        <f t="shared" si="40"/>
        <v>0</v>
      </c>
      <c r="D1291">
        <f t="shared" si="41"/>
        <v>0</v>
      </c>
    </row>
    <row r="1292" spans="1:4">
      <c r="A1292" t="s">
        <v>4</v>
      </c>
      <c r="B1292" t="s">
        <v>6</v>
      </c>
      <c r="C1292">
        <f t="shared" si="40"/>
        <v>1</v>
      </c>
      <c r="D1292">
        <f t="shared" si="41"/>
        <v>0</v>
      </c>
    </row>
    <row r="1293" spans="1:4">
      <c r="A1293" t="s">
        <v>4</v>
      </c>
      <c r="B1293" t="s">
        <v>6</v>
      </c>
      <c r="C1293">
        <f t="shared" si="40"/>
        <v>1</v>
      </c>
      <c r="D1293">
        <f t="shared" si="41"/>
        <v>0</v>
      </c>
    </row>
    <row r="1294" spans="1:4">
      <c r="A1294" t="s">
        <v>6</v>
      </c>
      <c r="B1294" t="s">
        <v>6</v>
      </c>
      <c r="C1294">
        <f t="shared" si="40"/>
        <v>0</v>
      </c>
      <c r="D1294">
        <f t="shared" si="41"/>
        <v>0</v>
      </c>
    </row>
    <row r="1295" spans="1:4">
      <c r="A1295" t="s">
        <v>6</v>
      </c>
      <c r="B1295" t="s">
        <v>6</v>
      </c>
      <c r="C1295">
        <f t="shared" si="40"/>
        <v>0</v>
      </c>
      <c r="D1295">
        <f t="shared" si="41"/>
        <v>0</v>
      </c>
    </row>
    <row r="1296" spans="1:4">
      <c r="A1296" t="s">
        <v>6</v>
      </c>
      <c r="B1296" t="s">
        <v>6</v>
      </c>
      <c r="C1296">
        <f t="shared" si="40"/>
        <v>0</v>
      </c>
      <c r="D1296">
        <f t="shared" si="41"/>
        <v>0</v>
      </c>
    </row>
    <row r="1297" spans="1:4">
      <c r="A1297" t="s">
        <v>6</v>
      </c>
      <c r="B1297" t="s">
        <v>4</v>
      </c>
      <c r="C1297">
        <f t="shared" si="40"/>
        <v>0</v>
      </c>
      <c r="D1297">
        <f t="shared" si="41"/>
        <v>1</v>
      </c>
    </row>
    <row r="1298" spans="1:4">
      <c r="A1298" t="s">
        <v>6</v>
      </c>
      <c r="B1298" t="s">
        <v>6</v>
      </c>
      <c r="C1298">
        <f t="shared" si="40"/>
        <v>0</v>
      </c>
      <c r="D1298">
        <f t="shared" si="41"/>
        <v>0</v>
      </c>
    </row>
    <row r="1299" spans="1:4">
      <c r="A1299" t="s">
        <v>4</v>
      </c>
      <c r="B1299" t="s">
        <v>4</v>
      </c>
      <c r="C1299">
        <f t="shared" si="40"/>
        <v>1</v>
      </c>
      <c r="D1299">
        <f t="shared" si="41"/>
        <v>1</v>
      </c>
    </row>
    <row r="1300" spans="1:4">
      <c r="A1300" t="s">
        <v>4</v>
      </c>
      <c r="B1300" t="s">
        <v>6</v>
      </c>
      <c r="C1300">
        <f t="shared" si="40"/>
        <v>1</v>
      </c>
      <c r="D1300">
        <f t="shared" si="41"/>
        <v>0</v>
      </c>
    </row>
    <row r="1301" spans="1:4">
      <c r="A1301" t="s">
        <v>6</v>
      </c>
      <c r="B1301" t="s">
        <v>6</v>
      </c>
      <c r="C1301">
        <f t="shared" si="40"/>
        <v>0</v>
      </c>
      <c r="D1301">
        <f t="shared" si="41"/>
        <v>0</v>
      </c>
    </row>
    <row r="1302" spans="1:4">
      <c r="A1302" t="s">
        <v>6</v>
      </c>
      <c r="B1302" t="s">
        <v>6</v>
      </c>
      <c r="C1302">
        <f t="shared" si="40"/>
        <v>0</v>
      </c>
      <c r="D1302">
        <f t="shared" si="41"/>
        <v>0</v>
      </c>
    </row>
    <row r="1303" spans="1:4">
      <c r="A1303" t="s">
        <v>6</v>
      </c>
      <c r="B1303" t="s">
        <v>6</v>
      </c>
      <c r="C1303">
        <f t="shared" si="40"/>
        <v>0</v>
      </c>
      <c r="D1303">
        <f t="shared" si="41"/>
        <v>0</v>
      </c>
    </row>
    <row r="1304" spans="1:4">
      <c r="A1304" t="s">
        <v>6</v>
      </c>
      <c r="B1304" t="s">
        <v>6</v>
      </c>
      <c r="C1304">
        <f t="shared" si="40"/>
        <v>0</v>
      </c>
      <c r="D1304">
        <f t="shared" si="41"/>
        <v>0</v>
      </c>
    </row>
    <row r="1305" spans="1:4">
      <c r="A1305" t="s">
        <v>6</v>
      </c>
      <c r="B1305" t="s">
        <v>4</v>
      </c>
      <c r="C1305">
        <f t="shared" si="40"/>
        <v>0</v>
      </c>
      <c r="D1305">
        <f t="shared" si="41"/>
        <v>1</v>
      </c>
    </row>
    <row r="1306" spans="1:4">
      <c r="A1306" t="s">
        <v>6</v>
      </c>
      <c r="B1306" t="s">
        <v>6</v>
      </c>
      <c r="C1306">
        <f t="shared" si="40"/>
        <v>0</v>
      </c>
      <c r="D1306">
        <f t="shared" si="41"/>
        <v>0</v>
      </c>
    </row>
    <row r="1307" spans="1:4">
      <c r="A1307" t="s">
        <v>6</v>
      </c>
      <c r="B1307" t="s">
        <v>6</v>
      </c>
      <c r="C1307">
        <f t="shared" si="40"/>
        <v>0</v>
      </c>
      <c r="D1307">
        <f t="shared" si="41"/>
        <v>0</v>
      </c>
    </row>
    <row r="1308" spans="1:4">
      <c r="A1308" t="s">
        <v>6</v>
      </c>
      <c r="B1308" t="s">
        <v>6</v>
      </c>
      <c r="C1308">
        <f t="shared" si="40"/>
        <v>0</v>
      </c>
      <c r="D1308">
        <f t="shared" si="41"/>
        <v>0</v>
      </c>
    </row>
    <row r="1309" spans="1:4">
      <c r="A1309" t="s">
        <v>6</v>
      </c>
      <c r="B1309" t="s">
        <v>6</v>
      </c>
      <c r="C1309">
        <f t="shared" si="40"/>
        <v>0</v>
      </c>
      <c r="D1309">
        <f t="shared" si="41"/>
        <v>0</v>
      </c>
    </row>
    <row r="1310" spans="1:4">
      <c r="A1310" t="s">
        <v>6</v>
      </c>
      <c r="B1310" t="s">
        <v>4</v>
      </c>
      <c r="C1310">
        <f t="shared" si="40"/>
        <v>0</v>
      </c>
      <c r="D1310">
        <f t="shared" si="41"/>
        <v>1</v>
      </c>
    </row>
    <row r="1311" spans="1:4">
      <c r="A1311" t="s">
        <v>6</v>
      </c>
      <c r="B1311" t="s">
        <v>6</v>
      </c>
      <c r="C1311">
        <f t="shared" si="40"/>
        <v>0</v>
      </c>
      <c r="D1311">
        <f t="shared" si="41"/>
        <v>0</v>
      </c>
    </row>
    <row r="1312" spans="1:4">
      <c r="A1312" t="s">
        <v>6</v>
      </c>
      <c r="B1312" t="s">
        <v>4</v>
      </c>
      <c r="C1312">
        <f t="shared" si="40"/>
        <v>0</v>
      </c>
      <c r="D1312">
        <f t="shared" si="41"/>
        <v>1</v>
      </c>
    </row>
    <row r="1313" spans="1:4">
      <c r="A1313" t="s">
        <v>6</v>
      </c>
      <c r="B1313" t="s">
        <v>6</v>
      </c>
      <c r="C1313">
        <f t="shared" si="40"/>
        <v>0</v>
      </c>
      <c r="D1313">
        <f t="shared" si="41"/>
        <v>0</v>
      </c>
    </row>
    <row r="1314" spans="1:4">
      <c r="A1314" t="s">
        <v>4</v>
      </c>
      <c r="B1314" t="s">
        <v>6</v>
      </c>
      <c r="C1314">
        <f t="shared" si="40"/>
        <v>1</v>
      </c>
      <c r="D1314">
        <f t="shared" si="41"/>
        <v>0</v>
      </c>
    </row>
    <row r="1315" spans="1:4">
      <c r="A1315" t="s">
        <v>4</v>
      </c>
      <c r="B1315" t="s">
        <v>4</v>
      </c>
      <c r="C1315">
        <f t="shared" si="40"/>
        <v>1</v>
      </c>
      <c r="D1315">
        <f t="shared" si="41"/>
        <v>1</v>
      </c>
    </row>
    <row r="1316" spans="1:4">
      <c r="A1316" t="s">
        <v>6</v>
      </c>
      <c r="B1316" t="s">
        <v>6</v>
      </c>
      <c r="C1316">
        <f t="shared" si="40"/>
        <v>0</v>
      </c>
      <c r="D1316">
        <f t="shared" si="41"/>
        <v>0</v>
      </c>
    </row>
    <row r="1317" spans="1:4">
      <c r="A1317" t="s">
        <v>6</v>
      </c>
      <c r="B1317" t="s">
        <v>4</v>
      </c>
      <c r="C1317">
        <f t="shared" si="40"/>
        <v>0</v>
      </c>
      <c r="D1317">
        <f t="shared" si="41"/>
        <v>1</v>
      </c>
    </row>
    <row r="1318" spans="1:4">
      <c r="A1318" t="s">
        <v>6</v>
      </c>
      <c r="B1318" t="s">
        <v>6</v>
      </c>
      <c r="C1318">
        <f t="shared" si="40"/>
        <v>0</v>
      </c>
      <c r="D1318">
        <f t="shared" si="41"/>
        <v>0</v>
      </c>
    </row>
    <row r="1319" spans="1:4">
      <c r="A1319" t="s">
        <v>6</v>
      </c>
      <c r="B1319" t="s">
        <v>4</v>
      </c>
      <c r="C1319">
        <f t="shared" si="40"/>
        <v>0</v>
      </c>
      <c r="D1319">
        <f t="shared" si="41"/>
        <v>1</v>
      </c>
    </row>
    <row r="1320" spans="1:4">
      <c r="A1320" t="s">
        <v>6</v>
      </c>
      <c r="B1320" t="s">
        <v>6</v>
      </c>
      <c r="C1320">
        <f t="shared" si="40"/>
        <v>0</v>
      </c>
      <c r="D1320">
        <f t="shared" si="41"/>
        <v>0</v>
      </c>
    </row>
    <row r="1321" spans="1:4">
      <c r="A1321" t="s">
        <v>6</v>
      </c>
      <c r="B1321" t="s">
        <v>6</v>
      </c>
      <c r="C1321">
        <f t="shared" si="40"/>
        <v>0</v>
      </c>
      <c r="D1321">
        <f t="shared" si="41"/>
        <v>0</v>
      </c>
    </row>
    <row r="1322" spans="1:4">
      <c r="A1322" t="s">
        <v>6</v>
      </c>
      <c r="B1322" t="s">
        <v>6</v>
      </c>
      <c r="C1322">
        <f t="shared" si="40"/>
        <v>0</v>
      </c>
      <c r="D1322">
        <f t="shared" si="41"/>
        <v>0</v>
      </c>
    </row>
    <row r="1323" spans="1:4">
      <c r="A1323" t="s">
        <v>6</v>
      </c>
      <c r="B1323" t="s">
        <v>6</v>
      </c>
      <c r="C1323">
        <f t="shared" si="40"/>
        <v>0</v>
      </c>
      <c r="D1323">
        <f t="shared" si="41"/>
        <v>0</v>
      </c>
    </row>
    <row r="1324" spans="1:4">
      <c r="A1324" t="s">
        <v>6</v>
      </c>
      <c r="B1324" t="s">
        <v>6</v>
      </c>
      <c r="C1324">
        <f t="shared" si="40"/>
        <v>0</v>
      </c>
      <c r="D1324">
        <f t="shared" si="41"/>
        <v>0</v>
      </c>
    </row>
    <row r="1325" spans="1:4">
      <c r="A1325" t="s">
        <v>6</v>
      </c>
      <c r="B1325" t="s">
        <v>6</v>
      </c>
      <c r="C1325">
        <f t="shared" si="40"/>
        <v>0</v>
      </c>
      <c r="D1325">
        <f t="shared" si="41"/>
        <v>0</v>
      </c>
    </row>
    <row r="1326" spans="1:4">
      <c r="A1326" t="s">
        <v>6</v>
      </c>
      <c r="B1326" t="s">
        <v>6</v>
      </c>
      <c r="C1326">
        <f t="shared" si="40"/>
        <v>0</v>
      </c>
      <c r="D1326">
        <f t="shared" si="41"/>
        <v>0</v>
      </c>
    </row>
    <row r="1327" spans="1:4">
      <c r="A1327" t="s">
        <v>6</v>
      </c>
      <c r="B1327" t="s">
        <v>6</v>
      </c>
      <c r="C1327">
        <f t="shared" si="40"/>
        <v>0</v>
      </c>
      <c r="D1327">
        <f t="shared" si="41"/>
        <v>0</v>
      </c>
    </row>
    <row r="1328" spans="1:4">
      <c r="A1328" t="s">
        <v>4</v>
      </c>
      <c r="B1328" t="s">
        <v>4</v>
      </c>
      <c r="C1328">
        <f t="shared" si="40"/>
        <v>1</v>
      </c>
      <c r="D1328">
        <f t="shared" si="41"/>
        <v>1</v>
      </c>
    </row>
    <row r="1329" spans="1:4">
      <c r="A1329" t="s">
        <v>6</v>
      </c>
      <c r="B1329" t="s">
        <v>6</v>
      </c>
      <c r="C1329">
        <f t="shared" si="40"/>
        <v>0</v>
      </c>
      <c r="D1329">
        <f t="shared" si="41"/>
        <v>0</v>
      </c>
    </row>
    <row r="1330" spans="1:4">
      <c r="A1330" t="s">
        <v>6</v>
      </c>
      <c r="B1330" t="s">
        <v>6</v>
      </c>
      <c r="C1330">
        <f t="shared" si="40"/>
        <v>0</v>
      </c>
      <c r="D1330">
        <f t="shared" si="41"/>
        <v>0</v>
      </c>
    </row>
    <row r="1331" spans="1:4">
      <c r="A1331" t="s">
        <v>6</v>
      </c>
      <c r="B1331" t="s">
        <v>6</v>
      </c>
      <c r="C1331">
        <f t="shared" si="40"/>
        <v>0</v>
      </c>
      <c r="D1331">
        <f t="shared" si="41"/>
        <v>0</v>
      </c>
    </row>
    <row r="1332" spans="1:4">
      <c r="A1332" t="s">
        <v>6</v>
      </c>
      <c r="B1332" t="s">
        <v>6</v>
      </c>
      <c r="C1332">
        <f t="shared" si="40"/>
        <v>0</v>
      </c>
      <c r="D1332">
        <f t="shared" si="41"/>
        <v>0</v>
      </c>
    </row>
    <row r="1333" spans="1:4">
      <c r="A1333" t="s">
        <v>6</v>
      </c>
      <c r="B1333" t="s">
        <v>6</v>
      </c>
      <c r="C1333">
        <f t="shared" si="40"/>
        <v>0</v>
      </c>
      <c r="D1333">
        <f t="shared" si="41"/>
        <v>0</v>
      </c>
    </row>
    <row r="1334" spans="1:4">
      <c r="A1334" t="s">
        <v>4</v>
      </c>
      <c r="B1334" t="s">
        <v>4</v>
      </c>
      <c r="C1334">
        <f t="shared" si="40"/>
        <v>1</v>
      </c>
      <c r="D1334">
        <f t="shared" si="41"/>
        <v>1</v>
      </c>
    </row>
    <row r="1335" spans="1:4">
      <c r="A1335" t="s">
        <v>4</v>
      </c>
      <c r="B1335" t="s">
        <v>6</v>
      </c>
      <c r="C1335">
        <f t="shared" si="40"/>
        <v>1</v>
      </c>
      <c r="D1335">
        <f t="shared" si="41"/>
        <v>0</v>
      </c>
    </row>
    <row r="1336" spans="1:4">
      <c r="A1336" t="s">
        <v>6</v>
      </c>
      <c r="B1336" t="s">
        <v>6</v>
      </c>
      <c r="C1336">
        <f t="shared" si="40"/>
        <v>0</v>
      </c>
      <c r="D1336">
        <f t="shared" si="41"/>
        <v>0</v>
      </c>
    </row>
    <row r="1337" spans="1:4">
      <c r="A1337" t="s">
        <v>6</v>
      </c>
      <c r="B1337" t="s">
        <v>6</v>
      </c>
      <c r="C1337">
        <f t="shared" si="40"/>
        <v>0</v>
      </c>
      <c r="D1337">
        <f t="shared" si="41"/>
        <v>0</v>
      </c>
    </row>
    <row r="1338" spans="1:4">
      <c r="A1338" t="s">
        <v>6</v>
      </c>
      <c r="B1338" t="s">
        <v>6</v>
      </c>
      <c r="C1338">
        <f t="shared" si="40"/>
        <v>0</v>
      </c>
      <c r="D1338">
        <f t="shared" si="41"/>
        <v>0</v>
      </c>
    </row>
    <row r="1339" spans="1:4">
      <c r="A1339" t="s">
        <v>6</v>
      </c>
      <c r="B1339" t="s">
        <v>6</v>
      </c>
      <c r="C1339">
        <f t="shared" si="40"/>
        <v>0</v>
      </c>
      <c r="D1339">
        <f t="shared" si="41"/>
        <v>0</v>
      </c>
    </row>
    <row r="1340" spans="1:4">
      <c r="A1340" t="s">
        <v>4</v>
      </c>
      <c r="B1340" t="s">
        <v>6</v>
      </c>
      <c r="C1340">
        <f t="shared" si="40"/>
        <v>1</v>
      </c>
      <c r="D1340">
        <f t="shared" si="41"/>
        <v>0</v>
      </c>
    </row>
    <row r="1341" spans="1:4">
      <c r="A1341" t="s">
        <v>4</v>
      </c>
      <c r="B1341" t="s">
        <v>4</v>
      </c>
      <c r="C1341">
        <f t="shared" si="40"/>
        <v>1</v>
      </c>
      <c r="D1341">
        <f t="shared" si="41"/>
        <v>1</v>
      </c>
    </row>
    <row r="1342" spans="1:4">
      <c r="A1342" t="s">
        <v>6</v>
      </c>
      <c r="B1342" t="s">
        <v>4</v>
      </c>
      <c r="C1342">
        <f t="shared" si="40"/>
        <v>0</v>
      </c>
      <c r="D1342">
        <f t="shared" si="41"/>
        <v>1</v>
      </c>
    </row>
    <row r="1343" spans="1:4">
      <c r="A1343" t="s">
        <v>6</v>
      </c>
      <c r="B1343" t="s">
        <v>6</v>
      </c>
      <c r="C1343">
        <f t="shared" si="40"/>
        <v>0</v>
      </c>
      <c r="D1343">
        <f t="shared" si="41"/>
        <v>0</v>
      </c>
    </row>
    <row r="1344" spans="1:4">
      <c r="A1344" t="s">
        <v>6</v>
      </c>
      <c r="B1344" t="s">
        <v>4</v>
      </c>
      <c r="C1344">
        <f t="shared" si="40"/>
        <v>0</v>
      </c>
      <c r="D1344">
        <f t="shared" si="41"/>
        <v>1</v>
      </c>
    </row>
    <row r="1345" spans="1:4">
      <c r="A1345" t="s">
        <v>6</v>
      </c>
      <c r="B1345" t="s">
        <v>6</v>
      </c>
      <c r="C1345">
        <f t="shared" si="40"/>
        <v>0</v>
      </c>
      <c r="D1345">
        <f t="shared" si="41"/>
        <v>0</v>
      </c>
    </row>
    <row r="1346" spans="1:4">
      <c r="A1346" t="s">
        <v>6</v>
      </c>
      <c r="B1346" t="s">
        <v>4</v>
      </c>
      <c r="C1346">
        <f t="shared" si="40"/>
        <v>0</v>
      </c>
      <c r="D1346">
        <f t="shared" si="41"/>
        <v>1</v>
      </c>
    </row>
    <row r="1347" spans="1:4">
      <c r="A1347" t="s">
        <v>6</v>
      </c>
      <c r="B1347" t="s">
        <v>4</v>
      </c>
      <c r="C1347">
        <f t="shared" ref="C1347:C1410" si="42">IF(A1347="yes", 1,0)</f>
        <v>0</v>
      </c>
      <c r="D1347">
        <f t="shared" ref="D1347:D1410" si="43">IF(B1347="yes", 1,0)</f>
        <v>1</v>
      </c>
    </row>
    <row r="1348" spans="1:4">
      <c r="A1348" t="s">
        <v>6</v>
      </c>
      <c r="B1348" t="s">
        <v>6</v>
      </c>
      <c r="C1348">
        <f t="shared" si="42"/>
        <v>0</v>
      </c>
      <c r="D1348">
        <f t="shared" si="43"/>
        <v>0</v>
      </c>
    </row>
    <row r="1349" spans="1:4">
      <c r="A1349" t="s">
        <v>6</v>
      </c>
      <c r="B1349" t="s">
        <v>6</v>
      </c>
      <c r="C1349">
        <f t="shared" si="42"/>
        <v>0</v>
      </c>
      <c r="D1349">
        <f t="shared" si="43"/>
        <v>0</v>
      </c>
    </row>
    <row r="1350" spans="1:4">
      <c r="A1350" t="s">
        <v>6</v>
      </c>
      <c r="B1350" t="s">
        <v>6</v>
      </c>
      <c r="C1350">
        <f t="shared" si="42"/>
        <v>0</v>
      </c>
      <c r="D1350">
        <f t="shared" si="43"/>
        <v>0</v>
      </c>
    </row>
    <row r="1351" spans="1:4">
      <c r="A1351" t="s">
        <v>6</v>
      </c>
      <c r="B1351" t="s">
        <v>4</v>
      </c>
      <c r="C1351">
        <f t="shared" si="42"/>
        <v>0</v>
      </c>
      <c r="D1351">
        <f t="shared" si="43"/>
        <v>1</v>
      </c>
    </row>
    <row r="1352" spans="1:4">
      <c r="A1352" t="s">
        <v>6</v>
      </c>
      <c r="B1352" t="s">
        <v>6</v>
      </c>
      <c r="C1352">
        <f t="shared" si="42"/>
        <v>0</v>
      </c>
      <c r="D1352">
        <f t="shared" si="43"/>
        <v>0</v>
      </c>
    </row>
    <row r="1353" spans="1:4">
      <c r="A1353" t="s">
        <v>6</v>
      </c>
      <c r="B1353" t="s">
        <v>6</v>
      </c>
      <c r="C1353">
        <f t="shared" si="42"/>
        <v>0</v>
      </c>
      <c r="D1353">
        <f t="shared" si="43"/>
        <v>0</v>
      </c>
    </row>
    <row r="1354" spans="1:4">
      <c r="A1354" t="s">
        <v>6</v>
      </c>
      <c r="B1354" t="s">
        <v>6</v>
      </c>
      <c r="C1354">
        <f t="shared" si="42"/>
        <v>0</v>
      </c>
      <c r="D1354">
        <f t="shared" si="43"/>
        <v>0</v>
      </c>
    </row>
    <row r="1355" spans="1:4">
      <c r="A1355" t="s">
        <v>4</v>
      </c>
      <c r="B1355" t="s">
        <v>4</v>
      </c>
      <c r="C1355">
        <f t="shared" si="42"/>
        <v>1</v>
      </c>
      <c r="D1355">
        <f t="shared" si="43"/>
        <v>1</v>
      </c>
    </row>
    <row r="1356" spans="1:4">
      <c r="A1356" t="s">
        <v>4</v>
      </c>
      <c r="B1356" t="s">
        <v>6</v>
      </c>
      <c r="C1356">
        <f t="shared" si="42"/>
        <v>1</v>
      </c>
      <c r="D1356">
        <f t="shared" si="43"/>
        <v>0</v>
      </c>
    </row>
    <row r="1357" spans="1:4">
      <c r="A1357" t="s">
        <v>6</v>
      </c>
      <c r="B1357" t="s">
        <v>6</v>
      </c>
      <c r="C1357">
        <f t="shared" si="42"/>
        <v>0</v>
      </c>
      <c r="D1357">
        <f t="shared" si="43"/>
        <v>0</v>
      </c>
    </row>
    <row r="1358" spans="1:4">
      <c r="A1358" t="s">
        <v>6</v>
      </c>
      <c r="B1358" t="s">
        <v>6</v>
      </c>
      <c r="C1358">
        <f t="shared" si="42"/>
        <v>0</v>
      </c>
      <c r="D1358">
        <f t="shared" si="43"/>
        <v>0</v>
      </c>
    </row>
    <row r="1359" spans="1:4">
      <c r="A1359" t="s">
        <v>6</v>
      </c>
      <c r="B1359" t="s">
        <v>6</v>
      </c>
      <c r="C1359">
        <f t="shared" si="42"/>
        <v>0</v>
      </c>
      <c r="D1359">
        <f t="shared" si="43"/>
        <v>0</v>
      </c>
    </row>
    <row r="1360" spans="1:4">
      <c r="A1360" t="s">
        <v>6</v>
      </c>
      <c r="B1360" t="s">
        <v>4</v>
      </c>
      <c r="C1360">
        <f t="shared" si="42"/>
        <v>0</v>
      </c>
      <c r="D1360">
        <f t="shared" si="43"/>
        <v>1</v>
      </c>
    </row>
    <row r="1361" spans="1:4">
      <c r="A1361" t="s">
        <v>6</v>
      </c>
      <c r="B1361" t="s">
        <v>4</v>
      </c>
      <c r="C1361">
        <f t="shared" si="42"/>
        <v>0</v>
      </c>
      <c r="D1361">
        <f t="shared" si="43"/>
        <v>1</v>
      </c>
    </row>
    <row r="1362" spans="1:4">
      <c r="A1362" t="s">
        <v>6</v>
      </c>
      <c r="B1362" t="s">
        <v>6</v>
      </c>
      <c r="C1362">
        <f t="shared" si="42"/>
        <v>0</v>
      </c>
      <c r="D1362">
        <f t="shared" si="43"/>
        <v>0</v>
      </c>
    </row>
    <row r="1363" spans="1:4">
      <c r="A1363" t="s">
        <v>6</v>
      </c>
      <c r="B1363" t="s">
        <v>6</v>
      </c>
      <c r="C1363">
        <f t="shared" si="42"/>
        <v>0</v>
      </c>
      <c r="D1363">
        <f t="shared" si="43"/>
        <v>0</v>
      </c>
    </row>
    <row r="1364" spans="1:4">
      <c r="A1364" t="s">
        <v>6</v>
      </c>
      <c r="B1364" t="s">
        <v>6</v>
      </c>
      <c r="C1364">
        <f t="shared" si="42"/>
        <v>0</v>
      </c>
      <c r="D1364">
        <f t="shared" si="43"/>
        <v>0</v>
      </c>
    </row>
    <row r="1365" spans="1:4">
      <c r="A1365" t="s">
        <v>6</v>
      </c>
      <c r="B1365" t="s">
        <v>6</v>
      </c>
      <c r="C1365">
        <f t="shared" si="42"/>
        <v>0</v>
      </c>
      <c r="D1365">
        <f t="shared" si="43"/>
        <v>0</v>
      </c>
    </row>
    <row r="1366" spans="1:4">
      <c r="A1366" t="s">
        <v>6</v>
      </c>
      <c r="B1366" t="s">
        <v>4</v>
      </c>
      <c r="C1366">
        <f t="shared" si="42"/>
        <v>0</v>
      </c>
      <c r="D1366">
        <f t="shared" si="43"/>
        <v>1</v>
      </c>
    </row>
    <row r="1367" spans="1:4">
      <c r="A1367" t="s">
        <v>4</v>
      </c>
      <c r="B1367" t="s">
        <v>6</v>
      </c>
      <c r="C1367">
        <f t="shared" si="42"/>
        <v>1</v>
      </c>
      <c r="D1367">
        <f t="shared" si="43"/>
        <v>0</v>
      </c>
    </row>
    <row r="1368" spans="1:4">
      <c r="A1368" t="s">
        <v>6</v>
      </c>
      <c r="B1368" t="s">
        <v>6</v>
      </c>
      <c r="C1368">
        <f t="shared" si="42"/>
        <v>0</v>
      </c>
      <c r="D1368">
        <f t="shared" si="43"/>
        <v>0</v>
      </c>
    </row>
    <row r="1369" spans="1:4">
      <c r="A1369" t="s">
        <v>6</v>
      </c>
      <c r="B1369" t="s">
        <v>6</v>
      </c>
      <c r="C1369">
        <f t="shared" si="42"/>
        <v>0</v>
      </c>
      <c r="D1369">
        <f t="shared" si="43"/>
        <v>0</v>
      </c>
    </row>
    <row r="1370" spans="1:4">
      <c r="A1370" t="s">
        <v>6</v>
      </c>
      <c r="B1370" t="s">
        <v>4</v>
      </c>
      <c r="C1370">
        <f t="shared" si="42"/>
        <v>0</v>
      </c>
      <c r="D1370">
        <f t="shared" si="43"/>
        <v>1</v>
      </c>
    </row>
    <row r="1371" spans="1:4">
      <c r="A1371" t="s">
        <v>4</v>
      </c>
      <c r="B1371" t="s">
        <v>4</v>
      </c>
      <c r="C1371">
        <f t="shared" si="42"/>
        <v>1</v>
      </c>
      <c r="D1371">
        <f t="shared" si="43"/>
        <v>1</v>
      </c>
    </row>
    <row r="1372" spans="1:4">
      <c r="A1372" t="s">
        <v>6</v>
      </c>
      <c r="B1372" t="s">
        <v>6</v>
      </c>
      <c r="C1372">
        <f t="shared" si="42"/>
        <v>0</v>
      </c>
      <c r="D1372">
        <f t="shared" si="43"/>
        <v>0</v>
      </c>
    </row>
    <row r="1373" spans="1:4">
      <c r="A1373" t="s">
        <v>6</v>
      </c>
      <c r="B1373" t="s">
        <v>6</v>
      </c>
      <c r="C1373">
        <f t="shared" si="42"/>
        <v>0</v>
      </c>
      <c r="D1373">
        <f t="shared" si="43"/>
        <v>0</v>
      </c>
    </row>
    <row r="1374" spans="1:4">
      <c r="A1374" t="s">
        <v>6</v>
      </c>
      <c r="B1374" t="s">
        <v>6</v>
      </c>
      <c r="C1374">
        <f t="shared" si="42"/>
        <v>0</v>
      </c>
      <c r="D1374">
        <f t="shared" si="43"/>
        <v>0</v>
      </c>
    </row>
    <row r="1375" spans="1:4">
      <c r="A1375" t="s">
        <v>6</v>
      </c>
      <c r="B1375" t="s">
        <v>4</v>
      </c>
      <c r="C1375">
        <f t="shared" si="42"/>
        <v>0</v>
      </c>
      <c r="D1375">
        <f t="shared" si="43"/>
        <v>1</v>
      </c>
    </row>
    <row r="1376" spans="1:4">
      <c r="A1376" t="s">
        <v>6</v>
      </c>
      <c r="B1376" t="s">
        <v>4</v>
      </c>
      <c r="C1376">
        <f t="shared" si="42"/>
        <v>0</v>
      </c>
      <c r="D1376">
        <f t="shared" si="43"/>
        <v>1</v>
      </c>
    </row>
    <row r="1377" spans="1:4">
      <c r="A1377" t="s">
        <v>4</v>
      </c>
      <c r="B1377" t="s">
        <v>4</v>
      </c>
      <c r="C1377">
        <f t="shared" si="42"/>
        <v>1</v>
      </c>
      <c r="D1377">
        <f t="shared" si="43"/>
        <v>1</v>
      </c>
    </row>
    <row r="1378" spans="1:4">
      <c r="A1378" t="s">
        <v>6</v>
      </c>
      <c r="B1378" t="s">
        <v>6</v>
      </c>
      <c r="C1378">
        <f t="shared" si="42"/>
        <v>0</v>
      </c>
      <c r="D1378">
        <f t="shared" si="43"/>
        <v>0</v>
      </c>
    </row>
    <row r="1379" spans="1:4">
      <c r="A1379" t="s">
        <v>6</v>
      </c>
      <c r="B1379" t="s">
        <v>6</v>
      </c>
      <c r="C1379">
        <f t="shared" si="42"/>
        <v>0</v>
      </c>
      <c r="D1379">
        <f t="shared" si="43"/>
        <v>0</v>
      </c>
    </row>
    <row r="1380" spans="1:4">
      <c r="A1380" t="s">
        <v>6</v>
      </c>
      <c r="B1380" t="s">
        <v>4</v>
      </c>
      <c r="C1380">
        <f t="shared" si="42"/>
        <v>0</v>
      </c>
      <c r="D1380">
        <f t="shared" si="43"/>
        <v>1</v>
      </c>
    </row>
    <row r="1381" spans="1:4">
      <c r="A1381" t="s">
        <v>4</v>
      </c>
      <c r="B1381" t="s">
        <v>6</v>
      </c>
      <c r="C1381">
        <f t="shared" si="42"/>
        <v>1</v>
      </c>
      <c r="D1381">
        <f t="shared" si="43"/>
        <v>0</v>
      </c>
    </row>
    <row r="1382" spans="1:4">
      <c r="A1382" t="s">
        <v>6</v>
      </c>
      <c r="B1382" t="s">
        <v>6</v>
      </c>
      <c r="C1382">
        <f t="shared" si="42"/>
        <v>0</v>
      </c>
      <c r="D1382">
        <f t="shared" si="43"/>
        <v>0</v>
      </c>
    </row>
    <row r="1383" spans="1:4">
      <c r="A1383" t="s">
        <v>6</v>
      </c>
      <c r="B1383" t="s">
        <v>6</v>
      </c>
      <c r="C1383">
        <f t="shared" si="42"/>
        <v>0</v>
      </c>
      <c r="D1383">
        <f t="shared" si="43"/>
        <v>0</v>
      </c>
    </row>
    <row r="1384" spans="1:4">
      <c r="A1384" t="s">
        <v>6</v>
      </c>
      <c r="B1384" t="s">
        <v>4</v>
      </c>
      <c r="C1384">
        <f t="shared" si="42"/>
        <v>0</v>
      </c>
      <c r="D1384">
        <f t="shared" si="43"/>
        <v>1</v>
      </c>
    </row>
    <row r="1385" spans="1:4">
      <c r="A1385" t="s">
        <v>6</v>
      </c>
      <c r="B1385" t="s">
        <v>6</v>
      </c>
      <c r="C1385">
        <f t="shared" si="42"/>
        <v>0</v>
      </c>
      <c r="D1385">
        <f t="shared" si="43"/>
        <v>0</v>
      </c>
    </row>
    <row r="1386" spans="1:4">
      <c r="A1386" t="s">
        <v>6</v>
      </c>
      <c r="B1386" t="s">
        <v>6</v>
      </c>
      <c r="C1386">
        <f t="shared" si="42"/>
        <v>0</v>
      </c>
      <c r="D1386">
        <f t="shared" si="43"/>
        <v>0</v>
      </c>
    </row>
    <row r="1387" spans="1:4">
      <c r="A1387" t="s">
        <v>6</v>
      </c>
      <c r="B1387" t="s">
        <v>6</v>
      </c>
      <c r="C1387">
        <f t="shared" si="42"/>
        <v>0</v>
      </c>
      <c r="D1387">
        <f t="shared" si="43"/>
        <v>0</v>
      </c>
    </row>
    <row r="1388" spans="1:4">
      <c r="A1388" t="s">
        <v>6</v>
      </c>
      <c r="B1388" t="s">
        <v>6</v>
      </c>
      <c r="C1388">
        <f t="shared" si="42"/>
        <v>0</v>
      </c>
      <c r="D1388">
        <f t="shared" si="43"/>
        <v>0</v>
      </c>
    </row>
    <row r="1389" spans="1:4">
      <c r="A1389" t="s">
        <v>6</v>
      </c>
      <c r="B1389" t="s">
        <v>6</v>
      </c>
      <c r="C1389">
        <f t="shared" si="42"/>
        <v>0</v>
      </c>
      <c r="D1389">
        <f t="shared" si="43"/>
        <v>0</v>
      </c>
    </row>
    <row r="1390" spans="1:4">
      <c r="A1390" t="s">
        <v>6</v>
      </c>
      <c r="B1390" t="s">
        <v>6</v>
      </c>
      <c r="C1390">
        <f t="shared" si="42"/>
        <v>0</v>
      </c>
      <c r="D1390">
        <f t="shared" si="43"/>
        <v>0</v>
      </c>
    </row>
    <row r="1391" spans="1:4">
      <c r="A1391" t="s">
        <v>6</v>
      </c>
      <c r="B1391" t="s">
        <v>6</v>
      </c>
      <c r="C1391">
        <f t="shared" si="42"/>
        <v>0</v>
      </c>
      <c r="D1391">
        <f t="shared" si="43"/>
        <v>0</v>
      </c>
    </row>
    <row r="1392" spans="1:4">
      <c r="A1392" t="s">
        <v>4</v>
      </c>
      <c r="B1392" t="s">
        <v>6</v>
      </c>
      <c r="C1392">
        <f t="shared" si="42"/>
        <v>1</v>
      </c>
      <c r="D1392">
        <f t="shared" si="43"/>
        <v>0</v>
      </c>
    </row>
    <row r="1393" spans="1:4">
      <c r="A1393" t="s">
        <v>6</v>
      </c>
      <c r="B1393" t="s">
        <v>6</v>
      </c>
      <c r="C1393">
        <f t="shared" si="42"/>
        <v>0</v>
      </c>
      <c r="D1393">
        <f t="shared" si="43"/>
        <v>0</v>
      </c>
    </row>
    <row r="1394" spans="1:4">
      <c r="A1394" t="s">
        <v>6</v>
      </c>
      <c r="B1394" t="s">
        <v>4</v>
      </c>
      <c r="C1394">
        <f t="shared" si="42"/>
        <v>0</v>
      </c>
      <c r="D1394">
        <f t="shared" si="43"/>
        <v>1</v>
      </c>
    </row>
    <row r="1395" spans="1:4">
      <c r="A1395" t="s">
        <v>6</v>
      </c>
      <c r="B1395" t="s">
        <v>6</v>
      </c>
      <c r="C1395">
        <f t="shared" si="42"/>
        <v>0</v>
      </c>
      <c r="D1395">
        <f t="shared" si="43"/>
        <v>0</v>
      </c>
    </row>
    <row r="1396" spans="1:4">
      <c r="A1396" t="s">
        <v>6</v>
      </c>
      <c r="B1396" t="s">
        <v>6</v>
      </c>
      <c r="C1396">
        <f t="shared" si="42"/>
        <v>0</v>
      </c>
      <c r="D1396">
        <f t="shared" si="43"/>
        <v>0</v>
      </c>
    </row>
    <row r="1397" spans="1:4">
      <c r="A1397" t="s">
        <v>4</v>
      </c>
      <c r="B1397" t="s">
        <v>4</v>
      </c>
      <c r="C1397">
        <f t="shared" si="42"/>
        <v>1</v>
      </c>
      <c r="D1397">
        <f t="shared" si="43"/>
        <v>1</v>
      </c>
    </row>
    <row r="1398" spans="1:4">
      <c r="A1398" t="s">
        <v>4</v>
      </c>
      <c r="B1398" t="s">
        <v>4</v>
      </c>
      <c r="C1398">
        <f t="shared" si="42"/>
        <v>1</v>
      </c>
      <c r="D1398">
        <f t="shared" si="43"/>
        <v>1</v>
      </c>
    </row>
    <row r="1399" spans="1:4">
      <c r="A1399" t="s">
        <v>6</v>
      </c>
      <c r="B1399" t="s">
        <v>6</v>
      </c>
      <c r="C1399">
        <f t="shared" si="42"/>
        <v>0</v>
      </c>
      <c r="D1399">
        <f t="shared" si="43"/>
        <v>0</v>
      </c>
    </row>
    <row r="1400" spans="1:4">
      <c r="A1400" t="s">
        <v>6</v>
      </c>
      <c r="B1400" t="s">
        <v>6</v>
      </c>
      <c r="C1400">
        <f t="shared" si="42"/>
        <v>0</v>
      </c>
      <c r="D1400">
        <f t="shared" si="43"/>
        <v>0</v>
      </c>
    </row>
    <row r="1401" spans="1:4">
      <c r="A1401" t="s">
        <v>6</v>
      </c>
      <c r="B1401" t="s">
        <v>6</v>
      </c>
      <c r="C1401">
        <f t="shared" si="42"/>
        <v>0</v>
      </c>
      <c r="D1401">
        <f t="shared" si="43"/>
        <v>0</v>
      </c>
    </row>
    <row r="1402" spans="1:4">
      <c r="A1402" t="s">
        <v>6</v>
      </c>
      <c r="B1402" t="s">
        <v>4</v>
      </c>
      <c r="C1402">
        <f t="shared" si="42"/>
        <v>0</v>
      </c>
      <c r="D1402">
        <f t="shared" si="43"/>
        <v>1</v>
      </c>
    </row>
    <row r="1403" spans="1:4">
      <c r="A1403" t="s">
        <v>6</v>
      </c>
      <c r="B1403" t="s">
        <v>4</v>
      </c>
      <c r="C1403">
        <f t="shared" si="42"/>
        <v>0</v>
      </c>
      <c r="D1403">
        <f t="shared" si="43"/>
        <v>1</v>
      </c>
    </row>
    <row r="1404" spans="1:4">
      <c r="A1404" t="s">
        <v>6</v>
      </c>
      <c r="B1404" t="s">
        <v>4</v>
      </c>
      <c r="C1404">
        <f t="shared" si="42"/>
        <v>0</v>
      </c>
      <c r="D1404">
        <f t="shared" si="43"/>
        <v>1</v>
      </c>
    </row>
    <row r="1405" spans="1:4">
      <c r="A1405" t="s">
        <v>6</v>
      </c>
      <c r="B1405" t="s">
        <v>6</v>
      </c>
      <c r="C1405">
        <f t="shared" si="42"/>
        <v>0</v>
      </c>
      <c r="D1405">
        <f t="shared" si="43"/>
        <v>0</v>
      </c>
    </row>
    <row r="1406" spans="1:4">
      <c r="A1406" t="s">
        <v>6</v>
      </c>
      <c r="B1406" t="s">
        <v>6</v>
      </c>
      <c r="C1406">
        <f t="shared" si="42"/>
        <v>0</v>
      </c>
      <c r="D1406">
        <f t="shared" si="43"/>
        <v>0</v>
      </c>
    </row>
    <row r="1407" spans="1:4">
      <c r="A1407" t="s">
        <v>6</v>
      </c>
      <c r="B1407" t="s">
        <v>6</v>
      </c>
      <c r="C1407">
        <f t="shared" si="42"/>
        <v>0</v>
      </c>
      <c r="D1407">
        <f t="shared" si="43"/>
        <v>0</v>
      </c>
    </row>
    <row r="1408" spans="1:4">
      <c r="A1408" t="s">
        <v>6</v>
      </c>
      <c r="B1408" t="s">
        <v>4</v>
      </c>
      <c r="C1408">
        <f t="shared" si="42"/>
        <v>0</v>
      </c>
      <c r="D1408">
        <f t="shared" si="43"/>
        <v>1</v>
      </c>
    </row>
    <row r="1409" spans="1:4">
      <c r="A1409" t="s">
        <v>6</v>
      </c>
      <c r="B1409" t="s">
        <v>6</v>
      </c>
      <c r="C1409">
        <f t="shared" si="42"/>
        <v>0</v>
      </c>
      <c r="D1409">
        <f t="shared" si="43"/>
        <v>0</v>
      </c>
    </row>
    <row r="1410" spans="1:4">
      <c r="A1410" t="s">
        <v>6</v>
      </c>
      <c r="B1410" t="s">
        <v>6</v>
      </c>
      <c r="C1410">
        <f t="shared" si="42"/>
        <v>0</v>
      </c>
      <c r="D1410">
        <f t="shared" si="43"/>
        <v>0</v>
      </c>
    </row>
    <row r="1411" spans="1:4">
      <c r="A1411" t="s">
        <v>6</v>
      </c>
      <c r="B1411" t="s">
        <v>6</v>
      </c>
      <c r="C1411">
        <f t="shared" ref="C1411:C1471" si="44">IF(A1411="yes", 1,0)</f>
        <v>0</v>
      </c>
      <c r="D1411">
        <f t="shared" ref="D1411:D1471" si="45">IF(B1411="yes", 1,0)</f>
        <v>0</v>
      </c>
    </row>
    <row r="1412" spans="1:4">
      <c r="A1412" t="s">
        <v>6</v>
      </c>
      <c r="B1412" t="s">
        <v>6</v>
      </c>
      <c r="C1412">
        <f t="shared" si="44"/>
        <v>0</v>
      </c>
      <c r="D1412">
        <f t="shared" si="45"/>
        <v>0</v>
      </c>
    </row>
    <row r="1413" spans="1:4">
      <c r="A1413" t="s">
        <v>6</v>
      </c>
      <c r="B1413" t="s">
        <v>6</v>
      </c>
      <c r="C1413">
        <f t="shared" si="44"/>
        <v>0</v>
      </c>
      <c r="D1413">
        <f t="shared" si="45"/>
        <v>0</v>
      </c>
    </row>
    <row r="1414" spans="1:4">
      <c r="A1414" t="s">
        <v>6</v>
      </c>
      <c r="B1414" t="s">
        <v>6</v>
      </c>
      <c r="C1414">
        <f t="shared" si="44"/>
        <v>0</v>
      </c>
      <c r="D1414">
        <f t="shared" si="45"/>
        <v>0</v>
      </c>
    </row>
    <row r="1415" spans="1:4">
      <c r="A1415" t="s">
        <v>6</v>
      </c>
      <c r="B1415" t="s">
        <v>4</v>
      </c>
      <c r="C1415">
        <f t="shared" si="44"/>
        <v>0</v>
      </c>
      <c r="D1415">
        <f t="shared" si="45"/>
        <v>1</v>
      </c>
    </row>
    <row r="1416" spans="1:4">
      <c r="A1416" t="s">
        <v>6</v>
      </c>
      <c r="B1416" t="s">
        <v>6</v>
      </c>
      <c r="C1416">
        <f t="shared" si="44"/>
        <v>0</v>
      </c>
      <c r="D1416">
        <f t="shared" si="45"/>
        <v>0</v>
      </c>
    </row>
    <row r="1417" spans="1:4">
      <c r="A1417" t="s">
        <v>6</v>
      </c>
      <c r="B1417" t="s">
        <v>6</v>
      </c>
      <c r="C1417">
        <f t="shared" si="44"/>
        <v>0</v>
      </c>
      <c r="D1417">
        <f t="shared" si="45"/>
        <v>0</v>
      </c>
    </row>
    <row r="1418" spans="1:4">
      <c r="A1418" t="s">
        <v>6</v>
      </c>
      <c r="B1418" t="s">
        <v>6</v>
      </c>
      <c r="C1418">
        <f t="shared" si="44"/>
        <v>0</v>
      </c>
      <c r="D1418">
        <f t="shared" si="45"/>
        <v>0</v>
      </c>
    </row>
    <row r="1419" spans="1:4">
      <c r="A1419" t="s">
        <v>6</v>
      </c>
      <c r="B1419" t="s">
        <v>6</v>
      </c>
      <c r="C1419">
        <f t="shared" si="44"/>
        <v>0</v>
      </c>
      <c r="D1419">
        <f t="shared" si="45"/>
        <v>0</v>
      </c>
    </row>
    <row r="1420" spans="1:4">
      <c r="A1420" t="s">
        <v>6</v>
      </c>
      <c r="B1420" t="s">
        <v>6</v>
      </c>
      <c r="C1420">
        <f t="shared" si="44"/>
        <v>0</v>
      </c>
      <c r="D1420">
        <f t="shared" si="45"/>
        <v>0</v>
      </c>
    </row>
    <row r="1421" spans="1:4">
      <c r="A1421" t="s">
        <v>6</v>
      </c>
      <c r="B1421" t="s">
        <v>4</v>
      </c>
      <c r="C1421">
        <f t="shared" si="44"/>
        <v>0</v>
      </c>
      <c r="D1421">
        <f t="shared" si="45"/>
        <v>1</v>
      </c>
    </row>
    <row r="1422" spans="1:4">
      <c r="A1422" t="s">
        <v>6</v>
      </c>
      <c r="B1422" t="s">
        <v>6</v>
      </c>
      <c r="C1422">
        <f t="shared" si="44"/>
        <v>0</v>
      </c>
      <c r="D1422">
        <f t="shared" si="45"/>
        <v>0</v>
      </c>
    </row>
    <row r="1423" spans="1:4">
      <c r="A1423" t="s">
        <v>6</v>
      </c>
      <c r="B1423" t="s">
        <v>6</v>
      </c>
      <c r="C1423">
        <f t="shared" si="44"/>
        <v>0</v>
      </c>
      <c r="D1423">
        <f t="shared" si="45"/>
        <v>0</v>
      </c>
    </row>
    <row r="1424" spans="1:4">
      <c r="A1424" t="s">
        <v>6</v>
      </c>
      <c r="B1424" t="s">
        <v>4</v>
      </c>
      <c r="C1424">
        <f t="shared" si="44"/>
        <v>0</v>
      </c>
      <c r="D1424">
        <f t="shared" si="45"/>
        <v>1</v>
      </c>
    </row>
    <row r="1425" spans="1:4">
      <c r="A1425" t="s">
        <v>6</v>
      </c>
      <c r="B1425" t="s">
        <v>6</v>
      </c>
      <c r="C1425">
        <f t="shared" si="44"/>
        <v>0</v>
      </c>
      <c r="D1425">
        <f t="shared" si="45"/>
        <v>0</v>
      </c>
    </row>
    <row r="1426" spans="1:4">
      <c r="A1426" t="s">
        <v>6</v>
      </c>
      <c r="B1426" t="s">
        <v>6</v>
      </c>
      <c r="C1426">
        <f t="shared" si="44"/>
        <v>0</v>
      </c>
      <c r="D1426">
        <f t="shared" si="45"/>
        <v>0</v>
      </c>
    </row>
    <row r="1427" spans="1:4">
      <c r="A1427" t="s">
        <v>6</v>
      </c>
      <c r="B1427" t="s">
        <v>4</v>
      </c>
      <c r="C1427">
        <f t="shared" si="44"/>
        <v>0</v>
      </c>
      <c r="D1427">
        <f t="shared" si="45"/>
        <v>1</v>
      </c>
    </row>
    <row r="1428" spans="1:4">
      <c r="A1428" t="s">
        <v>6</v>
      </c>
      <c r="B1428" t="s">
        <v>6</v>
      </c>
      <c r="C1428">
        <f t="shared" si="44"/>
        <v>0</v>
      </c>
      <c r="D1428">
        <f t="shared" si="45"/>
        <v>0</v>
      </c>
    </row>
    <row r="1429" spans="1:4">
      <c r="A1429" t="s">
        <v>6</v>
      </c>
      <c r="B1429" t="s">
        <v>6</v>
      </c>
      <c r="C1429">
        <f t="shared" si="44"/>
        <v>0</v>
      </c>
      <c r="D1429">
        <f t="shared" si="45"/>
        <v>0</v>
      </c>
    </row>
    <row r="1430" spans="1:4">
      <c r="A1430" t="s">
        <v>6</v>
      </c>
      <c r="B1430" t="s">
        <v>6</v>
      </c>
      <c r="C1430">
        <f t="shared" si="44"/>
        <v>0</v>
      </c>
      <c r="D1430">
        <f t="shared" si="45"/>
        <v>0</v>
      </c>
    </row>
    <row r="1431" spans="1:4">
      <c r="A1431" t="s">
        <v>6</v>
      </c>
      <c r="B1431" t="s">
        <v>6</v>
      </c>
      <c r="C1431">
        <f t="shared" si="44"/>
        <v>0</v>
      </c>
      <c r="D1431">
        <f t="shared" si="45"/>
        <v>0</v>
      </c>
    </row>
    <row r="1432" spans="1:4">
      <c r="A1432" t="s">
        <v>6</v>
      </c>
      <c r="B1432" t="s">
        <v>6</v>
      </c>
      <c r="C1432">
        <f t="shared" si="44"/>
        <v>0</v>
      </c>
      <c r="D1432">
        <f t="shared" si="45"/>
        <v>0</v>
      </c>
    </row>
    <row r="1433" spans="1:4">
      <c r="A1433" t="s">
        <v>6</v>
      </c>
      <c r="B1433" t="s">
        <v>6</v>
      </c>
      <c r="C1433">
        <f t="shared" si="44"/>
        <v>0</v>
      </c>
      <c r="D1433">
        <f t="shared" si="45"/>
        <v>0</v>
      </c>
    </row>
    <row r="1434" spans="1:4">
      <c r="A1434" t="s">
        <v>6</v>
      </c>
      <c r="B1434" t="s">
        <v>4</v>
      </c>
      <c r="C1434">
        <f t="shared" si="44"/>
        <v>0</v>
      </c>
      <c r="D1434">
        <f t="shared" si="45"/>
        <v>1</v>
      </c>
    </row>
    <row r="1435" spans="1:4">
      <c r="A1435" t="s">
        <v>6</v>
      </c>
      <c r="B1435" t="s">
        <v>4</v>
      </c>
      <c r="C1435">
        <f t="shared" si="44"/>
        <v>0</v>
      </c>
      <c r="D1435">
        <f t="shared" si="45"/>
        <v>1</v>
      </c>
    </row>
    <row r="1436" spans="1:4">
      <c r="A1436" t="s">
        <v>6</v>
      </c>
      <c r="B1436" t="s">
        <v>6</v>
      </c>
      <c r="C1436">
        <f t="shared" si="44"/>
        <v>0</v>
      </c>
      <c r="D1436">
        <f t="shared" si="45"/>
        <v>0</v>
      </c>
    </row>
    <row r="1437" spans="1:4">
      <c r="A1437" t="s">
        <v>6</v>
      </c>
      <c r="B1437" t="s">
        <v>4</v>
      </c>
      <c r="C1437">
        <f t="shared" si="44"/>
        <v>0</v>
      </c>
      <c r="D1437">
        <f t="shared" si="45"/>
        <v>1</v>
      </c>
    </row>
    <row r="1438" spans="1:4">
      <c r="A1438" t="s">
        <v>6</v>
      </c>
      <c r="B1438" t="s">
        <v>4</v>
      </c>
      <c r="C1438">
        <f t="shared" si="44"/>
        <v>0</v>
      </c>
      <c r="D1438">
        <f t="shared" si="45"/>
        <v>1</v>
      </c>
    </row>
    <row r="1439" spans="1:4">
      <c r="A1439" t="s">
        <v>6</v>
      </c>
      <c r="B1439" t="s">
        <v>6</v>
      </c>
      <c r="C1439">
        <f t="shared" si="44"/>
        <v>0</v>
      </c>
      <c r="D1439">
        <f t="shared" si="45"/>
        <v>0</v>
      </c>
    </row>
    <row r="1440" spans="1:4">
      <c r="A1440" t="s">
        <v>4</v>
      </c>
      <c r="B1440" t="s">
        <v>6</v>
      </c>
      <c r="C1440">
        <f t="shared" si="44"/>
        <v>1</v>
      </c>
      <c r="D1440">
        <f t="shared" si="45"/>
        <v>0</v>
      </c>
    </row>
    <row r="1441" spans="1:4">
      <c r="A1441" t="s">
        <v>6</v>
      </c>
      <c r="B1441" t="s">
        <v>6</v>
      </c>
      <c r="C1441">
        <f t="shared" si="44"/>
        <v>0</v>
      </c>
      <c r="D1441">
        <f t="shared" si="45"/>
        <v>0</v>
      </c>
    </row>
    <row r="1442" spans="1:4">
      <c r="A1442" t="s">
        <v>6</v>
      </c>
      <c r="B1442" t="s">
        <v>6</v>
      </c>
      <c r="C1442">
        <f t="shared" si="44"/>
        <v>0</v>
      </c>
      <c r="D1442">
        <f t="shared" si="45"/>
        <v>0</v>
      </c>
    </row>
    <row r="1443" spans="1:4">
      <c r="A1443" t="s">
        <v>6</v>
      </c>
      <c r="B1443" t="s">
        <v>6</v>
      </c>
      <c r="C1443">
        <f t="shared" si="44"/>
        <v>0</v>
      </c>
      <c r="D1443">
        <f t="shared" si="45"/>
        <v>0</v>
      </c>
    </row>
    <row r="1444" spans="1:4">
      <c r="A1444" t="s">
        <v>4</v>
      </c>
      <c r="B1444" t="s">
        <v>4</v>
      </c>
      <c r="C1444">
        <f t="shared" si="44"/>
        <v>1</v>
      </c>
      <c r="D1444">
        <f t="shared" si="45"/>
        <v>1</v>
      </c>
    </row>
    <row r="1445" spans="1:4">
      <c r="A1445" t="s">
        <v>6</v>
      </c>
      <c r="B1445" t="s">
        <v>6</v>
      </c>
      <c r="C1445">
        <f t="shared" si="44"/>
        <v>0</v>
      </c>
      <c r="D1445">
        <f t="shared" si="45"/>
        <v>0</v>
      </c>
    </row>
    <row r="1446" spans="1:4">
      <c r="A1446" t="s">
        <v>4</v>
      </c>
      <c r="B1446" t="s">
        <v>6</v>
      </c>
      <c r="C1446">
        <f t="shared" si="44"/>
        <v>1</v>
      </c>
      <c r="D1446">
        <f t="shared" si="45"/>
        <v>0</v>
      </c>
    </row>
    <row r="1447" spans="1:4">
      <c r="A1447" t="s">
        <v>6</v>
      </c>
      <c r="B1447" t="s">
        <v>6</v>
      </c>
      <c r="C1447">
        <f t="shared" si="44"/>
        <v>0</v>
      </c>
      <c r="D1447">
        <f t="shared" si="45"/>
        <v>0</v>
      </c>
    </row>
    <row r="1448" spans="1:4">
      <c r="A1448" t="s">
        <v>6</v>
      </c>
      <c r="B1448" t="s">
        <v>6</v>
      </c>
      <c r="C1448">
        <f t="shared" si="44"/>
        <v>0</v>
      </c>
      <c r="D1448">
        <f t="shared" si="45"/>
        <v>0</v>
      </c>
    </row>
    <row r="1449" spans="1:4">
      <c r="A1449" t="s">
        <v>6</v>
      </c>
      <c r="B1449" t="s">
        <v>6</v>
      </c>
      <c r="C1449">
        <f t="shared" si="44"/>
        <v>0</v>
      </c>
      <c r="D1449">
        <f t="shared" si="45"/>
        <v>0</v>
      </c>
    </row>
    <row r="1450" spans="1:4">
      <c r="A1450" t="s">
        <v>6</v>
      </c>
      <c r="B1450" t="s">
        <v>6</v>
      </c>
      <c r="C1450">
        <f t="shared" si="44"/>
        <v>0</v>
      </c>
      <c r="D1450">
        <f t="shared" si="45"/>
        <v>0</v>
      </c>
    </row>
    <row r="1451" spans="1:4">
      <c r="A1451" t="s">
        <v>6</v>
      </c>
      <c r="B1451" t="s">
        <v>6</v>
      </c>
      <c r="C1451">
        <f t="shared" si="44"/>
        <v>0</v>
      </c>
      <c r="D1451">
        <f t="shared" si="45"/>
        <v>0</v>
      </c>
    </row>
    <row r="1452" spans="1:4">
      <c r="A1452" t="s">
        <v>6</v>
      </c>
      <c r="B1452" t="s">
        <v>4</v>
      </c>
      <c r="C1452">
        <f t="shared" si="44"/>
        <v>0</v>
      </c>
      <c r="D1452">
        <f t="shared" si="45"/>
        <v>1</v>
      </c>
    </row>
    <row r="1453" spans="1:4">
      <c r="A1453" t="s">
        <v>6</v>
      </c>
      <c r="B1453" t="s">
        <v>6</v>
      </c>
      <c r="C1453">
        <f t="shared" si="44"/>
        <v>0</v>
      </c>
      <c r="D1453">
        <f t="shared" si="45"/>
        <v>0</v>
      </c>
    </row>
    <row r="1454" spans="1:4">
      <c r="A1454" t="s">
        <v>4</v>
      </c>
      <c r="B1454" t="s">
        <v>6</v>
      </c>
      <c r="C1454">
        <f t="shared" si="44"/>
        <v>1</v>
      </c>
      <c r="D1454">
        <f t="shared" si="45"/>
        <v>0</v>
      </c>
    </row>
    <row r="1455" spans="1:4">
      <c r="A1455" t="s">
        <v>6</v>
      </c>
      <c r="B1455" t="s">
        <v>6</v>
      </c>
      <c r="C1455">
        <f t="shared" si="44"/>
        <v>0</v>
      </c>
      <c r="D1455">
        <f t="shared" si="45"/>
        <v>0</v>
      </c>
    </row>
    <row r="1456" spans="1:4">
      <c r="A1456" t="s">
        <v>6</v>
      </c>
      <c r="B1456" t="s">
        <v>6</v>
      </c>
      <c r="C1456">
        <f t="shared" si="44"/>
        <v>0</v>
      </c>
      <c r="D1456">
        <f t="shared" si="45"/>
        <v>0</v>
      </c>
    </row>
    <row r="1457" spans="1:4">
      <c r="A1457" t="s">
        <v>6</v>
      </c>
      <c r="B1457" t="s">
        <v>6</v>
      </c>
      <c r="C1457">
        <f t="shared" si="44"/>
        <v>0</v>
      </c>
      <c r="D1457">
        <f t="shared" si="45"/>
        <v>0</v>
      </c>
    </row>
    <row r="1458" spans="1:4">
      <c r="A1458" t="s">
        <v>6</v>
      </c>
      <c r="B1458" t="s">
        <v>4</v>
      </c>
      <c r="C1458">
        <f t="shared" si="44"/>
        <v>0</v>
      </c>
      <c r="D1458">
        <f t="shared" si="45"/>
        <v>1</v>
      </c>
    </row>
    <row r="1459" spans="1:4">
      <c r="A1459" t="s">
        <v>6</v>
      </c>
      <c r="B1459" t="s">
        <v>6</v>
      </c>
      <c r="C1459">
        <f t="shared" si="44"/>
        <v>0</v>
      </c>
      <c r="D1459">
        <f t="shared" si="45"/>
        <v>0</v>
      </c>
    </row>
    <row r="1460" spans="1:4">
      <c r="A1460" t="s">
        <v>6</v>
      </c>
      <c r="B1460" t="s">
        <v>6</v>
      </c>
      <c r="C1460">
        <f t="shared" si="44"/>
        <v>0</v>
      </c>
      <c r="D1460">
        <f t="shared" si="45"/>
        <v>0</v>
      </c>
    </row>
    <row r="1461" spans="1:4">
      <c r="A1461" t="s">
        <v>6</v>
      </c>
      <c r="B1461" t="s">
        <v>4</v>
      </c>
      <c r="C1461">
        <f t="shared" si="44"/>
        <v>0</v>
      </c>
      <c r="D1461">
        <f t="shared" si="45"/>
        <v>1</v>
      </c>
    </row>
    <row r="1462" spans="1:4">
      <c r="A1462" t="s">
        <v>6</v>
      </c>
      <c r="B1462" t="s">
        <v>6</v>
      </c>
      <c r="C1462">
        <f t="shared" si="44"/>
        <v>0</v>
      </c>
      <c r="D1462">
        <f t="shared" si="45"/>
        <v>0</v>
      </c>
    </row>
    <row r="1463" spans="1:4">
      <c r="A1463" t="s">
        <v>4</v>
      </c>
      <c r="B1463" t="s">
        <v>4</v>
      </c>
      <c r="C1463">
        <f t="shared" si="44"/>
        <v>1</v>
      </c>
      <c r="D1463">
        <f t="shared" si="45"/>
        <v>1</v>
      </c>
    </row>
    <row r="1464" spans="1:4">
      <c r="A1464" t="s">
        <v>6</v>
      </c>
      <c r="B1464" t="s">
        <v>6</v>
      </c>
      <c r="C1464">
        <f t="shared" si="44"/>
        <v>0</v>
      </c>
      <c r="D1464">
        <f t="shared" si="45"/>
        <v>0</v>
      </c>
    </row>
    <row r="1465" spans="1:4">
      <c r="A1465" t="s">
        <v>6</v>
      </c>
      <c r="B1465" t="s">
        <v>6</v>
      </c>
      <c r="C1465">
        <f t="shared" si="44"/>
        <v>0</v>
      </c>
      <c r="D1465">
        <f t="shared" si="45"/>
        <v>0</v>
      </c>
    </row>
    <row r="1466" spans="1:4">
      <c r="A1466" t="s">
        <v>6</v>
      </c>
      <c r="B1466" t="s">
        <v>6</v>
      </c>
      <c r="C1466">
        <f t="shared" si="44"/>
        <v>0</v>
      </c>
      <c r="D1466">
        <f t="shared" si="45"/>
        <v>0</v>
      </c>
    </row>
    <row r="1467" spans="1:4">
      <c r="A1467" t="s">
        <v>6</v>
      </c>
      <c r="B1467" t="s">
        <v>6</v>
      </c>
      <c r="C1467">
        <f t="shared" si="44"/>
        <v>0</v>
      </c>
      <c r="D1467">
        <f t="shared" si="45"/>
        <v>0</v>
      </c>
    </row>
    <row r="1468" spans="1:4">
      <c r="A1468" t="s">
        <v>6</v>
      </c>
      <c r="B1468" t="s">
        <v>6</v>
      </c>
      <c r="C1468">
        <f t="shared" si="44"/>
        <v>0</v>
      </c>
      <c r="D1468">
        <f t="shared" si="45"/>
        <v>0</v>
      </c>
    </row>
    <row r="1469" spans="1:4">
      <c r="A1469" t="s">
        <v>6</v>
      </c>
      <c r="B1469" t="s">
        <v>4</v>
      </c>
      <c r="C1469">
        <f t="shared" si="44"/>
        <v>0</v>
      </c>
      <c r="D1469">
        <f t="shared" si="45"/>
        <v>1</v>
      </c>
    </row>
    <row r="1470" spans="1:4">
      <c r="A1470" t="s">
        <v>6</v>
      </c>
      <c r="B1470" t="s">
        <v>6</v>
      </c>
      <c r="C1470">
        <f t="shared" si="44"/>
        <v>0</v>
      </c>
      <c r="D1470">
        <f t="shared" si="45"/>
        <v>0</v>
      </c>
    </row>
    <row r="1471" spans="1:4">
      <c r="A1471" t="s">
        <v>6</v>
      </c>
      <c r="B1471" t="s">
        <v>6</v>
      </c>
      <c r="C1471">
        <f t="shared" si="44"/>
        <v>0</v>
      </c>
      <c r="D1471">
        <f t="shared" si="45"/>
        <v>0</v>
      </c>
    </row>
  </sheetData>
  <autoFilter ref="A1:B1471" xr:uid="{4DCE92B2-1C83-4A11-8E2E-550E776E0F0E}"/>
  <mergeCells count="3">
    <mergeCell ref="G2:I2"/>
    <mergeCell ref="M2:T13"/>
    <mergeCell ref="G35:H35"/>
  </mergeCell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4A57-3F5F-40CA-A7BB-908D074FF843}">
  <dimension ref="A1:W1471"/>
  <sheetViews>
    <sheetView workbookViewId="0">
      <selection activeCell="R29" sqref="R29"/>
    </sheetView>
  </sheetViews>
  <sheetFormatPr defaultRowHeight="15"/>
  <cols>
    <col min="1" max="1" width="10.28515625" customWidth="1"/>
    <col min="2" max="2" width="16" bestFit="1" customWidth="1"/>
    <col min="3" max="3" width="18.85546875" bestFit="1" customWidth="1"/>
    <col min="6" max="6" width="18.28515625" customWidth="1"/>
    <col min="7" max="7" width="23.28515625" customWidth="1"/>
    <col min="8" max="8" width="25" bestFit="1" customWidth="1"/>
    <col min="12" max="12" width="13.85546875" bestFit="1" customWidth="1"/>
  </cols>
  <sheetData>
    <row r="1" spans="1:23" s="110" customFormat="1" ht="15.75" thickBot="1">
      <c r="A1" s="89" t="s">
        <v>1</v>
      </c>
      <c r="B1" s="89" t="s">
        <v>87</v>
      </c>
      <c r="C1" s="89" t="s">
        <v>199</v>
      </c>
      <c r="D1"/>
      <c r="E1"/>
      <c r="F1"/>
      <c r="G1"/>
      <c r="H1"/>
      <c r="I1"/>
      <c r="J1"/>
      <c r="K1"/>
      <c r="L1" s="241" t="s">
        <v>206</v>
      </c>
      <c r="M1" s="242"/>
      <c r="N1" s="242"/>
      <c r="O1" s="242"/>
      <c r="P1" s="242"/>
      <c r="Q1" s="242"/>
      <c r="R1" s="242"/>
      <c r="S1" s="242"/>
      <c r="T1" s="243"/>
      <c r="U1"/>
      <c r="V1"/>
    </row>
    <row r="2" spans="1:23" ht="15.75" thickBot="1">
      <c r="A2">
        <v>41</v>
      </c>
      <c r="B2">
        <v>1</v>
      </c>
      <c r="C2" t="s">
        <v>200</v>
      </c>
      <c r="F2" s="250" t="s">
        <v>180</v>
      </c>
      <c r="G2" s="251"/>
      <c r="H2" s="252"/>
      <c r="L2" s="244"/>
      <c r="M2" s="245"/>
      <c r="N2" s="245"/>
      <c r="O2" s="245"/>
      <c r="P2" s="245"/>
      <c r="Q2" s="245"/>
      <c r="R2" s="245"/>
      <c r="S2" s="245"/>
      <c r="T2" s="246"/>
      <c r="W2" s="110"/>
    </row>
    <row r="3" spans="1:23" ht="15.75" thickBot="1">
      <c r="A3">
        <v>49</v>
      </c>
      <c r="B3">
        <v>3</v>
      </c>
      <c r="C3" t="s">
        <v>202</v>
      </c>
      <c r="F3" s="143"/>
      <c r="G3" s="144" t="s">
        <v>1</v>
      </c>
      <c r="H3" s="145" t="s">
        <v>87</v>
      </c>
      <c r="L3" s="244"/>
      <c r="M3" s="245"/>
      <c r="N3" s="245"/>
      <c r="O3" s="245"/>
      <c r="P3" s="245"/>
      <c r="Q3" s="245"/>
      <c r="R3" s="245"/>
      <c r="S3" s="245"/>
      <c r="T3" s="246"/>
    </row>
    <row r="4" spans="1:23">
      <c r="A4">
        <v>37</v>
      </c>
      <c r="B4">
        <v>3</v>
      </c>
      <c r="C4" t="s">
        <v>202</v>
      </c>
      <c r="F4" s="139" t="s">
        <v>1</v>
      </c>
      <c r="G4" s="99">
        <v>1</v>
      </c>
      <c r="H4" s="140"/>
      <c r="L4" s="244"/>
      <c r="M4" s="245"/>
      <c r="N4" s="245"/>
      <c r="O4" s="245"/>
      <c r="P4" s="245"/>
      <c r="Q4" s="245"/>
      <c r="R4" s="245"/>
      <c r="S4" s="245"/>
      <c r="T4" s="246"/>
    </row>
    <row r="5" spans="1:23" ht="15.75" thickBot="1">
      <c r="A5">
        <v>33</v>
      </c>
      <c r="B5">
        <v>3</v>
      </c>
      <c r="C5" t="s">
        <v>202</v>
      </c>
      <c r="F5" s="141" t="s">
        <v>87</v>
      </c>
      <c r="G5" s="100">
        <v>-2.1490027957098531E-2</v>
      </c>
      <c r="H5" s="142">
        <v>1</v>
      </c>
      <c r="L5" s="244"/>
      <c r="M5" s="245"/>
      <c r="N5" s="245"/>
      <c r="O5" s="245"/>
      <c r="P5" s="245"/>
      <c r="Q5" s="245"/>
      <c r="R5" s="245"/>
      <c r="S5" s="245"/>
      <c r="T5" s="246"/>
    </row>
    <row r="6" spans="1:23" ht="15.75" thickBot="1">
      <c r="A6">
        <v>27</v>
      </c>
      <c r="B6">
        <v>3</v>
      </c>
      <c r="C6" t="s">
        <v>202</v>
      </c>
      <c r="L6" s="247"/>
      <c r="M6" s="248"/>
      <c r="N6" s="248"/>
      <c r="O6" s="248"/>
      <c r="P6" s="248"/>
      <c r="Q6" s="248"/>
      <c r="R6" s="248"/>
      <c r="S6" s="248"/>
      <c r="T6" s="249"/>
    </row>
    <row r="7" spans="1:23">
      <c r="A7">
        <v>32</v>
      </c>
      <c r="B7">
        <v>2</v>
      </c>
      <c r="C7" t="s">
        <v>201</v>
      </c>
    </row>
    <row r="8" spans="1:23">
      <c r="A8">
        <v>59</v>
      </c>
      <c r="B8">
        <v>2</v>
      </c>
      <c r="C8" t="s">
        <v>201</v>
      </c>
    </row>
    <row r="9" spans="1:23">
      <c r="A9">
        <v>30</v>
      </c>
      <c r="B9">
        <v>3</v>
      </c>
      <c r="C9" t="s">
        <v>202</v>
      </c>
    </row>
    <row r="10" spans="1:23">
      <c r="A10">
        <v>38</v>
      </c>
      <c r="B10">
        <v>3</v>
      </c>
      <c r="C10" t="s">
        <v>202</v>
      </c>
    </row>
    <row r="11" spans="1:23">
      <c r="A11">
        <v>36</v>
      </c>
      <c r="B11">
        <v>2</v>
      </c>
      <c r="C11" t="s">
        <v>201</v>
      </c>
    </row>
    <row r="12" spans="1:23">
      <c r="A12">
        <v>35</v>
      </c>
      <c r="B12">
        <v>3</v>
      </c>
      <c r="C12" t="s">
        <v>202</v>
      </c>
    </row>
    <row r="13" spans="1:23">
      <c r="A13">
        <v>29</v>
      </c>
      <c r="B13">
        <v>3</v>
      </c>
      <c r="C13" t="s">
        <v>202</v>
      </c>
    </row>
    <row r="14" spans="1:23">
      <c r="A14">
        <v>31</v>
      </c>
      <c r="B14">
        <v>2</v>
      </c>
      <c r="C14" t="s">
        <v>201</v>
      </c>
    </row>
    <row r="15" spans="1:23">
      <c r="A15">
        <v>34</v>
      </c>
      <c r="B15">
        <v>3</v>
      </c>
      <c r="C15" t="s">
        <v>202</v>
      </c>
    </row>
    <row r="16" spans="1:23">
      <c r="A16">
        <v>28</v>
      </c>
      <c r="B16">
        <v>3</v>
      </c>
      <c r="C16" t="s">
        <v>202</v>
      </c>
    </row>
    <row r="17" spans="1:7">
      <c r="A17">
        <v>29</v>
      </c>
      <c r="B17">
        <v>3</v>
      </c>
      <c r="C17" t="s">
        <v>202</v>
      </c>
    </row>
    <row r="18" spans="1:7">
      <c r="A18">
        <v>32</v>
      </c>
      <c r="B18">
        <v>2</v>
      </c>
      <c r="C18" t="s">
        <v>201</v>
      </c>
    </row>
    <row r="19" spans="1:7">
      <c r="A19">
        <v>22</v>
      </c>
      <c r="B19">
        <v>2</v>
      </c>
      <c r="C19" t="s">
        <v>201</v>
      </c>
    </row>
    <row r="20" spans="1:7">
      <c r="A20">
        <v>53</v>
      </c>
      <c r="B20">
        <v>3</v>
      </c>
      <c r="C20" t="s">
        <v>202</v>
      </c>
    </row>
    <row r="21" spans="1:7">
      <c r="A21">
        <v>38</v>
      </c>
      <c r="B21">
        <v>3</v>
      </c>
      <c r="C21" t="s">
        <v>202</v>
      </c>
    </row>
    <row r="22" spans="1:7">
      <c r="A22">
        <v>24</v>
      </c>
      <c r="B22">
        <v>2</v>
      </c>
      <c r="C22" t="s">
        <v>201</v>
      </c>
    </row>
    <row r="23" spans="1:7">
      <c r="A23">
        <v>36</v>
      </c>
      <c r="B23">
        <v>3</v>
      </c>
      <c r="C23" t="s">
        <v>202</v>
      </c>
    </row>
    <row r="24" spans="1:7">
      <c r="A24">
        <v>34</v>
      </c>
      <c r="B24">
        <v>3</v>
      </c>
      <c r="C24" t="s">
        <v>202</v>
      </c>
    </row>
    <row r="25" spans="1:7">
      <c r="A25">
        <v>21</v>
      </c>
      <c r="B25">
        <v>3</v>
      </c>
      <c r="C25" t="s">
        <v>202</v>
      </c>
      <c r="F25" s="106" t="s">
        <v>205</v>
      </c>
      <c r="G25" t="s">
        <v>204</v>
      </c>
    </row>
    <row r="26" spans="1:7">
      <c r="A26">
        <v>34</v>
      </c>
      <c r="B26">
        <v>3</v>
      </c>
      <c r="C26" t="s">
        <v>202</v>
      </c>
      <c r="F26" s="107" t="s">
        <v>200</v>
      </c>
      <c r="G26" s="112">
        <v>37.287500000000001</v>
      </c>
    </row>
    <row r="27" spans="1:7">
      <c r="A27">
        <v>53</v>
      </c>
      <c r="B27">
        <v>2</v>
      </c>
      <c r="C27" t="s">
        <v>201</v>
      </c>
      <c r="F27" s="107" t="s">
        <v>203</v>
      </c>
      <c r="G27" s="112">
        <v>36.568627450980394</v>
      </c>
    </row>
    <row r="28" spans="1:7">
      <c r="A28">
        <v>32</v>
      </c>
      <c r="B28">
        <v>3</v>
      </c>
      <c r="C28" t="s">
        <v>202</v>
      </c>
      <c r="F28" s="107" t="s">
        <v>202</v>
      </c>
      <c r="G28" s="112">
        <v>36.849944008958566</v>
      </c>
    </row>
    <row r="29" spans="1:7">
      <c r="A29">
        <v>42</v>
      </c>
      <c r="B29">
        <v>3</v>
      </c>
      <c r="C29" t="s">
        <v>202</v>
      </c>
      <c r="F29" s="107" t="s">
        <v>201</v>
      </c>
      <c r="G29" s="112">
        <v>37.188953488372093</v>
      </c>
    </row>
    <row r="30" spans="1:7">
      <c r="A30">
        <v>44</v>
      </c>
      <c r="B30">
        <v>3</v>
      </c>
      <c r="C30" t="s">
        <v>202</v>
      </c>
      <c r="F30" s="107" t="s">
        <v>140</v>
      </c>
      <c r="G30" s="112">
        <v>36.923809523809524</v>
      </c>
    </row>
    <row r="31" spans="1:7">
      <c r="A31">
        <v>46</v>
      </c>
      <c r="B31">
        <v>2</v>
      </c>
      <c r="C31" t="s">
        <v>201</v>
      </c>
    </row>
    <row r="32" spans="1:7">
      <c r="A32">
        <v>33</v>
      </c>
      <c r="B32">
        <v>3</v>
      </c>
      <c r="C32" t="s">
        <v>202</v>
      </c>
    </row>
    <row r="33" spans="1:7">
      <c r="A33">
        <v>44</v>
      </c>
      <c r="B33">
        <v>4</v>
      </c>
      <c r="C33" t="s">
        <v>203</v>
      </c>
    </row>
    <row r="34" spans="1:7">
      <c r="A34">
        <v>30</v>
      </c>
      <c r="B34">
        <v>3</v>
      </c>
      <c r="C34" t="s">
        <v>202</v>
      </c>
    </row>
    <row r="35" spans="1:7">
      <c r="A35">
        <v>39</v>
      </c>
      <c r="B35">
        <v>4</v>
      </c>
      <c r="C35" t="s">
        <v>203</v>
      </c>
    </row>
    <row r="36" spans="1:7">
      <c r="A36">
        <v>24</v>
      </c>
      <c r="B36">
        <v>2</v>
      </c>
      <c r="C36" t="s">
        <v>201</v>
      </c>
    </row>
    <row r="37" spans="1:7">
      <c r="A37">
        <v>43</v>
      </c>
      <c r="B37">
        <v>2</v>
      </c>
      <c r="C37" t="s">
        <v>201</v>
      </c>
    </row>
    <row r="38" spans="1:7">
      <c r="A38">
        <v>50</v>
      </c>
      <c r="B38">
        <v>3</v>
      </c>
      <c r="C38" t="s">
        <v>202</v>
      </c>
    </row>
    <row r="39" spans="1:7">
      <c r="A39">
        <v>35</v>
      </c>
      <c r="B39">
        <v>3</v>
      </c>
      <c r="C39" t="s">
        <v>202</v>
      </c>
    </row>
    <row r="40" spans="1:7">
      <c r="A40">
        <v>36</v>
      </c>
      <c r="B40">
        <v>4</v>
      </c>
      <c r="C40" t="s">
        <v>203</v>
      </c>
    </row>
    <row r="41" spans="1:7">
      <c r="A41">
        <v>33</v>
      </c>
      <c r="B41">
        <v>3</v>
      </c>
      <c r="C41" t="s">
        <v>202</v>
      </c>
    </row>
    <row r="42" spans="1:7">
      <c r="A42">
        <v>35</v>
      </c>
      <c r="B42">
        <v>3</v>
      </c>
      <c r="C42" t="s">
        <v>202</v>
      </c>
    </row>
    <row r="43" spans="1:7">
      <c r="A43">
        <v>27</v>
      </c>
      <c r="B43">
        <v>3</v>
      </c>
      <c r="C43" t="s">
        <v>202</v>
      </c>
    </row>
    <row r="44" spans="1:7">
      <c r="A44">
        <v>26</v>
      </c>
      <c r="B44">
        <v>2</v>
      </c>
      <c r="C44" t="s">
        <v>201</v>
      </c>
      <c r="F44" s="106" t="s">
        <v>205</v>
      </c>
      <c r="G44" t="s">
        <v>250</v>
      </c>
    </row>
    <row r="45" spans="1:7">
      <c r="A45">
        <v>27</v>
      </c>
      <c r="B45">
        <v>3</v>
      </c>
      <c r="C45" t="s">
        <v>202</v>
      </c>
      <c r="F45" s="107" t="s">
        <v>200</v>
      </c>
      <c r="G45" s="108">
        <v>5.4421768707482991E-2</v>
      </c>
    </row>
    <row r="46" spans="1:7">
      <c r="A46">
        <v>30</v>
      </c>
      <c r="B46">
        <v>3</v>
      </c>
      <c r="C46" t="s">
        <v>202</v>
      </c>
      <c r="F46" s="107" t="s">
        <v>203</v>
      </c>
      <c r="G46" s="108">
        <v>0.10408163265306122</v>
      </c>
    </row>
    <row r="47" spans="1:7">
      <c r="A47">
        <v>41</v>
      </c>
      <c r="B47">
        <v>3</v>
      </c>
      <c r="C47" t="s">
        <v>202</v>
      </c>
      <c r="F47" s="107" t="s">
        <v>202</v>
      </c>
      <c r="G47" s="108">
        <v>0.60748299319727894</v>
      </c>
    </row>
    <row r="48" spans="1:7">
      <c r="A48">
        <v>34</v>
      </c>
      <c r="B48">
        <v>3</v>
      </c>
      <c r="C48" t="s">
        <v>202</v>
      </c>
      <c r="F48" s="107" t="s">
        <v>201</v>
      </c>
      <c r="G48" s="108">
        <v>0.23401360544217686</v>
      </c>
    </row>
    <row r="49" spans="1:7">
      <c r="A49">
        <v>37</v>
      </c>
      <c r="B49">
        <v>3</v>
      </c>
      <c r="C49" t="s">
        <v>202</v>
      </c>
      <c r="F49" s="107" t="s">
        <v>140</v>
      </c>
      <c r="G49" s="108">
        <v>1</v>
      </c>
    </row>
    <row r="50" spans="1:7">
      <c r="A50">
        <v>46</v>
      </c>
      <c r="B50">
        <v>3</v>
      </c>
      <c r="C50" t="s">
        <v>202</v>
      </c>
    </row>
    <row r="51" spans="1:7">
      <c r="A51">
        <v>35</v>
      </c>
      <c r="B51">
        <v>3</v>
      </c>
      <c r="C51" t="s">
        <v>202</v>
      </c>
    </row>
    <row r="52" spans="1:7">
      <c r="A52">
        <v>48</v>
      </c>
      <c r="B52">
        <v>3</v>
      </c>
      <c r="C52" t="s">
        <v>202</v>
      </c>
    </row>
    <row r="53" spans="1:7">
      <c r="A53">
        <v>28</v>
      </c>
      <c r="B53">
        <v>2</v>
      </c>
      <c r="C53" t="s">
        <v>201</v>
      </c>
    </row>
    <row r="54" spans="1:7">
      <c r="A54">
        <v>44</v>
      </c>
      <c r="B54">
        <v>2</v>
      </c>
      <c r="C54" t="s">
        <v>201</v>
      </c>
    </row>
    <row r="55" spans="1:7">
      <c r="A55">
        <v>35</v>
      </c>
      <c r="B55">
        <v>3</v>
      </c>
      <c r="C55" t="s">
        <v>202</v>
      </c>
    </row>
    <row r="56" spans="1:7">
      <c r="A56">
        <v>26</v>
      </c>
      <c r="B56">
        <v>2</v>
      </c>
      <c r="C56" t="s">
        <v>201</v>
      </c>
    </row>
    <row r="57" spans="1:7">
      <c r="A57">
        <v>33</v>
      </c>
      <c r="B57">
        <v>3</v>
      </c>
      <c r="C57" t="s">
        <v>202</v>
      </c>
    </row>
    <row r="58" spans="1:7">
      <c r="A58">
        <v>35</v>
      </c>
      <c r="B58">
        <v>2</v>
      </c>
      <c r="C58" t="s">
        <v>201</v>
      </c>
    </row>
    <row r="59" spans="1:7">
      <c r="A59">
        <v>35</v>
      </c>
      <c r="B59">
        <v>3</v>
      </c>
      <c r="C59" t="s">
        <v>202</v>
      </c>
    </row>
    <row r="60" spans="1:7">
      <c r="A60">
        <v>31</v>
      </c>
      <c r="B60">
        <v>2</v>
      </c>
      <c r="C60" t="s">
        <v>201</v>
      </c>
    </row>
    <row r="61" spans="1:7">
      <c r="A61">
        <v>37</v>
      </c>
      <c r="B61">
        <v>4</v>
      </c>
      <c r="C61" t="s">
        <v>203</v>
      </c>
    </row>
    <row r="62" spans="1:7">
      <c r="A62">
        <v>32</v>
      </c>
      <c r="B62">
        <v>3</v>
      </c>
      <c r="C62" t="s">
        <v>202</v>
      </c>
    </row>
    <row r="63" spans="1:7">
      <c r="A63">
        <v>38</v>
      </c>
      <c r="B63">
        <v>3</v>
      </c>
      <c r="C63" t="s">
        <v>202</v>
      </c>
    </row>
    <row r="64" spans="1:7">
      <c r="A64">
        <v>50</v>
      </c>
      <c r="B64">
        <v>2</v>
      </c>
      <c r="C64" t="s">
        <v>201</v>
      </c>
    </row>
    <row r="65" spans="1:3">
      <c r="A65">
        <v>59</v>
      </c>
      <c r="B65">
        <v>2</v>
      </c>
      <c r="C65" t="s">
        <v>201</v>
      </c>
    </row>
    <row r="66" spans="1:3">
      <c r="A66">
        <v>36</v>
      </c>
      <c r="B66">
        <v>3</v>
      </c>
      <c r="C66" t="s">
        <v>202</v>
      </c>
    </row>
    <row r="67" spans="1:3">
      <c r="A67">
        <v>55</v>
      </c>
      <c r="B67">
        <v>3</v>
      </c>
      <c r="C67" t="s">
        <v>202</v>
      </c>
    </row>
    <row r="68" spans="1:3">
      <c r="A68">
        <v>36</v>
      </c>
      <c r="B68">
        <v>3</v>
      </c>
      <c r="C68" t="s">
        <v>202</v>
      </c>
    </row>
    <row r="69" spans="1:3">
      <c r="A69">
        <v>45</v>
      </c>
      <c r="B69">
        <v>3</v>
      </c>
      <c r="C69" t="s">
        <v>202</v>
      </c>
    </row>
    <row r="70" spans="1:3">
      <c r="A70">
        <v>35</v>
      </c>
      <c r="B70">
        <v>2</v>
      </c>
      <c r="C70" t="s">
        <v>201</v>
      </c>
    </row>
    <row r="71" spans="1:3">
      <c r="A71">
        <v>36</v>
      </c>
      <c r="B71">
        <v>2</v>
      </c>
      <c r="C71" t="s">
        <v>201</v>
      </c>
    </row>
    <row r="72" spans="1:3">
      <c r="A72">
        <v>59</v>
      </c>
      <c r="B72">
        <v>2</v>
      </c>
      <c r="C72" t="s">
        <v>201</v>
      </c>
    </row>
    <row r="73" spans="1:3">
      <c r="A73">
        <v>29</v>
      </c>
      <c r="B73">
        <v>3</v>
      </c>
      <c r="C73" t="s">
        <v>202</v>
      </c>
    </row>
    <row r="74" spans="1:3">
      <c r="A74">
        <v>31</v>
      </c>
      <c r="B74">
        <v>3</v>
      </c>
      <c r="C74" t="s">
        <v>202</v>
      </c>
    </row>
    <row r="75" spans="1:3">
      <c r="A75">
        <v>32</v>
      </c>
      <c r="B75">
        <v>3</v>
      </c>
      <c r="C75" t="s">
        <v>202</v>
      </c>
    </row>
    <row r="76" spans="1:3">
      <c r="A76">
        <v>36</v>
      </c>
      <c r="B76">
        <v>3</v>
      </c>
      <c r="C76" t="s">
        <v>202</v>
      </c>
    </row>
    <row r="77" spans="1:3">
      <c r="A77">
        <v>31</v>
      </c>
      <c r="B77">
        <v>3</v>
      </c>
      <c r="C77" t="s">
        <v>202</v>
      </c>
    </row>
    <row r="78" spans="1:3">
      <c r="A78">
        <v>35</v>
      </c>
      <c r="B78">
        <v>3</v>
      </c>
      <c r="C78" t="s">
        <v>202</v>
      </c>
    </row>
    <row r="79" spans="1:3">
      <c r="A79">
        <v>45</v>
      </c>
      <c r="B79">
        <v>4</v>
      </c>
      <c r="C79" t="s">
        <v>203</v>
      </c>
    </row>
    <row r="80" spans="1:3">
      <c r="A80">
        <v>37</v>
      </c>
      <c r="B80">
        <v>4</v>
      </c>
      <c r="C80" t="s">
        <v>203</v>
      </c>
    </row>
    <row r="81" spans="1:3">
      <c r="A81">
        <v>46</v>
      </c>
      <c r="B81">
        <v>3</v>
      </c>
      <c r="C81" t="s">
        <v>202</v>
      </c>
    </row>
    <row r="82" spans="1:3">
      <c r="A82">
        <v>30</v>
      </c>
      <c r="B82">
        <v>2</v>
      </c>
      <c r="C82" t="s">
        <v>201</v>
      </c>
    </row>
    <row r="83" spans="1:3">
      <c r="A83">
        <v>35</v>
      </c>
      <c r="B83">
        <v>3</v>
      </c>
      <c r="C83" t="s">
        <v>202</v>
      </c>
    </row>
    <row r="84" spans="1:3">
      <c r="A84">
        <v>55</v>
      </c>
      <c r="B84">
        <v>3</v>
      </c>
      <c r="C84" t="s">
        <v>202</v>
      </c>
    </row>
    <row r="85" spans="1:3">
      <c r="A85">
        <v>38</v>
      </c>
      <c r="B85">
        <v>3</v>
      </c>
      <c r="C85" t="s">
        <v>202</v>
      </c>
    </row>
    <row r="86" spans="1:3">
      <c r="A86">
        <v>34</v>
      </c>
      <c r="B86">
        <v>3</v>
      </c>
      <c r="C86" t="s">
        <v>202</v>
      </c>
    </row>
    <row r="87" spans="1:3">
      <c r="A87">
        <v>56</v>
      </c>
      <c r="B87">
        <v>2</v>
      </c>
      <c r="C87" t="s">
        <v>201</v>
      </c>
    </row>
    <row r="88" spans="1:3">
      <c r="A88">
        <v>23</v>
      </c>
      <c r="B88">
        <v>3</v>
      </c>
      <c r="C88" t="s">
        <v>202</v>
      </c>
    </row>
    <row r="89" spans="1:3">
      <c r="A89">
        <v>51</v>
      </c>
      <c r="B89">
        <v>3</v>
      </c>
      <c r="C89" t="s">
        <v>202</v>
      </c>
    </row>
    <row r="90" spans="1:3">
      <c r="A90">
        <v>30</v>
      </c>
      <c r="B90">
        <v>3</v>
      </c>
      <c r="C90" t="s">
        <v>202</v>
      </c>
    </row>
    <row r="91" spans="1:3">
      <c r="A91">
        <v>46</v>
      </c>
      <c r="B91">
        <v>3</v>
      </c>
      <c r="C91" t="s">
        <v>202</v>
      </c>
    </row>
    <row r="92" spans="1:3">
      <c r="A92">
        <v>40</v>
      </c>
      <c r="B92">
        <v>2</v>
      </c>
      <c r="C92" t="s">
        <v>201</v>
      </c>
    </row>
    <row r="93" spans="1:3">
      <c r="A93">
        <v>51</v>
      </c>
      <c r="B93">
        <v>1</v>
      </c>
      <c r="C93" t="s">
        <v>200</v>
      </c>
    </row>
    <row r="94" spans="1:3">
      <c r="A94">
        <v>30</v>
      </c>
      <c r="B94">
        <v>2</v>
      </c>
      <c r="C94" t="s">
        <v>201</v>
      </c>
    </row>
    <row r="95" spans="1:3">
      <c r="A95">
        <v>46</v>
      </c>
      <c r="B95">
        <v>2</v>
      </c>
      <c r="C95" t="s">
        <v>201</v>
      </c>
    </row>
    <row r="96" spans="1:3">
      <c r="A96">
        <v>32</v>
      </c>
      <c r="B96">
        <v>3</v>
      </c>
      <c r="C96" t="s">
        <v>202</v>
      </c>
    </row>
    <row r="97" spans="1:3">
      <c r="A97">
        <v>54</v>
      </c>
      <c r="B97">
        <v>1</v>
      </c>
      <c r="C97" t="s">
        <v>200</v>
      </c>
    </row>
    <row r="98" spans="1:3">
      <c r="A98">
        <v>24</v>
      </c>
      <c r="B98">
        <v>2</v>
      </c>
      <c r="C98" t="s">
        <v>201</v>
      </c>
    </row>
    <row r="99" spans="1:3">
      <c r="A99">
        <v>28</v>
      </c>
      <c r="B99">
        <v>4</v>
      </c>
      <c r="C99" t="s">
        <v>203</v>
      </c>
    </row>
    <row r="100" spans="1:3">
      <c r="A100">
        <v>58</v>
      </c>
      <c r="B100">
        <v>2</v>
      </c>
      <c r="C100" t="s">
        <v>201</v>
      </c>
    </row>
    <row r="101" spans="1:3">
      <c r="A101">
        <v>44</v>
      </c>
      <c r="B101">
        <v>4</v>
      </c>
      <c r="C101" t="s">
        <v>203</v>
      </c>
    </row>
    <row r="102" spans="1:3">
      <c r="A102">
        <v>37</v>
      </c>
      <c r="B102">
        <v>3</v>
      </c>
      <c r="C102" t="s">
        <v>202</v>
      </c>
    </row>
    <row r="103" spans="1:3">
      <c r="A103">
        <v>32</v>
      </c>
      <c r="B103">
        <v>3</v>
      </c>
      <c r="C103" t="s">
        <v>202</v>
      </c>
    </row>
    <row r="104" spans="1:3">
      <c r="A104">
        <v>20</v>
      </c>
      <c r="B104">
        <v>3</v>
      </c>
      <c r="C104" t="s">
        <v>202</v>
      </c>
    </row>
    <row r="105" spans="1:3">
      <c r="A105">
        <v>34</v>
      </c>
      <c r="B105">
        <v>3</v>
      </c>
      <c r="C105" t="s">
        <v>202</v>
      </c>
    </row>
    <row r="106" spans="1:3">
      <c r="A106">
        <v>37</v>
      </c>
      <c r="B106">
        <v>4</v>
      </c>
      <c r="C106" t="s">
        <v>203</v>
      </c>
    </row>
    <row r="107" spans="1:3">
      <c r="A107">
        <v>59</v>
      </c>
      <c r="B107">
        <v>3</v>
      </c>
      <c r="C107" t="s">
        <v>202</v>
      </c>
    </row>
    <row r="108" spans="1:3">
      <c r="A108">
        <v>50</v>
      </c>
      <c r="B108">
        <v>2</v>
      </c>
      <c r="C108" t="s">
        <v>201</v>
      </c>
    </row>
    <row r="109" spans="1:3">
      <c r="A109">
        <v>25</v>
      </c>
      <c r="B109">
        <v>3</v>
      </c>
      <c r="C109" t="s">
        <v>202</v>
      </c>
    </row>
    <row r="110" spans="1:3">
      <c r="A110">
        <v>25</v>
      </c>
      <c r="B110">
        <v>3</v>
      </c>
      <c r="C110" t="s">
        <v>202</v>
      </c>
    </row>
    <row r="111" spans="1:3">
      <c r="A111">
        <v>22</v>
      </c>
      <c r="B111">
        <v>3</v>
      </c>
      <c r="C111" t="s">
        <v>202</v>
      </c>
    </row>
    <row r="112" spans="1:3">
      <c r="A112">
        <v>51</v>
      </c>
      <c r="B112">
        <v>2</v>
      </c>
      <c r="C112" t="s">
        <v>201</v>
      </c>
    </row>
    <row r="113" spans="1:3">
      <c r="A113">
        <v>34</v>
      </c>
      <c r="B113">
        <v>3</v>
      </c>
      <c r="C113" t="s">
        <v>202</v>
      </c>
    </row>
    <row r="114" spans="1:3">
      <c r="A114">
        <v>54</v>
      </c>
      <c r="B114">
        <v>3</v>
      </c>
      <c r="C114" t="s">
        <v>202</v>
      </c>
    </row>
    <row r="115" spans="1:3">
      <c r="A115">
        <v>24</v>
      </c>
      <c r="B115">
        <v>3</v>
      </c>
      <c r="C115" t="s">
        <v>202</v>
      </c>
    </row>
    <row r="116" spans="1:3">
      <c r="A116">
        <v>34</v>
      </c>
      <c r="B116">
        <v>3</v>
      </c>
      <c r="C116" t="s">
        <v>202</v>
      </c>
    </row>
    <row r="117" spans="1:3">
      <c r="A117">
        <v>37</v>
      </c>
      <c r="B117">
        <v>3</v>
      </c>
      <c r="C117" t="s">
        <v>202</v>
      </c>
    </row>
    <row r="118" spans="1:3">
      <c r="A118">
        <v>34</v>
      </c>
      <c r="B118">
        <v>3</v>
      </c>
      <c r="C118" t="s">
        <v>202</v>
      </c>
    </row>
    <row r="119" spans="1:3">
      <c r="A119">
        <v>36</v>
      </c>
      <c r="B119">
        <v>3</v>
      </c>
      <c r="C119" t="s">
        <v>202</v>
      </c>
    </row>
    <row r="120" spans="1:3">
      <c r="A120">
        <v>36</v>
      </c>
      <c r="B120">
        <v>3</v>
      </c>
      <c r="C120" t="s">
        <v>202</v>
      </c>
    </row>
    <row r="121" spans="1:3">
      <c r="A121">
        <v>43</v>
      </c>
      <c r="B121">
        <v>4</v>
      </c>
      <c r="C121" t="s">
        <v>203</v>
      </c>
    </row>
    <row r="122" spans="1:3">
      <c r="A122">
        <v>30</v>
      </c>
      <c r="B122">
        <v>2</v>
      </c>
      <c r="C122" t="s">
        <v>201</v>
      </c>
    </row>
    <row r="123" spans="1:3">
      <c r="A123">
        <v>33</v>
      </c>
      <c r="B123">
        <v>4</v>
      </c>
      <c r="C123" t="s">
        <v>203</v>
      </c>
    </row>
    <row r="124" spans="1:3">
      <c r="A124">
        <v>56</v>
      </c>
      <c r="B124">
        <v>3</v>
      </c>
      <c r="C124" t="s">
        <v>202</v>
      </c>
    </row>
    <row r="125" spans="1:3">
      <c r="A125">
        <v>51</v>
      </c>
      <c r="B125">
        <v>3</v>
      </c>
      <c r="C125" t="s">
        <v>202</v>
      </c>
    </row>
    <row r="126" spans="1:3">
      <c r="A126">
        <v>31</v>
      </c>
      <c r="B126">
        <v>2</v>
      </c>
      <c r="C126" t="s">
        <v>201</v>
      </c>
    </row>
    <row r="127" spans="1:3">
      <c r="A127">
        <v>26</v>
      </c>
      <c r="B127">
        <v>2</v>
      </c>
      <c r="C127" t="s">
        <v>201</v>
      </c>
    </row>
    <row r="128" spans="1:3">
      <c r="A128">
        <v>58</v>
      </c>
      <c r="B128">
        <v>2</v>
      </c>
      <c r="C128" t="s">
        <v>201</v>
      </c>
    </row>
    <row r="129" spans="1:3">
      <c r="A129">
        <v>19</v>
      </c>
      <c r="B129">
        <v>2</v>
      </c>
      <c r="C129" t="s">
        <v>201</v>
      </c>
    </row>
    <row r="130" spans="1:3">
      <c r="A130">
        <v>22</v>
      </c>
      <c r="B130">
        <v>3</v>
      </c>
      <c r="C130" t="s">
        <v>202</v>
      </c>
    </row>
    <row r="131" spans="1:3">
      <c r="A131">
        <v>49</v>
      </c>
      <c r="B131">
        <v>2</v>
      </c>
      <c r="C131" t="s">
        <v>201</v>
      </c>
    </row>
    <row r="132" spans="1:3">
      <c r="A132">
        <v>43</v>
      </c>
      <c r="B132">
        <v>3</v>
      </c>
      <c r="C132" t="s">
        <v>202</v>
      </c>
    </row>
    <row r="133" spans="1:3">
      <c r="A133">
        <v>50</v>
      </c>
      <c r="B133">
        <v>3</v>
      </c>
      <c r="C133" t="s">
        <v>202</v>
      </c>
    </row>
    <row r="134" spans="1:3">
      <c r="A134">
        <v>31</v>
      </c>
      <c r="B134">
        <v>3</v>
      </c>
      <c r="C134" t="s">
        <v>202</v>
      </c>
    </row>
    <row r="135" spans="1:3">
      <c r="A135">
        <v>41</v>
      </c>
      <c r="B135">
        <v>3</v>
      </c>
      <c r="C135" t="s">
        <v>202</v>
      </c>
    </row>
    <row r="136" spans="1:3">
      <c r="A136">
        <v>26</v>
      </c>
      <c r="B136">
        <v>3</v>
      </c>
      <c r="C136" t="s">
        <v>202</v>
      </c>
    </row>
    <row r="137" spans="1:3">
      <c r="A137">
        <v>36</v>
      </c>
      <c r="B137">
        <v>3</v>
      </c>
      <c r="C137" t="s">
        <v>202</v>
      </c>
    </row>
    <row r="138" spans="1:3">
      <c r="A138">
        <v>51</v>
      </c>
      <c r="B138">
        <v>3</v>
      </c>
      <c r="C138" t="s">
        <v>202</v>
      </c>
    </row>
    <row r="139" spans="1:3">
      <c r="A139">
        <v>39</v>
      </c>
      <c r="B139">
        <v>4</v>
      </c>
      <c r="C139" t="s">
        <v>203</v>
      </c>
    </row>
    <row r="140" spans="1:3">
      <c r="A140">
        <v>25</v>
      </c>
      <c r="B140">
        <v>3</v>
      </c>
      <c r="C140" t="s">
        <v>202</v>
      </c>
    </row>
    <row r="141" spans="1:3">
      <c r="A141">
        <v>30</v>
      </c>
      <c r="B141">
        <v>1</v>
      </c>
      <c r="C141" t="s">
        <v>200</v>
      </c>
    </row>
    <row r="142" spans="1:3">
      <c r="A142">
        <v>32</v>
      </c>
      <c r="B142">
        <v>4</v>
      </c>
      <c r="C142" t="s">
        <v>203</v>
      </c>
    </row>
    <row r="143" spans="1:3">
      <c r="A143">
        <v>45</v>
      </c>
      <c r="B143">
        <v>2</v>
      </c>
      <c r="C143" t="s">
        <v>201</v>
      </c>
    </row>
    <row r="144" spans="1:3">
      <c r="A144">
        <v>38</v>
      </c>
      <c r="B144">
        <v>3</v>
      </c>
      <c r="C144" t="s">
        <v>202</v>
      </c>
    </row>
    <row r="145" spans="1:3">
      <c r="A145">
        <v>30</v>
      </c>
      <c r="B145">
        <v>2</v>
      </c>
      <c r="C145" t="s">
        <v>201</v>
      </c>
    </row>
    <row r="146" spans="1:3">
      <c r="A146">
        <v>32</v>
      </c>
      <c r="B146">
        <v>4</v>
      </c>
      <c r="C146" t="s">
        <v>203</v>
      </c>
    </row>
    <row r="147" spans="1:3">
      <c r="A147">
        <v>30</v>
      </c>
      <c r="B147">
        <v>3</v>
      </c>
      <c r="C147" t="s">
        <v>202</v>
      </c>
    </row>
    <row r="148" spans="1:3">
      <c r="A148">
        <v>30</v>
      </c>
      <c r="B148">
        <v>3</v>
      </c>
      <c r="C148" t="s">
        <v>202</v>
      </c>
    </row>
    <row r="149" spans="1:3">
      <c r="A149">
        <v>41</v>
      </c>
      <c r="B149">
        <v>2</v>
      </c>
      <c r="C149" t="s">
        <v>201</v>
      </c>
    </row>
    <row r="150" spans="1:3">
      <c r="A150">
        <v>41</v>
      </c>
      <c r="B150">
        <v>3</v>
      </c>
      <c r="C150" t="s">
        <v>202</v>
      </c>
    </row>
    <row r="151" spans="1:3">
      <c r="A151">
        <v>19</v>
      </c>
      <c r="B151">
        <v>3</v>
      </c>
      <c r="C151" t="s">
        <v>202</v>
      </c>
    </row>
    <row r="152" spans="1:3">
      <c r="A152">
        <v>40</v>
      </c>
      <c r="B152">
        <v>3</v>
      </c>
      <c r="C152" t="s">
        <v>202</v>
      </c>
    </row>
    <row r="153" spans="1:3">
      <c r="A153">
        <v>35</v>
      </c>
      <c r="B153">
        <v>3</v>
      </c>
      <c r="C153" t="s">
        <v>202</v>
      </c>
    </row>
    <row r="154" spans="1:3">
      <c r="A154">
        <v>53</v>
      </c>
      <c r="B154">
        <v>1</v>
      </c>
      <c r="C154" t="s">
        <v>200</v>
      </c>
    </row>
    <row r="155" spans="1:3">
      <c r="A155">
        <v>45</v>
      </c>
      <c r="B155">
        <v>1</v>
      </c>
      <c r="C155" t="s">
        <v>200</v>
      </c>
    </row>
    <row r="156" spans="1:3">
      <c r="A156">
        <v>32</v>
      </c>
      <c r="B156">
        <v>3</v>
      </c>
      <c r="C156" t="s">
        <v>202</v>
      </c>
    </row>
    <row r="157" spans="1:3">
      <c r="A157">
        <v>29</v>
      </c>
      <c r="B157">
        <v>3</v>
      </c>
      <c r="C157" t="s">
        <v>202</v>
      </c>
    </row>
    <row r="158" spans="1:3">
      <c r="A158">
        <v>51</v>
      </c>
      <c r="B158">
        <v>3</v>
      </c>
      <c r="C158" t="s">
        <v>202</v>
      </c>
    </row>
    <row r="159" spans="1:3">
      <c r="A159">
        <v>58</v>
      </c>
      <c r="B159">
        <v>2</v>
      </c>
      <c r="C159" t="s">
        <v>201</v>
      </c>
    </row>
    <row r="160" spans="1:3">
      <c r="A160">
        <v>40</v>
      </c>
      <c r="B160">
        <v>2</v>
      </c>
      <c r="C160" t="s">
        <v>201</v>
      </c>
    </row>
    <row r="161" spans="1:3">
      <c r="A161">
        <v>34</v>
      </c>
      <c r="B161">
        <v>3</v>
      </c>
      <c r="C161" t="s">
        <v>202</v>
      </c>
    </row>
    <row r="162" spans="1:3">
      <c r="A162">
        <v>22</v>
      </c>
      <c r="B162">
        <v>3</v>
      </c>
      <c r="C162" t="s">
        <v>202</v>
      </c>
    </row>
    <row r="163" spans="1:3">
      <c r="A163">
        <v>27</v>
      </c>
      <c r="B163">
        <v>1</v>
      </c>
      <c r="C163" t="s">
        <v>200</v>
      </c>
    </row>
    <row r="164" spans="1:3">
      <c r="A164">
        <v>28</v>
      </c>
      <c r="B164">
        <v>1</v>
      </c>
      <c r="C164" t="s">
        <v>200</v>
      </c>
    </row>
    <row r="165" spans="1:3">
      <c r="A165">
        <v>57</v>
      </c>
      <c r="B165">
        <v>1</v>
      </c>
      <c r="C165" t="s">
        <v>200</v>
      </c>
    </row>
    <row r="166" spans="1:3">
      <c r="A166">
        <v>27</v>
      </c>
      <c r="B166">
        <v>2</v>
      </c>
      <c r="C166" t="s">
        <v>201</v>
      </c>
    </row>
    <row r="167" spans="1:3">
      <c r="A167">
        <v>50</v>
      </c>
      <c r="B167">
        <v>3</v>
      </c>
      <c r="C167" t="s">
        <v>202</v>
      </c>
    </row>
    <row r="168" spans="1:3">
      <c r="A168">
        <v>41</v>
      </c>
      <c r="B168">
        <v>3</v>
      </c>
      <c r="C168" t="s">
        <v>202</v>
      </c>
    </row>
    <row r="169" spans="1:3">
      <c r="A169">
        <v>30</v>
      </c>
      <c r="B169">
        <v>3</v>
      </c>
      <c r="C169" t="s">
        <v>202</v>
      </c>
    </row>
    <row r="170" spans="1:3">
      <c r="A170">
        <v>38</v>
      </c>
      <c r="B170">
        <v>4</v>
      </c>
      <c r="C170" t="s">
        <v>203</v>
      </c>
    </row>
    <row r="171" spans="1:3">
      <c r="A171">
        <v>32</v>
      </c>
      <c r="B171">
        <v>3</v>
      </c>
      <c r="C171" t="s">
        <v>202</v>
      </c>
    </row>
    <row r="172" spans="1:3">
      <c r="A172">
        <v>27</v>
      </c>
      <c r="B172">
        <v>2</v>
      </c>
      <c r="C172" t="s">
        <v>201</v>
      </c>
    </row>
    <row r="173" spans="1:3">
      <c r="A173">
        <v>19</v>
      </c>
      <c r="B173">
        <v>4</v>
      </c>
      <c r="C173" t="s">
        <v>203</v>
      </c>
    </row>
    <row r="174" spans="1:3">
      <c r="A174">
        <v>36</v>
      </c>
      <c r="B174">
        <v>2</v>
      </c>
      <c r="C174" t="s">
        <v>201</v>
      </c>
    </row>
    <row r="175" spans="1:3">
      <c r="A175">
        <v>30</v>
      </c>
      <c r="B175">
        <v>3</v>
      </c>
      <c r="C175" t="s">
        <v>202</v>
      </c>
    </row>
    <row r="176" spans="1:3">
      <c r="A176">
        <v>45</v>
      </c>
      <c r="B176">
        <v>4</v>
      </c>
      <c r="C176" t="s">
        <v>203</v>
      </c>
    </row>
    <row r="177" spans="1:3">
      <c r="A177">
        <v>56</v>
      </c>
      <c r="B177">
        <v>3</v>
      </c>
      <c r="C177" t="s">
        <v>202</v>
      </c>
    </row>
    <row r="178" spans="1:3">
      <c r="A178">
        <v>33</v>
      </c>
      <c r="B178">
        <v>4</v>
      </c>
      <c r="C178" t="s">
        <v>203</v>
      </c>
    </row>
    <row r="179" spans="1:3">
      <c r="A179">
        <v>19</v>
      </c>
      <c r="B179">
        <v>2</v>
      </c>
      <c r="C179" t="s">
        <v>201</v>
      </c>
    </row>
    <row r="180" spans="1:3">
      <c r="A180">
        <v>46</v>
      </c>
      <c r="B180">
        <v>3</v>
      </c>
      <c r="C180" t="s">
        <v>202</v>
      </c>
    </row>
    <row r="181" spans="1:3">
      <c r="A181">
        <v>38</v>
      </c>
      <c r="B181">
        <v>3</v>
      </c>
      <c r="C181" t="s">
        <v>202</v>
      </c>
    </row>
    <row r="182" spans="1:3">
      <c r="A182">
        <v>31</v>
      </c>
      <c r="B182">
        <v>3</v>
      </c>
      <c r="C182" t="s">
        <v>202</v>
      </c>
    </row>
    <row r="183" spans="1:3">
      <c r="A183">
        <v>34</v>
      </c>
      <c r="B183">
        <v>3</v>
      </c>
      <c r="C183" t="s">
        <v>202</v>
      </c>
    </row>
    <row r="184" spans="1:3">
      <c r="A184">
        <v>41</v>
      </c>
      <c r="B184">
        <v>2</v>
      </c>
      <c r="C184" t="s">
        <v>201</v>
      </c>
    </row>
    <row r="185" spans="1:3">
      <c r="A185">
        <v>50</v>
      </c>
      <c r="B185">
        <v>2</v>
      </c>
      <c r="C185" t="s">
        <v>201</v>
      </c>
    </row>
    <row r="186" spans="1:3">
      <c r="A186">
        <v>53</v>
      </c>
      <c r="B186">
        <v>3</v>
      </c>
      <c r="C186" t="s">
        <v>202</v>
      </c>
    </row>
    <row r="187" spans="1:3">
      <c r="A187">
        <v>33</v>
      </c>
      <c r="B187">
        <v>3</v>
      </c>
      <c r="C187" t="s">
        <v>202</v>
      </c>
    </row>
    <row r="188" spans="1:3">
      <c r="A188">
        <v>40</v>
      </c>
      <c r="B188">
        <v>3</v>
      </c>
      <c r="C188" t="s">
        <v>202</v>
      </c>
    </row>
    <row r="189" spans="1:3">
      <c r="A189">
        <v>55</v>
      </c>
      <c r="B189">
        <v>3</v>
      </c>
      <c r="C189" t="s">
        <v>202</v>
      </c>
    </row>
    <row r="190" spans="1:3">
      <c r="A190">
        <v>34</v>
      </c>
      <c r="B190">
        <v>2</v>
      </c>
      <c r="C190" t="s">
        <v>201</v>
      </c>
    </row>
    <row r="191" spans="1:3">
      <c r="A191">
        <v>51</v>
      </c>
      <c r="B191">
        <v>3</v>
      </c>
      <c r="C191" t="s">
        <v>202</v>
      </c>
    </row>
    <row r="192" spans="1:3">
      <c r="A192">
        <v>52</v>
      </c>
      <c r="B192">
        <v>3</v>
      </c>
      <c r="C192" t="s">
        <v>202</v>
      </c>
    </row>
    <row r="193" spans="1:3">
      <c r="A193">
        <v>27</v>
      </c>
      <c r="B193">
        <v>2</v>
      </c>
      <c r="C193" t="s">
        <v>201</v>
      </c>
    </row>
    <row r="194" spans="1:3">
      <c r="A194">
        <v>35</v>
      </c>
      <c r="B194">
        <v>3</v>
      </c>
      <c r="C194" t="s">
        <v>202</v>
      </c>
    </row>
    <row r="195" spans="1:3">
      <c r="A195">
        <v>43</v>
      </c>
      <c r="B195">
        <v>4</v>
      </c>
      <c r="C195" t="s">
        <v>203</v>
      </c>
    </row>
    <row r="196" spans="1:3">
      <c r="A196">
        <v>45</v>
      </c>
      <c r="B196">
        <v>3</v>
      </c>
      <c r="C196" t="s">
        <v>202</v>
      </c>
    </row>
    <row r="197" spans="1:3">
      <c r="A197">
        <v>37</v>
      </c>
      <c r="B197">
        <v>2</v>
      </c>
      <c r="C197" t="s">
        <v>201</v>
      </c>
    </row>
    <row r="198" spans="1:3">
      <c r="A198">
        <v>35</v>
      </c>
      <c r="B198">
        <v>3</v>
      </c>
      <c r="C198" t="s">
        <v>202</v>
      </c>
    </row>
    <row r="199" spans="1:3">
      <c r="A199">
        <v>42</v>
      </c>
      <c r="B199">
        <v>3</v>
      </c>
      <c r="C199" t="s">
        <v>202</v>
      </c>
    </row>
    <row r="200" spans="1:3">
      <c r="A200">
        <v>38</v>
      </c>
      <c r="B200">
        <v>3</v>
      </c>
      <c r="C200" t="s">
        <v>202</v>
      </c>
    </row>
    <row r="201" spans="1:3">
      <c r="A201">
        <v>38</v>
      </c>
      <c r="B201">
        <v>1</v>
      </c>
      <c r="C201" t="s">
        <v>200</v>
      </c>
    </row>
    <row r="202" spans="1:3">
      <c r="A202">
        <v>27</v>
      </c>
      <c r="B202">
        <v>3</v>
      </c>
      <c r="C202" t="s">
        <v>202</v>
      </c>
    </row>
    <row r="203" spans="1:3">
      <c r="A203">
        <v>49</v>
      </c>
      <c r="B203">
        <v>3</v>
      </c>
      <c r="C203" t="s">
        <v>202</v>
      </c>
    </row>
    <row r="204" spans="1:3">
      <c r="A204">
        <v>34</v>
      </c>
      <c r="B204">
        <v>4</v>
      </c>
      <c r="C204" t="s">
        <v>203</v>
      </c>
    </row>
    <row r="205" spans="1:3">
      <c r="A205">
        <v>40</v>
      </c>
      <c r="B205">
        <v>4</v>
      </c>
      <c r="C205" t="s">
        <v>203</v>
      </c>
    </row>
    <row r="206" spans="1:3">
      <c r="A206">
        <v>38</v>
      </c>
      <c r="B206">
        <v>3</v>
      </c>
      <c r="C206" t="s">
        <v>202</v>
      </c>
    </row>
    <row r="207" spans="1:3">
      <c r="A207">
        <v>29</v>
      </c>
      <c r="B207">
        <v>2</v>
      </c>
      <c r="C207" t="s">
        <v>201</v>
      </c>
    </row>
    <row r="208" spans="1:3">
      <c r="A208">
        <v>22</v>
      </c>
      <c r="B208">
        <v>2</v>
      </c>
      <c r="C208" t="s">
        <v>201</v>
      </c>
    </row>
    <row r="209" spans="1:3">
      <c r="A209">
        <v>36</v>
      </c>
      <c r="B209">
        <v>3</v>
      </c>
      <c r="C209" t="s">
        <v>202</v>
      </c>
    </row>
    <row r="210" spans="1:3">
      <c r="A210">
        <v>40</v>
      </c>
      <c r="B210">
        <v>1</v>
      </c>
      <c r="C210" t="s">
        <v>200</v>
      </c>
    </row>
    <row r="211" spans="1:3">
      <c r="A211">
        <v>46</v>
      </c>
      <c r="B211">
        <v>3</v>
      </c>
      <c r="C211" t="s">
        <v>202</v>
      </c>
    </row>
    <row r="212" spans="1:3">
      <c r="A212">
        <v>32</v>
      </c>
      <c r="B212">
        <v>2</v>
      </c>
      <c r="C212" t="s">
        <v>201</v>
      </c>
    </row>
    <row r="213" spans="1:3">
      <c r="A213">
        <v>30</v>
      </c>
      <c r="B213">
        <v>3</v>
      </c>
      <c r="C213" t="s">
        <v>202</v>
      </c>
    </row>
    <row r="214" spans="1:3">
      <c r="A214">
        <v>27</v>
      </c>
      <c r="B214">
        <v>3</v>
      </c>
      <c r="C214" t="s">
        <v>202</v>
      </c>
    </row>
    <row r="215" spans="1:3">
      <c r="A215">
        <v>51</v>
      </c>
      <c r="B215">
        <v>1</v>
      </c>
      <c r="C215" t="s">
        <v>200</v>
      </c>
    </row>
    <row r="216" spans="1:3">
      <c r="A216">
        <v>30</v>
      </c>
      <c r="B216">
        <v>3</v>
      </c>
      <c r="C216" t="s">
        <v>202</v>
      </c>
    </row>
    <row r="217" spans="1:3">
      <c r="A217">
        <v>41</v>
      </c>
      <c r="B217">
        <v>3</v>
      </c>
      <c r="C217" t="s">
        <v>202</v>
      </c>
    </row>
    <row r="218" spans="1:3">
      <c r="A218">
        <v>30</v>
      </c>
      <c r="B218">
        <v>2</v>
      </c>
      <c r="C218" t="s">
        <v>201</v>
      </c>
    </row>
    <row r="219" spans="1:3">
      <c r="A219">
        <v>29</v>
      </c>
      <c r="B219">
        <v>2</v>
      </c>
      <c r="C219" t="s">
        <v>201</v>
      </c>
    </row>
    <row r="220" spans="1:3">
      <c r="A220">
        <v>45</v>
      </c>
      <c r="B220">
        <v>3</v>
      </c>
      <c r="C220" t="s">
        <v>202</v>
      </c>
    </row>
    <row r="221" spans="1:3">
      <c r="A221">
        <v>54</v>
      </c>
      <c r="B221">
        <v>3</v>
      </c>
      <c r="C221" t="s">
        <v>202</v>
      </c>
    </row>
    <row r="222" spans="1:3">
      <c r="A222">
        <v>36</v>
      </c>
      <c r="B222">
        <v>4</v>
      </c>
      <c r="C222" t="s">
        <v>203</v>
      </c>
    </row>
    <row r="223" spans="1:3">
      <c r="A223">
        <v>33</v>
      </c>
      <c r="B223">
        <v>3</v>
      </c>
      <c r="C223" t="s">
        <v>202</v>
      </c>
    </row>
    <row r="224" spans="1:3">
      <c r="A224">
        <v>37</v>
      </c>
      <c r="B224">
        <v>3</v>
      </c>
      <c r="C224" t="s">
        <v>202</v>
      </c>
    </row>
    <row r="225" spans="1:3">
      <c r="A225">
        <v>38</v>
      </c>
      <c r="B225">
        <v>2</v>
      </c>
      <c r="C225" t="s">
        <v>201</v>
      </c>
    </row>
    <row r="226" spans="1:3">
      <c r="A226">
        <v>31</v>
      </c>
      <c r="B226">
        <v>3</v>
      </c>
      <c r="C226" t="s">
        <v>202</v>
      </c>
    </row>
    <row r="227" spans="1:3">
      <c r="A227">
        <v>59</v>
      </c>
      <c r="B227">
        <v>3</v>
      </c>
      <c r="C227" t="s">
        <v>202</v>
      </c>
    </row>
    <row r="228" spans="1:3">
      <c r="A228">
        <v>37</v>
      </c>
      <c r="B228">
        <v>3</v>
      </c>
      <c r="C228" t="s">
        <v>202</v>
      </c>
    </row>
    <row r="229" spans="1:3">
      <c r="A229">
        <v>29</v>
      </c>
      <c r="B229">
        <v>3</v>
      </c>
      <c r="C229" t="s">
        <v>202</v>
      </c>
    </row>
    <row r="230" spans="1:3">
      <c r="A230">
        <v>35</v>
      </c>
      <c r="B230">
        <v>4</v>
      </c>
      <c r="C230" t="s">
        <v>203</v>
      </c>
    </row>
    <row r="231" spans="1:3">
      <c r="A231">
        <v>29</v>
      </c>
      <c r="B231">
        <v>2</v>
      </c>
      <c r="C231" t="s">
        <v>201</v>
      </c>
    </row>
    <row r="232" spans="1:3">
      <c r="A232">
        <v>52</v>
      </c>
      <c r="B232">
        <v>2</v>
      </c>
      <c r="C232" t="s">
        <v>201</v>
      </c>
    </row>
    <row r="233" spans="1:3">
      <c r="A233">
        <v>42</v>
      </c>
      <c r="B233">
        <v>3</v>
      </c>
      <c r="C233" t="s">
        <v>202</v>
      </c>
    </row>
    <row r="234" spans="1:3">
      <c r="A234">
        <v>59</v>
      </c>
      <c r="B234">
        <v>2</v>
      </c>
      <c r="C234" t="s">
        <v>201</v>
      </c>
    </row>
    <row r="235" spans="1:3">
      <c r="A235">
        <v>50</v>
      </c>
      <c r="B235">
        <v>2</v>
      </c>
      <c r="C235" t="s">
        <v>201</v>
      </c>
    </row>
    <row r="236" spans="1:3">
      <c r="A236">
        <v>33</v>
      </c>
      <c r="B236">
        <v>1</v>
      </c>
      <c r="C236" t="s">
        <v>200</v>
      </c>
    </row>
    <row r="237" spans="1:3">
      <c r="A237">
        <v>43</v>
      </c>
      <c r="B237">
        <v>3</v>
      </c>
      <c r="C237" t="s">
        <v>202</v>
      </c>
    </row>
    <row r="238" spans="1:3">
      <c r="A238">
        <v>33</v>
      </c>
      <c r="B238">
        <v>4</v>
      </c>
      <c r="C238" t="s">
        <v>203</v>
      </c>
    </row>
    <row r="239" spans="1:3">
      <c r="A239">
        <v>52</v>
      </c>
      <c r="B239">
        <v>4</v>
      </c>
      <c r="C239" t="s">
        <v>203</v>
      </c>
    </row>
    <row r="240" spans="1:3">
      <c r="A240">
        <v>32</v>
      </c>
      <c r="B240">
        <v>3</v>
      </c>
      <c r="C240" t="s">
        <v>202</v>
      </c>
    </row>
    <row r="241" spans="1:3">
      <c r="A241">
        <v>32</v>
      </c>
      <c r="B241">
        <v>1</v>
      </c>
      <c r="C241" t="s">
        <v>200</v>
      </c>
    </row>
    <row r="242" spans="1:3">
      <c r="A242">
        <v>39</v>
      </c>
      <c r="B242">
        <v>3</v>
      </c>
      <c r="C242" t="s">
        <v>202</v>
      </c>
    </row>
    <row r="243" spans="1:3">
      <c r="A243">
        <v>32</v>
      </c>
      <c r="B243">
        <v>3</v>
      </c>
      <c r="C243" t="s">
        <v>202</v>
      </c>
    </row>
    <row r="244" spans="1:3">
      <c r="A244">
        <v>41</v>
      </c>
      <c r="B244">
        <v>2</v>
      </c>
      <c r="C244" t="s">
        <v>201</v>
      </c>
    </row>
    <row r="245" spans="1:3">
      <c r="A245">
        <v>40</v>
      </c>
      <c r="B245">
        <v>3</v>
      </c>
      <c r="C245" t="s">
        <v>202</v>
      </c>
    </row>
    <row r="246" spans="1:3">
      <c r="A246">
        <v>45</v>
      </c>
      <c r="B246">
        <v>3</v>
      </c>
      <c r="C246" t="s">
        <v>202</v>
      </c>
    </row>
    <row r="247" spans="1:3">
      <c r="A247">
        <v>31</v>
      </c>
      <c r="B247">
        <v>3</v>
      </c>
      <c r="C247" t="s">
        <v>202</v>
      </c>
    </row>
    <row r="248" spans="1:3">
      <c r="A248">
        <v>33</v>
      </c>
      <c r="B248">
        <v>2</v>
      </c>
      <c r="C248" t="s">
        <v>201</v>
      </c>
    </row>
    <row r="249" spans="1:3">
      <c r="A249">
        <v>34</v>
      </c>
      <c r="B249">
        <v>3</v>
      </c>
      <c r="C249" t="s">
        <v>202</v>
      </c>
    </row>
    <row r="250" spans="1:3">
      <c r="A250">
        <v>37</v>
      </c>
      <c r="B250">
        <v>2</v>
      </c>
      <c r="C250" t="s">
        <v>201</v>
      </c>
    </row>
    <row r="251" spans="1:3">
      <c r="A251">
        <v>45</v>
      </c>
      <c r="B251">
        <v>3</v>
      </c>
      <c r="C251" t="s">
        <v>202</v>
      </c>
    </row>
    <row r="252" spans="1:3">
      <c r="A252">
        <v>37</v>
      </c>
      <c r="B252">
        <v>3</v>
      </c>
      <c r="C252" t="s">
        <v>202</v>
      </c>
    </row>
    <row r="253" spans="1:3">
      <c r="A253">
        <v>39</v>
      </c>
      <c r="B253">
        <v>3</v>
      </c>
      <c r="C253" t="s">
        <v>202</v>
      </c>
    </row>
    <row r="254" spans="1:3">
      <c r="A254">
        <v>29</v>
      </c>
      <c r="B254">
        <v>3</v>
      </c>
      <c r="C254" t="s">
        <v>202</v>
      </c>
    </row>
    <row r="255" spans="1:3">
      <c r="A255">
        <v>42</v>
      </c>
      <c r="B255">
        <v>3</v>
      </c>
      <c r="C255" t="s">
        <v>202</v>
      </c>
    </row>
    <row r="256" spans="1:3">
      <c r="A256">
        <v>29</v>
      </c>
      <c r="B256">
        <v>3</v>
      </c>
      <c r="C256" t="s">
        <v>202</v>
      </c>
    </row>
    <row r="257" spans="1:3">
      <c r="A257">
        <v>25</v>
      </c>
      <c r="B257">
        <v>3</v>
      </c>
      <c r="C257" t="s">
        <v>202</v>
      </c>
    </row>
    <row r="258" spans="1:3">
      <c r="A258">
        <v>42</v>
      </c>
      <c r="B258">
        <v>3</v>
      </c>
      <c r="C258" t="s">
        <v>202</v>
      </c>
    </row>
    <row r="259" spans="1:3">
      <c r="A259">
        <v>40</v>
      </c>
      <c r="B259">
        <v>3</v>
      </c>
      <c r="C259" t="s">
        <v>202</v>
      </c>
    </row>
    <row r="260" spans="1:3">
      <c r="A260">
        <v>51</v>
      </c>
      <c r="B260">
        <v>2</v>
      </c>
      <c r="C260" t="s">
        <v>201</v>
      </c>
    </row>
    <row r="261" spans="1:3">
      <c r="A261">
        <v>31</v>
      </c>
      <c r="B261">
        <v>4</v>
      </c>
      <c r="C261" t="s">
        <v>203</v>
      </c>
    </row>
    <row r="262" spans="1:3">
      <c r="A262">
        <v>32</v>
      </c>
      <c r="B262">
        <v>1</v>
      </c>
      <c r="C262" t="s">
        <v>200</v>
      </c>
    </row>
    <row r="263" spans="1:3">
      <c r="A263">
        <v>38</v>
      </c>
      <c r="B263">
        <v>3</v>
      </c>
      <c r="C263" t="s">
        <v>202</v>
      </c>
    </row>
    <row r="264" spans="1:3">
      <c r="A264">
        <v>32</v>
      </c>
      <c r="B264">
        <v>3</v>
      </c>
      <c r="C264" t="s">
        <v>202</v>
      </c>
    </row>
    <row r="265" spans="1:3">
      <c r="A265">
        <v>46</v>
      </c>
      <c r="B265">
        <v>2</v>
      </c>
      <c r="C265" t="s">
        <v>201</v>
      </c>
    </row>
    <row r="266" spans="1:3">
      <c r="A266">
        <v>28</v>
      </c>
      <c r="B266">
        <v>1</v>
      </c>
      <c r="C266" t="s">
        <v>200</v>
      </c>
    </row>
    <row r="267" spans="1:3">
      <c r="A267">
        <v>29</v>
      </c>
      <c r="B267">
        <v>3</v>
      </c>
      <c r="C267" t="s">
        <v>202</v>
      </c>
    </row>
    <row r="268" spans="1:3">
      <c r="A268">
        <v>31</v>
      </c>
      <c r="B268">
        <v>3</v>
      </c>
      <c r="C268" t="s">
        <v>202</v>
      </c>
    </row>
    <row r="269" spans="1:3">
      <c r="A269">
        <v>25</v>
      </c>
      <c r="B269">
        <v>3</v>
      </c>
      <c r="C269" t="s">
        <v>202</v>
      </c>
    </row>
    <row r="270" spans="1:3">
      <c r="A270">
        <v>45</v>
      </c>
      <c r="B270">
        <v>3</v>
      </c>
      <c r="C270" t="s">
        <v>202</v>
      </c>
    </row>
    <row r="271" spans="1:3">
      <c r="A271">
        <v>36</v>
      </c>
      <c r="B271">
        <v>3</v>
      </c>
      <c r="C271" t="s">
        <v>202</v>
      </c>
    </row>
    <row r="272" spans="1:3">
      <c r="A272">
        <v>55</v>
      </c>
      <c r="B272">
        <v>3</v>
      </c>
      <c r="C272" t="s">
        <v>202</v>
      </c>
    </row>
    <row r="273" spans="1:3">
      <c r="A273">
        <v>47</v>
      </c>
      <c r="B273">
        <v>2</v>
      </c>
      <c r="C273" t="s">
        <v>201</v>
      </c>
    </row>
    <row r="274" spans="1:3">
      <c r="A274">
        <v>28</v>
      </c>
      <c r="B274">
        <v>2</v>
      </c>
      <c r="C274" t="s">
        <v>201</v>
      </c>
    </row>
    <row r="275" spans="1:3">
      <c r="A275">
        <v>37</v>
      </c>
      <c r="B275">
        <v>4</v>
      </c>
      <c r="C275" t="s">
        <v>203</v>
      </c>
    </row>
    <row r="276" spans="1:3">
      <c r="A276">
        <v>21</v>
      </c>
      <c r="B276">
        <v>4</v>
      </c>
      <c r="C276" t="s">
        <v>203</v>
      </c>
    </row>
    <row r="277" spans="1:3">
      <c r="A277">
        <v>37</v>
      </c>
      <c r="B277">
        <v>3</v>
      </c>
      <c r="C277" t="s">
        <v>202</v>
      </c>
    </row>
    <row r="278" spans="1:3">
      <c r="A278">
        <v>35</v>
      </c>
      <c r="B278">
        <v>2</v>
      </c>
      <c r="C278" t="s">
        <v>201</v>
      </c>
    </row>
    <row r="279" spans="1:3">
      <c r="A279">
        <v>38</v>
      </c>
      <c r="B279">
        <v>3</v>
      </c>
      <c r="C279" t="s">
        <v>202</v>
      </c>
    </row>
    <row r="280" spans="1:3">
      <c r="A280">
        <v>26</v>
      </c>
      <c r="B280">
        <v>1</v>
      </c>
      <c r="C280" t="s">
        <v>200</v>
      </c>
    </row>
    <row r="281" spans="1:3">
      <c r="A281">
        <v>50</v>
      </c>
      <c r="B281">
        <v>2</v>
      </c>
      <c r="C281" t="s">
        <v>201</v>
      </c>
    </row>
    <row r="282" spans="1:3">
      <c r="A282">
        <v>53</v>
      </c>
      <c r="B282">
        <v>2</v>
      </c>
      <c r="C282" t="s">
        <v>201</v>
      </c>
    </row>
    <row r="283" spans="1:3">
      <c r="A283">
        <v>42</v>
      </c>
      <c r="B283">
        <v>3</v>
      </c>
      <c r="C283" t="s">
        <v>202</v>
      </c>
    </row>
    <row r="284" spans="1:3">
      <c r="A284">
        <v>29</v>
      </c>
      <c r="B284">
        <v>2</v>
      </c>
      <c r="C284" t="s">
        <v>201</v>
      </c>
    </row>
    <row r="285" spans="1:3">
      <c r="A285">
        <v>55</v>
      </c>
      <c r="B285">
        <v>3</v>
      </c>
      <c r="C285" t="s">
        <v>202</v>
      </c>
    </row>
    <row r="286" spans="1:3">
      <c r="A286">
        <v>26</v>
      </c>
      <c r="B286">
        <v>3</v>
      </c>
      <c r="C286" t="s">
        <v>202</v>
      </c>
    </row>
    <row r="287" spans="1:3">
      <c r="A287">
        <v>37</v>
      </c>
      <c r="B287">
        <v>3</v>
      </c>
      <c r="C287" t="s">
        <v>202</v>
      </c>
    </row>
    <row r="288" spans="1:3">
      <c r="A288">
        <v>44</v>
      </c>
      <c r="B288">
        <v>1</v>
      </c>
      <c r="C288" t="s">
        <v>200</v>
      </c>
    </row>
    <row r="289" spans="1:3">
      <c r="A289">
        <v>38</v>
      </c>
      <c r="B289">
        <v>3</v>
      </c>
      <c r="C289" t="s">
        <v>202</v>
      </c>
    </row>
    <row r="290" spans="1:3">
      <c r="A290">
        <v>26</v>
      </c>
      <c r="B290">
        <v>3</v>
      </c>
      <c r="C290" t="s">
        <v>202</v>
      </c>
    </row>
    <row r="291" spans="1:3">
      <c r="A291">
        <v>28</v>
      </c>
      <c r="B291">
        <v>3</v>
      </c>
      <c r="C291" t="s">
        <v>202</v>
      </c>
    </row>
    <row r="292" spans="1:3">
      <c r="A292">
        <v>49</v>
      </c>
      <c r="B292">
        <v>3</v>
      </c>
      <c r="C292" t="s">
        <v>202</v>
      </c>
    </row>
    <row r="293" spans="1:3">
      <c r="A293">
        <v>36</v>
      </c>
      <c r="B293">
        <v>3</v>
      </c>
      <c r="C293" t="s">
        <v>202</v>
      </c>
    </row>
    <row r="294" spans="1:3">
      <c r="A294">
        <v>31</v>
      </c>
      <c r="B294">
        <v>2</v>
      </c>
      <c r="C294" t="s">
        <v>201</v>
      </c>
    </row>
    <row r="295" spans="1:3">
      <c r="A295">
        <v>26</v>
      </c>
      <c r="B295">
        <v>3</v>
      </c>
      <c r="C295" t="s">
        <v>202</v>
      </c>
    </row>
    <row r="296" spans="1:3">
      <c r="A296">
        <v>37</v>
      </c>
      <c r="B296">
        <v>2</v>
      </c>
      <c r="C296" t="s">
        <v>201</v>
      </c>
    </row>
    <row r="297" spans="1:3">
      <c r="A297">
        <v>42</v>
      </c>
      <c r="B297">
        <v>4</v>
      </c>
      <c r="C297" t="s">
        <v>203</v>
      </c>
    </row>
    <row r="298" spans="1:3">
      <c r="A298">
        <v>18</v>
      </c>
      <c r="B298">
        <v>3</v>
      </c>
      <c r="C298" t="s">
        <v>202</v>
      </c>
    </row>
    <row r="299" spans="1:3">
      <c r="A299">
        <v>35</v>
      </c>
      <c r="B299">
        <v>2</v>
      </c>
      <c r="C299" t="s">
        <v>201</v>
      </c>
    </row>
    <row r="300" spans="1:3">
      <c r="A300">
        <v>36</v>
      </c>
      <c r="B300">
        <v>3</v>
      </c>
      <c r="C300" t="s">
        <v>202</v>
      </c>
    </row>
    <row r="301" spans="1:3">
      <c r="A301">
        <v>51</v>
      </c>
      <c r="B301">
        <v>3</v>
      </c>
      <c r="C301" t="s">
        <v>202</v>
      </c>
    </row>
    <row r="302" spans="1:3">
      <c r="A302">
        <v>41</v>
      </c>
      <c r="B302">
        <v>3</v>
      </c>
      <c r="C302" t="s">
        <v>202</v>
      </c>
    </row>
    <row r="303" spans="1:3">
      <c r="A303">
        <v>18</v>
      </c>
      <c r="B303">
        <v>3</v>
      </c>
      <c r="C303" t="s">
        <v>202</v>
      </c>
    </row>
    <row r="304" spans="1:3">
      <c r="A304">
        <v>28</v>
      </c>
      <c r="B304">
        <v>3</v>
      </c>
      <c r="C304" t="s">
        <v>202</v>
      </c>
    </row>
    <row r="305" spans="1:3">
      <c r="A305">
        <v>31</v>
      </c>
      <c r="B305">
        <v>2</v>
      </c>
      <c r="C305" t="s">
        <v>201</v>
      </c>
    </row>
    <row r="306" spans="1:3">
      <c r="A306">
        <v>39</v>
      </c>
      <c r="B306">
        <v>2</v>
      </c>
      <c r="C306" t="s">
        <v>201</v>
      </c>
    </row>
    <row r="307" spans="1:3">
      <c r="A307">
        <v>36</v>
      </c>
      <c r="B307">
        <v>3</v>
      </c>
      <c r="C307" t="s">
        <v>202</v>
      </c>
    </row>
    <row r="308" spans="1:3">
      <c r="A308">
        <v>32</v>
      </c>
      <c r="B308">
        <v>2</v>
      </c>
      <c r="C308" t="s">
        <v>201</v>
      </c>
    </row>
    <row r="309" spans="1:3">
      <c r="A309">
        <v>38</v>
      </c>
      <c r="B309">
        <v>3</v>
      </c>
      <c r="C309" t="s">
        <v>202</v>
      </c>
    </row>
    <row r="310" spans="1:3">
      <c r="A310">
        <v>58</v>
      </c>
      <c r="B310">
        <v>3</v>
      </c>
      <c r="C310" t="s">
        <v>202</v>
      </c>
    </row>
    <row r="311" spans="1:3">
      <c r="A311">
        <v>31</v>
      </c>
      <c r="B311">
        <v>3</v>
      </c>
      <c r="C311" t="s">
        <v>202</v>
      </c>
    </row>
    <row r="312" spans="1:3">
      <c r="A312">
        <v>31</v>
      </c>
      <c r="B312">
        <v>3</v>
      </c>
      <c r="C312" t="s">
        <v>202</v>
      </c>
    </row>
    <row r="313" spans="1:3">
      <c r="A313">
        <v>45</v>
      </c>
      <c r="B313">
        <v>3</v>
      </c>
      <c r="C313" t="s">
        <v>202</v>
      </c>
    </row>
    <row r="314" spans="1:3">
      <c r="A314">
        <v>31</v>
      </c>
      <c r="B314">
        <v>1</v>
      </c>
      <c r="C314" t="s">
        <v>200</v>
      </c>
    </row>
    <row r="315" spans="1:3">
      <c r="A315">
        <v>33</v>
      </c>
      <c r="B315">
        <v>3</v>
      </c>
      <c r="C315" t="s">
        <v>202</v>
      </c>
    </row>
    <row r="316" spans="1:3">
      <c r="A316">
        <v>39</v>
      </c>
      <c r="B316">
        <v>3</v>
      </c>
      <c r="C316" t="s">
        <v>202</v>
      </c>
    </row>
    <row r="317" spans="1:3">
      <c r="A317">
        <v>43</v>
      </c>
      <c r="B317">
        <v>3</v>
      </c>
      <c r="C317" t="s">
        <v>202</v>
      </c>
    </row>
    <row r="318" spans="1:3">
      <c r="A318">
        <v>49</v>
      </c>
      <c r="B318">
        <v>3</v>
      </c>
      <c r="C318" t="s">
        <v>202</v>
      </c>
    </row>
    <row r="319" spans="1:3">
      <c r="A319">
        <v>52</v>
      </c>
      <c r="B319">
        <v>2</v>
      </c>
      <c r="C319" t="s">
        <v>201</v>
      </c>
    </row>
    <row r="320" spans="1:3">
      <c r="A320">
        <v>27</v>
      </c>
      <c r="B320">
        <v>2</v>
      </c>
      <c r="C320" t="s">
        <v>201</v>
      </c>
    </row>
    <row r="321" spans="1:3">
      <c r="A321">
        <v>32</v>
      </c>
      <c r="B321">
        <v>3</v>
      </c>
      <c r="C321" t="s">
        <v>202</v>
      </c>
    </row>
    <row r="322" spans="1:3">
      <c r="A322">
        <v>27</v>
      </c>
      <c r="B322">
        <v>3</v>
      </c>
      <c r="C322" t="s">
        <v>202</v>
      </c>
    </row>
    <row r="323" spans="1:3">
      <c r="A323">
        <v>31</v>
      </c>
      <c r="B323">
        <v>3</v>
      </c>
      <c r="C323" t="s">
        <v>202</v>
      </c>
    </row>
    <row r="324" spans="1:3">
      <c r="A324">
        <v>32</v>
      </c>
      <c r="B324">
        <v>2</v>
      </c>
      <c r="C324" t="s">
        <v>201</v>
      </c>
    </row>
    <row r="325" spans="1:3">
      <c r="A325">
        <v>28</v>
      </c>
      <c r="B325">
        <v>2</v>
      </c>
      <c r="C325" t="s">
        <v>201</v>
      </c>
    </row>
    <row r="326" spans="1:3">
      <c r="A326">
        <v>30</v>
      </c>
      <c r="B326">
        <v>3</v>
      </c>
      <c r="C326" t="s">
        <v>202</v>
      </c>
    </row>
    <row r="327" spans="1:3">
      <c r="A327">
        <v>31</v>
      </c>
      <c r="B327">
        <v>3</v>
      </c>
      <c r="C327" t="s">
        <v>202</v>
      </c>
    </row>
    <row r="328" spans="1:3">
      <c r="A328">
        <v>39</v>
      </c>
      <c r="B328">
        <v>3</v>
      </c>
      <c r="C328" t="s">
        <v>202</v>
      </c>
    </row>
    <row r="329" spans="1:3">
      <c r="A329">
        <v>39</v>
      </c>
      <c r="B329">
        <v>2</v>
      </c>
      <c r="C329" t="s">
        <v>201</v>
      </c>
    </row>
    <row r="330" spans="1:3">
      <c r="A330">
        <v>33</v>
      </c>
      <c r="B330">
        <v>2</v>
      </c>
      <c r="C330" t="s">
        <v>201</v>
      </c>
    </row>
    <row r="331" spans="1:3">
      <c r="A331">
        <v>47</v>
      </c>
      <c r="B331">
        <v>3</v>
      </c>
      <c r="C331" t="s">
        <v>202</v>
      </c>
    </row>
    <row r="332" spans="1:3">
      <c r="A332">
        <v>43</v>
      </c>
      <c r="B332">
        <v>4</v>
      </c>
      <c r="C332" t="s">
        <v>203</v>
      </c>
    </row>
    <row r="333" spans="1:3">
      <c r="A333">
        <v>27</v>
      </c>
      <c r="B333">
        <v>3</v>
      </c>
      <c r="C333" t="s">
        <v>202</v>
      </c>
    </row>
    <row r="334" spans="1:3">
      <c r="A334">
        <v>54</v>
      </c>
      <c r="B334">
        <v>2</v>
      </c>
      <c r="C334" t="s">
        <v>201</v>
      </c>
    </row>
    <row r="335" spans="1:3">
      <c r="A335">
        <v>43</v>
      </c>
      <c r="B335">
        <v>2</v>
      </c>
      <c r="C335" t="s">
        <v>201</v>
      </c>
    </row>
    <row r="336" spans="1:3">
      <c r="A336">
        <v>45</v>
      </c>
      <c r="B336">
        <v>3</v>
      </c>
      <c r="C336" t="s">
        <v>202</v>
      </c>
    </row>
    <row r="337" spans="1:3">
      <c r="A337">
        <v>40</v>
      </c>
      <c r="B337">
        <v>2</v>
      </c>
      <c r="C337" t="s">
        <v>201</v>
      </c>
    </row>
    <row r="338" spans="1:3">
      <c r="A338">
        <v>29</v>
      </c>
      <c r="B338">
        <v>2</v>
      </c>
      <c r="C338" t="s">
        <v>201</v>
      </c>
    </row>
    <row r="339" spans="1:3">
      <c r="A339">
        <v>29</v>
      </c>
      <c r="B339">
        <v>3</v>
      </c>
      <c r="C339" t="s">
        <v>202</v>
      </c>
    </row>
    <row r="340" spans="1:3">
      <c r="A340">
        <v>30</v>
      </c>
      <c r="B340">
        <v>3</v>
      </c>
      <c r="C340" t="s">
        <v>202</v>
      </c>
    </row>
    <row r="341" spans="1:3">
      <c r="A341">
        <v>27</v>
      </c>
      <c r="B341">
        <v>3</v>
      </c>
      <c r="C341" t="s">
        <v>202</v>
      </c>
    </row>
    <row r="342" spans="1:3">
      <c r="A342">
        <v>37</v>
      </c>
      <c r="B342">
        <v>2</v>
      </c>
      <c r="C342" t="s">
        <v>201</v>
      </c>
    </row>
    <row r="343" spans="1:3">
      <c r="A343">
        <v>38</v>
      </c>
      <c r="B343">
        <v>3</v>
      </c>
      <c r="C343" t="s">
        <v>202</v>
      </c>
    </row>
    <row r="344" spans="1:3">
      <c r="A344">
        <v>31</v>
      </c>
      <c r="B344">
        <v>2</v>
      </c>
      <c r="C344" t="s">
        <v>201</v>
      </c>
    </row>
    <row r="345" spans="1:3">
      <c r="A345">
        <v>29</v>
      </c>
      <c r="B345">
        <v>3</v>
      </c>
      <c r="C345" t="s">
        <v>202</v>
      </c>
    </row>
    <row r="346" spans="1:3">
      <c r="A346">
        <v>35</v>
      </c>
      <c r="B346">
        <v>3</v>
      </c>
      <c r="C346" t="s">
        <v>202</v>
      </c>
    </row>
    <row r="347" spans="1:3">
      <c r="A347">
        <v>23</v>
      </c>
      <c r="B347">
        <v>2</v>
      </c>
      <c r="C347" t="s">
        <v>201</v>
      </c>
    </row>
    <row r="348" spans="1:3">
      <c r="A348">
        <v>41</v>
      </c>
      <c r="B348">
        <v>3</v>
      </c>
      <c r="C348" t="s">
        <v>202</v>
      </c>
    </row>
    <row r="349" spans="1:3">
      <c r="A349">
        <v>47</v>
      </c>
      <c r="B349">
        <v>3</v>
      </c>
      <c r="C349" t="s">
        <v>202</v>
      </c>
    </row>
    <row r="350" spans="1:3">
      <c r="A350">
        <v>42</v>
      </c>
      <c r="B350">
        <v>3</v>
      </c>
      <c r="C350" t="s">
        <v>202</v>
      </c>
    </row>
    <row r="351" spans="1:3">
      <c r="A351">
        <v>29</v>
      </c>
      <c r="B351">
        <v>2</v>
      </c>
      <c r="C351" t="s">
        <v>201</v>
      </c>
    </row>
    <row r="352" spans="1:3">
      <c r="A352">
        <v>42</v>
      </c>
      <c r="B352">
        <v>3</v>
      </c>
      <c r="C352" t="s">
        <v>202</v>
      </c>
    </row>
    <row r="353" spans="1:3">
      <c r="A353">
        <v>32</v>
      </c>
      <c r="B353">
        <v>3</v>
      </c>
      <c r="C353" t="s">
        <v>202</v>
      </c>
    </row>
    <row r="354" spans="1:3">
      <c r="A354">
        <v>48</v>
      </c>
      <c r="B354">
        <v>1</v>
      </c>
      <c r="C354" t="s">
        <v>200</v>
      </c>
    </row>
    <row r="355" spans="1:3">
      <c r="A355">
        <v>37</v>
      </c>
      <c r="B355">
        <v>3</v>
      </c>
      <c r="C355" t="s">
        <v>202</v>
      </c>
    </row>
    <row r="356" spans="1:3">
      <c r="A356">
        <v>30</v>
      </c>
      <c r="B356">
        <v>4</v>
      </c>
      <c r="C356" t="s">
        <v>203</v>
      </c>
    </row>
    <row r="357" spans="1:3">
      <c r="A357">
        <v>26</v>
      </c>
      <c r="B357">
        <v>3</v>
      </c>
      <c r="C357" t="s">
        <v>202</v>
      </c>
    </row>
    <row r="358" spans="1:3">
      <c r="A358">
        <v>42</v>
      </c>
      <c r="B358">
        <v>3</v>
      </c>
      <c r="C358" t="s">
        <v>202</v>
      </c>
    </row>
    <row r="359" spans="1:3">
      <c r="A359">
        <v>21</v>
      </c>
      <c r="B359">
        <v>3</v>
      </c>
      <c r="C359" t="s">
        <v>202</v>
      </c>
    </row>
    <row r="360" spans="1:3">
      <c r="A360">
        <v>36</v>
      </c>
      <c r="B360">
        <v>3</v>
      </c>
      <c r="C360" t="s">
        <v>202</v>
      </c>
    </row>
    <row r="361" spans="1:3">
      <c r="A361">
        <v>36</v>
      </c>
      <c r="B361">
        <v>3</v>
      </c>
      <c r="C361" t="s">
        <v>202</v>
      </c>
    </row>
    <row r="362" spans="1:3">
      <c r="A362">
        <v>57</v>
      </c>
      <c r="B362">
        <v>3</v>
      </c>
      <c r="C362" t="s">
        <v>202</v>
      </c>
    </row>
    <row r="363" spans="1:3">
      <c r="A363">
        <v>40</v>
      </c>
      <c r="B363">
        <v>3</v>
      </c>
      <c r="C363" t="s">
        <v>202</v>
      </c>
    </row>
    <row r="364" spans="1:3">
      <c r="A364">
        <v>21</v>
      </c>
      <c r="B364">
        <v>2</v>
      </c>
      <c r="C364" t="s">
        <v>201</v>
      </c>
    </row>
    <row r="365" spans="1:3">
      <c r="A365">
        <v>33</v>
      </c>
      <c r="B365">
        <v>3</v>
      </c>
      <c r="C365" t="s">
        <v>202</v>
      </c>
    </row>
    <row r="366" spans="1:3">
      <c r="A366">
        <v>37</v>
      </c>
      <c r="B366">
        <v>3</v>
      </c>
      <c r="C366" t="s">
        <v>202</v>
      </c>
    </row>
    <row r="367" spans="1:3">
      <c r="A367">
        <v>46</v>
      </c>
      <c r="B367">
        <v>4</v>
      </c>
      <c r="C367" t="s">
        <v>203</v>
      </c>
    </row>
    <row r="368" spans="1:3">
      <c r="A368">
        <v>41</v>
      </c>
      <c r="B368">
        <v>3</v>
      </c>
      <c r="C368" t="s">
        <v>202</v>
      </c>
    </row>
    <row r="369" spans="1:3">
      <c r="A369">
        <v>50</v>
      </c>
      <c r="B369">
        <v>3</v>
      </c>
      <c r="C369" t="s">
        <v>202</v>
      </c>
    </row>
    <row r="370" spans="1:3">
      <c r="A370">
        <v>40</v>
      </c>
      <c r="B370">
        <v>3</v>
      </c>
      <c r="C370" t="s">
        <v>202</v>
      </c>
    </row>
    <row r="371" spans="1:3">
      <c r="A371">
        <v>31</v>
      </c>
      <c r="B371">
        <v>3</v>
      </c>
      <c r="C371" t="s">
        <v>202</v>
      </c>
    </row>
    <row r="372" spans="1:3">
      <c r="A372">
        <v>21</v>
      </c>
      <c r="B372">
        <v>3</v>
      </c>
      <c r="C372" t="s">
        <v>202</v>
      </c>
    </row>
    <row r="373" spans="1:3">
      <c r="A373">
        <v>29</v>
      </c>
      <c r="B373">
        <v>3</v>
      </c>
      <c r="C373" t="s">
        <v>202</v>
      </c>
    </row>
    <row r="374" spans="1:3">
      <c r="A374">
        <v>35</v>
      </c>
      <c r="B374">
        <v>3</v>
      </c>
      <c r="C374" t="s">
        <v>202</v>
      </c>
    </row>
    <row r="375" spans="1:3">
      <c r="A375">
        <v>27</v>
      </c>
      <c r="B375">
        <v>3</v>
      </c>
      <c r="C375" t="s">
        <v>202</v>
      </c>
    </row>
    <row r="376" spans="1:3">
      <c r="A376">
        <v>28</v>
      </c>
      <c r="B376">
        <v>3</v>
      </c>
      <c r="C376" t="s">
        <v>202</v>
      </c>
    </row>
    <row r="377" spans="1:3">
      <c r="A377">
        <v>49</v>
      </c>
      <c r="B377">
        <v>3</v>
      </c>
      <c r="C377" t="s">
        <v>202</v>
      </c>
    </row>
    <row r="378" spans="1:3">
      <c r="A378">
        <v>51</v>
      </c>
      <c r="B378">
        <v>2</v>
      </c>
      <c r="C378" t="s">
        <v>201</v>
      </c>
    </row>
    <row r="379" spans="1:3">
      <c r="A379">
        <v>36</v>
      </c>
      <c r="B379">
        <v>3</v>
      </c>
      <c r="C379" t="s">
        <v>202</v>
      </c>
    </row>
    <row r="380" spans="1:3">
      <c r="A380">
        <v>34</v>
      </c>
      <c r="B380">
        <v>2</v>
      </c>
      <c r="C380" t="s">
        <v>201</v>
      </c>
    </row>
    <row r="381" spans="1:3">
      <c r="A381">
        <v>55</v>
      </c>
      <c r="B381">
        <v>3</v>
      </c>
      <c r="C381" t="s">
        <v>202</v>
      </c>
    </row>
    <row r="382" spans="1:3">
      <c r="A382">
        <v>24</v>
      </c>
      <c r="B382">
        <v>4</v>
      </c>
      <c r="C382" t="s">
        <v>203</v>
      </c>
    </row>
    <row r="383" spans="1:3">
      <c r="A383">
        <v>30</v>
      </c>
      <c r="B383">
        <v>3</v>
      </c>
      <c r="C383" t="s">
        <v>202</v>
      </c>
    </row>
    <row r="384" spans="1:3">
      <c r="A384">
        <v>26</v>
      </c>
      <c r="B384">
        <v>3</v>
      </c>
      <c r="C384" t="s">
        <v>202</v>
      </c>
    </row>
    <row r="385" spans="1:3">
      <c r="A385">
        <v>22</v>
      </c>
      <c r="B385">
        <v>3</v>
      </c>
      <c r="C385" t="s">
        <v>202</v>
      </c>
    </row>
    <row r="386" spans="1:3">
      <c r="A386">
        <v>36</v>
      </c>
      <c r="B386">
        <v>3</v>
      </c>
      <c r="C386" t="s">
        <v>202</v>
      </c>
    </row>
    <row r="387" spans="1:3">
      <c r="A387">
        <v>30</v>
      </c>
      <c r="B387">
        <v>3</v>
      </c>
      <c r="C387" t="s">
        <v>202</v>
      </c>
    </row>
    <row r="388" spans="1:3">
      <c r="A388">
        <v>37</v>
      </c>
      <c r="B388">
        <v>2</v>
      </c>
      <c r="C388" t="s">
        <v>201</v>
      </c>
    </row>
    <row r="389" spans="1:3">
      <c r="A389">
        <v>40</v>
      </c>
      <c r="B389">
        <v>3</v>
      </c>
      <c r="C389" t="s">
        <v>202</v>
      </c>
    </row>
    <row r="390" spans="1:3">
      <c r="A390">
        <v>42</v>
      </c>
      <c r="B390">
        <v>3</v>
      </c>
      <c r="C390" t="s">
        <v>202</v>
      </c>
    </row>
    <row r="391" spans="1:3">
      <c r="A391">
        <v>37</v>
      </c>
      <c r="B391">
        <v>2</v>
      </c>
      <c r="C391" t="s">
        <v>201</v>
      </c>
    </row>
    <row r="392" spans="1:3">
      <c r="A392">
        <v>43</v>
      </c>
      <c r="B392">
        <v>3</v>
      </c>
      <c r="C392" t="s">
        <v>202</v>
      </c>
    </row>
    <row r="393" spans="1:3">
      <c r="A393">
        <v>40</v>
      </c>
      <c r="B393">
        <v>3</v>
      </c>
      <c r="C393" t="s">
        <v>202</v>
      </c>
    </row>
    <row r="394" spans="1:3">
      <c r="A394">
        <v>54</v>
      </c>
      <c r="B394">
        <v>2</v>
      </c>
      <c r="C394" t="s">
        <v>201</v>
      </c>
    </row>
    <row r="395" spans="1:3">
      <c r="A395">
        <v>34</v>
      </c>
      <c r="B395">
        <v>3</v>
      </c>
      <c r="C395" t="s">
        <v>202</v>
      </c>
    </row>
    <row r="396" spans="1:3">
      <c r="A396">
        <v>31</v>
      </c>
      <c r="B396">
        <v>1</v>
      </c>
      <c r="C396" t="s">
        <v>200</v>
      </c>
    </row>
    <row r="397" spans="1:3">
      <c r="A397">
        <v>43</v>
      </c>
      <c r="B397">
        <v>3</v>
      </c>
      <c r="C397" t="s">
        <v>202</v>
      </c>
    </row>
    <row r="398" spans="1:3">
      <c r="A398">
        <v>43</v>
      </c>
      <c r="B398">
        <v>3</v>
      </c>
      <c r="C398" t="s">
        <v>202</v>
      </c>
    </row>
    <row r="399" spans="1:3">
      <c r="A399">
        <v>25</v>
      </c>
      <c r="B399">
        <v>3</v>
      </c>
      <c r="C399" t="s">
        <v>202</v>
      </c>
    </row>
    <row r="400" spans="1:3">
      <c r="A400">
        <v>37</v>
      </c>
      <c r="B400">
        <v>3</v>
      </c>
      <c r="C400" t="s">
        <v>202</v>
      </c>
    </row>
    <row r="401" spans="1:3">
      <c r="A401">
        <v>31</v>
      </c>
      <c r="B401">
        <v>3</v>
      </c>
      <c r="C401" t="s">
        <v>202</v>
      </c>
    </row>
    <row r="402" spans="1:3">
      <c r="A402">
        <v>39</v>
      </c>
      <c r="B402">
        <v>3</v>
      </c>
      <c r="C402" t="s">
        <v>202</v>
      </c>
    </row>
    <row r="403" spans="1:3">
      <c r="A403">
        <v>56</v>
      </c>
      <c r="B403">
        <v>2</v>
      </c>
      <c r="C403" t="s">
        <v>201</v>
      </c>
    </row>
    <row r="404" spans="1:3">
      <c r="A404">
        <v>30</v>
      </c>
      <c r="B404">
        <v>3</v>
      </c>
      <c r="C404" t="s">
        <v>202</v>
      </c>
    </row>
    <row r="405" spans="1:3">
      <c r="A405">
        <v>41</v>
      </c>
      <c r="B405">
        <v>3</v>
      </c>
      <c r="C405" t="s">
        <v>202</v>
      </c>
    </row>
    <row r="406" spans="1:3">
      <c r="A406">
        <v>28</v>
      </c>
      <c r="B406">
        <v>3</v>
      </c>
      <c r="C406" t="s">
        <v>202</v>
      </c>
    </row>
    <row r="407" spans="1:3">
      <c r="A407">
        <v>25</v>
      </c>
      <c r="B407">
        <v>3</v>
      </c>
      <c r="C407" t="s">
        <v>202</v>
      </c>
    </row>
    <row r="408" spans="1:3">
      <c r="A408">
        <v>52</v>
      </c>
      <c r="B408">
        <v>3</v>
      </c>
      <c r="C408" t="s">
        <v>202</v>
      </c>
    </row>
    <row r="409" spans="1:3">
      <c r="A409">
        <v>45</v>
      </c>
      <c r="B409">
        <v>2</v>
      </c>
      <c r="C409" t="s">
        <v>201</v>
      </c>
    </row>
    <row r="410" spans="1:3">
      <c r="A410">
        <v>52</v>
      </c>
      <c r="B410">
        <v>1</v>
      </c>
      <c r="C410" t="s">
        <v>200</v>
      </c>
    </row>
    <row r="411" spans="1:3">
      <c r="A411">
        <v>42</v>
      </c>
      <c r="B411">
        <v>3</v>
      </c>
      <c r="C411" t="s">
        <v>202</v>
      </c>
    </row>
    <row r="412" spans="1:3">
      <c r="A412">
        <v>30</v>
      </c>
      <c r="B412">
        <v>3</v>
      </c>
      <c r="C412" t="s">
        <v>202</v>
      </c>
    </row>
    <row r="413" spans="1:3">
      <c r="A413">
        <v>60</v>
      </c>
      <c r="B413">
        <v>1</v>
      </c>
      <c r="C413" t="s">
        <v>200</v>
      </c>
    </row>
    <row r="414" spans="1:3">
      <c r="A414">
        <v>46</v>
      </c>
      <c r="B414">
        <v>2</v>
      </c>
      <c r="C414" t="s">
        <v>201</v>
      </c>
    </row>
    <row r="415" spans="1:3">
      <c r="A415">
        <v>42</v>
      </c>
      <c r="B415">
        <v>4</v>
      </c>
      <c r="C415" t="s">
        <v>203</v>
      </c>
    </row>
    <row r="416" spans="1:3">
      <c r="A416">
        <v>24</v>
      </c>
      <c r="B416">
        <v>3</v>
      </c>
      <c r="C416" t="s">
        <v>202</v>
      </c>
    </row>
    <row r="417" spans="1:3">
      <c r="A417">
        <v>34</v>
      </c>
      <c r="B417">
        <v>2</v>
      </c>
      <c r="C417" t="s">
        <v>201</v>
      </c>
    </row>
    <row r="418" spans="1:3">
      <c r="A418">
        <v>38</v>
      </c>
      <c r="B418">
        <v>3</v>
      </c>
      <c r="C418" t="s">
        <v>202</v>
      </c>
    </row>
    <row r="419" spans="1:3">
      <c r="A419">
        <v>40</v>
      </c>
      <c r="B419">
        <v>3</v>
      </c>
      <c r="C419" t="s">
        <v>202</v>
      </c>
    </row>
    <row r="420" spans="1:3">
      <c r="A420">
        <v>26</v>
      </c>
      <c r="B420">
        <v>1</v>
      </c>
      <c r="C420" t="s">
        <v>200</v>
      </c>
    </row>
    <row r="421" spans="1:3">
      <c r="A421">
        <v>30</v>
      </c>
      <c r="B421">
        <v>1</v>
      </c>
      <c r="C421" t="s">
        <v>200</v>
      </c>
    </row>
    <row r="422" spans="1:3">
      <c r="A422">
        <v>29</v>
      </c>
      <c r="B422">
        <v>3</v>
      </c>
      <c r="C422" t="s">
        <v>202</v>
      </c>
    </row>
    <row r="423" spans="1:3">
      <c r="A423">
        <v>29</v>
      </c>
      <c r="B423">
        <v>4</v>
      </c>
      <c r="C423" t="s">
        <v>203</v>
      </c>
    </row>
    <row r="424" spans="1:3">
      <c r="A424">
        <v>19</v>
      </c>
      <c r="B424">
        <v>4</v>
      </c>
      <c r="C424" t="s">
        <v>203</v>
      </c>
    </row>
    <row r="425" spans="1:3">
      <c r="A425">
        <v>30</v>
      </c>
      <c r="B425">
        <v>3</v>
      </c>
      <c r="C425" t="s">
        <v>202</v>
      </c>
    </row>
    <row r="426" spans="1:3">
      <c r="A426">
        <v>57</v>
      </c>
      <c r="B426">
        <v>2</v>
      </c>
      <c r="C426" t="s">
        <v>201</v>
      </c>
    </row>
    <row r="427" spans="1:3">
      <c r="A427">
        <v>50</v>
      </c>
      <c r="B427">
        <v>3</v>
      </c>
      <c r="C427" t="s">
        <v>202</v>
      </c>
    </row>
    <row r="428" spans="1:3">
      <c r="A428">
        <v>30</v>
      </c>
      <c r="B428">
        <v>2</v>
      </c>
      <c r="C428" t="s">
        <v>201</v>
      </c>
    </row>
    <row r="429" spans="1:3">
      <c r="A429">
        <v>60</v>
      </c>
      <c r="B429">
        <v>4</v>
      </c>
      <c r="C429" t="s">
        <v>203</v>
      </c>
    </row>
    <row r="430" spans="1:3">
      <c r="A430">
        <v>47</v>
      </c>
      <c r="B430">
        <v>3</v>
      </c>
      <c r="C430" t="s">
        <v>202</v>
      </c>
    </row>
    <row r="431" spans="1:3">
      <c r="A431">
        <v>46</v>
      </c>
      <c r="B431">
        <v>1</v>
      </c>
      <c r="C431" t="s">
        <v>200</v>
      </c>
    </row>
    <row r="432" spans="1:3">
      <c r="A432">
        <v>35</v>
      </c>
      <c r="B432">
        <v>3</v>
      </c>
      <c r="C432" t="s">
        <v>202</v>
      </c>
    </row>
    <row r="433" spans="1:3">
      <c r="A433">
        <v>54</v>
      </c>
      <c r="B433">
        <v>3</v>
      </c>
      <c r="C433" t="s">
        <v>202</v>
      </c>
    </row>
    <row r="434" spans="1:3">
      <c r="A434">
        <v>34</v>
      </c>
      <c r="B434">
        <v>3</v>
      </c>
      <c r="C434" t="s">
        <v>202</v>
      </c>
    </row>
    <row r="435" spans="1:3">
      <c r="A435">
        <v>46</v>
      </c>
      <c r="B435">
        <v>3</v>
      </c>
      <c r="C435" t="s">
        <v>202</v>
      </c>
    </row>
    <row r="436" spans="1:3">
      <c r="A436">
        <v>31</v>
      </c>
      <c r="B436">
        <v>4</v>
      </c>
      <c r="C436" t="s">
        <v>203</v>
      </c>
    </row>
    <row r="437" spans="1:3">
      <c r="A437">
        <v>33</v>
      </c>
      <c r="B437">
        <v>4</v>
      </c>
      <c r="C437" t="s">
        <v>203</v>
      </c>
    </row>
    <row r="438" spans="1:3">
      <c r="A438">
        <v>33</v>
      </c>
      <c r="B438">
        <v>3</v>
      </c>
      <c r="C438" t="s">
        <v>202</v>
      </c>
    </row>
    <row r="439" spans="1:3">
      <c r="A439">
        <v>30</v>
      </c>
      <c r="B439">
        <v>3</v>
      </c>
      <c r="C439" t="s">
        <v>202</v>
      </c>
    </row>
    <row r="440" spans="1:3">
      <c r="A440">
        <v>35</v>
      </c>
      <c r="B440">
        <v>3</v>
      </c>
      <c r="C440" t="s">
        <v>202</v>
      </c>
    </row>
    <row r="441" spans="1:3">
      <c r="A441">
        <v>31</v>
      </c>
      <c r="B441">
        <v>3</v>
      </c>
      <c r="C441" t="s">
        <v>202</v>
      </c>
    </row>
    <row r="442" spans="1:3">
      <c r="A442">
        <v>34</v>
      </c>
      <c r="B442">
        <v>3</v>
      </c>
      <c r="C442" t="s">
        <v>202</v>
      </c>
    </row>
    <row r="443" spans="1:3">
      <c r="A443">
        <v>42</v>
      </c>
      <c r="B443">
        <v>3</v>
      </c>
      <c r="C443" t="s">
        <v>202</v>
      </c>
    </row>
    <row r="444" spans="1:3">
      <c r="A444">
        <v>36</v>
      </c>
      <c r="B444">
        <v>2</v>
      </c>
      <c r="C444" t="s">
        <v>201</v>
      </c>
    </row>
    <row r="445" spans="1:3">
      <c r="A445">
        <v>22</v>
      </c>
      <c r="B445">
        <v>3</v>
      </c>
      <c r="C445" t="s">
        <v>202</v>
      </c>
    </row>
    <row r="446" spans="1:3">
      <c r="A446">
        <v>48</v>
      </c>
      <c r="B446">
        <v>3</v>
      </c>
      <c r="C446" t="s">
        <v>202</v>
      </c>
    </row>
    <row r="447" spans="1:3">
      <c r="A447">
        <v>55</v>
      </c>
      <c r="B447">
        <v>3</v>
      </c>
      <c r="C447" t="s">
        <v>202</v>
      </c>
    </row>
    <row r="448" spans="1:3">
      <c r="A448">
        <v>41</v>
      </c>
      <c r="B448">
        <v>3</v>
      </c>
      <c r="C448" t="s">
        <v>202</v>
      </c>
    </row>
    <row r="449" spans="1:3">
      <c r="A449">
        <v>35</v>
      </c>
      <c r="B449">
        <v>3</v>
      </c>
      <c r="C449" t="s">
        <v>202</v>
      </c>
    </row>
    <row r="450" spans="1:3">
      <c r="A450">
        <v>40</v>
      </c>
      <c r="B450">
        <v>3</v>
      </c>
      <c r="C450" t="s">
        <v>202</v>
      </c>
    </row>
    <row r="451" spans="1:3">
      <c r="A451">
        <v>39</v>
      </c>
      <c r="B451">
        <v>3</v>
      </c>
      <c r="C451" t="s">
        <v>202</v>
      </c>
    </row>
    <row r="452" spans="1:3">
      <c r="A452">
        <v>31</v>
      </c>
      <c r="B452">
        <v>4</v>
      </c>
      <c r="C452" t="s">
        <v>203</v>
      </c>
    </row>
    <row r="453" spans="1:3">
      <c r="A453">
        <v>42</v>
      </c>
      <c r="B453">
        <v>2</v>
      </c>
      <c r="C453" t="s">
        <v>201</v>
      </c>
    </row>
    <row r="454" spans="1:3">
      <c r="A454">
        <v>45</v>
      </c>
      <c r="B454">
        <v>4</v>
      </c>
      <c r="C454" t="s">
        <v>203</v>
      </c>
    </row>
    <row r="455" spans="1:3">
      <c r="A455">
        <v>26</v>
      </c>
      <c r="B455">
        <v>2</v>
      </c>
      <c r="C455" t="s">
        <v>201</v>
      </c>
    </row>
    <row r="456" spans="1:3">
      <c r="A456">
        <v>29</v>
      </c>
      <c r="B456">
        <v>4</v>
      </c>
      <c r="C456" t="s">
        <v>203</v>
      </c>
    </row>
    <row r="457" spans="1:3">
      <c r="A457">
        <v>33</v>
      </c>
      <c r="B457">
        <v>3</v>
      </c>
      <c r="C457" t="s">
        <v>202</v>
      </c>
    </row>
    <row r="458" spans="1:3">
      <c r="A458">
        <v>31</v>
      </c>
      <c r="B458">
        <v>2</v>
      </c>
      <c r="C458" t="s">
        <v>201</v>
      </c>
    </row>
    <row r="459" spans="1:3">
      <c r="A459">
        <v>18</v>
      </c>
      <c r="B459">
        <v>3</v>
      </c>
      <c r="C459" t="s">
        <v>202</v>
      </c>
    </row>
    <row r="460" spans="1:3">
      <c r="A460">
        <v>40</v>
      </c>
      <c r="B460">
        <v>3</v>
      </c>
      <c r="C460" t="s">
        <v>202</v>
      </c>
    </row>
    <row r="461" spans="1:3">
      <c r="A461">
        <v>41</v>
      </c>
      <c r="B461">
        <v>3</v>
      </c>
      <c r="C461" t="s">
        <v>202</v>
      </c>
    </row>
    <row r="462" spans="1:3">
      <c r="A462">
        <v>26</v>
      </c>
      <c r="B462">
        <v>3</v>
      </c>
      <c r="C462" t="s">
        <v>202</v>
      </c>
    </row>
    <row r="463" spans="1:3">
      <c r="A463">
        <v>35</v>
      </c>
      <c r="B463">
        <v>3</v>
      </c>
      <c r="C463" t="s">
        <v>202</v>
      </c>
    </row>
    <row r="464" spans="1:3">
      <c r="A464">
        <v>34</v>
      </c>
      <c r="B464">
        <v>3</v>
      </c>
      <c r="C464" t="s">
        <v>202</v>
      </c>
    </row>
    <row r="465" spans="1:3">
      <c r="A465">
        <v>26</v>
      </c>
      <c r="B465">
        <v>1</v>
      </c>
      <c r="C465" t="s">
        <v>200</v>
      </c>
    </row>
    <row r="466" spans="1:3">
      <c r="A466">
        <v>37</v>
      </c>
      <c r="B466">
        <v>4</v>
      </c>
      <c r="C466" t="s">
        <v>203</v>
      </c>
    </row>
    <row r="467" spans="1:3">
      <c r="A467">
        <v>46</v>
      </c>
      <c r="B467">
        <v>2</v>
      </c>
      <c r="C467" t="s">
        <v>201</v>
      </c>
    </row>
    <row r="468" spans="1:3">
      <c r="A468">
        <v>41</v>
      </c>
      <c r="B468">
        <v>3</v>
      </c>
      <c r="C468" t="s">
        <v>202</v>
      </c>
    </row>
    <row r="469" spans="1:3">
      <c r="A469">
        <v>37</v>
      </c>
      <c r="B469">
        <v>3</v>
      </c>
      <c r="C469" t="s">
        <v>202</v>
      </c>
    </row>
    <row r="470" spans="1:3">
      <c r="A470">
        <v>52</v>
      </c>
      <c r="B470">
        <v>3</v>
      </c>
      <c r="C470" t="s">
        <v>202</v>
      </c>
    </row>
    <row r="471" spans="1:3">
      <c r="A471">
        <v>32</v>
      </c>
      <c r="B471">
        <v>3</v>
      </c>
      <c r="C471" t="s">
        <v>202</v>
      </c>
    </row>
    <row r="472" spans="1:3">
      <c r="A472">
        <v>24</v>
      </c>
      <c r="B472">
        <v>3</v>
      </c>
      <c r="C472" t="s">
        <v>202</v>
      </c>
    </row>
    <row r="473" spans="1:3">
      <c r="A473">
        <v>38</v>
      </c>
      <c r="B473">
        <v>3</v>
      </c>
      <c r="C473" t="s">
        <v>202</v>
      </c>
    </row>
    <row r="474" spans="1:3">
      <c r="A474">
        <v>37</v>
      </c>
      <c r="B474">
        <v>2</v>
      </c>
      <c r="C474" t="s">
        <v>201</v>
      </c>
    </row>
    <row r="475" spans="1:3">
      <c r="A475">
        <v>49</v>
      </c>
      <c r="B475">
        <v>3</v>
      </c>
      <c r="C475" t="s">
        <v>202</v>
      </c>
    </row>
    <row r="476" spans="1:3">
      <c r="A476">
        <v>24</v>
      </c>
      <c r="B476">
        <v>3</v>
      </c>
      <c r="C476" t="s">
        <v>202</v>
      </c>
    </row>
    <row r="477" spans="1:3">
      <c r="A477">
        <v>26</v>
      </c>
      <c r="B477">
        <v>4</v>
      </c>
      <c r="C477" t="s">
        <v>203</v>
      </c>
    </row>
    <row r="478" spans="1:3">
      <c r="A478">
        <v>24</v>
      </c>
      <c r="B478">
        <v>3</v>
      </c>
      <c r="C478" t="s">
        <v>202</v>
      </c>
    </row>
    <row r="479" spans="1:3">
      <c r="A479">
        <v>50</v>
      </c>
      <c r="B479">
        <v>3</v>
      </c>
      <c r="C479" t="s">
        <v>202</v>
      </c>
    </row>
    <row r="480" spans="1:3">
      <c r="A480">
        <v>25</v>
      </c>
      <c r="B480">
        <v>3</v>
      </c>
      <c r="C480" t="s">
        <v>202</v>
      </c>
    </row>
    <row r="481" spans="1:3">
      <c r="A481">
        <v>24</v>
      </c>
      <c r="B481">
        <v>3</v>
      </c>
      <c r="C481" t="s">
        <v>202</v>
      </c>
    </row>
    <row r="482" spans="1:3">
      <c r="A482">
        <v>30</v>
      </c>
      <c r="B482">
        <v>4</v>
      </c>
      <c r="C482" t="s">
        <v>203</v>
      </c>
    </row>
    <row r="483" spans="1:3">
      <c r="A483">
        <v>34</v>
      </c>
      <c r="B483">
        <v>3</v>
      </c>
      <c r="C483" t="s">
        <v>202</v>
      </c>
    </row>
    <row r="484" spans="1:3">
      <c r="A484">
        <v>31</v>
      </c>
      <c r="B484">
        <v>1</v>
      </c>
      <c r="C484" t="s">
        <v>200</v>
      </c>
    </row>
    <row r="485" spans="1:3">
      <c r="A485">
        <v>35</v>
      </c>
      <c r="B485">
        <v>3</v>
      </c>
      <c r="C485" t="s">
        <v>202</v>
      </c>
    </row>
    <row r="486" spans="1:3">
      <c r="A486">
        <v>31</v>
      </c>
      <c r="B486">
        <v>4</v>
      </c>
      <c r="C486" t="s">
        <v>203</v>
      </c>
    </row>
    <row r="487" spans="1:3">
      <c r="A487">
        <v>27</v>
      </c>
      <c r="B487">
        <v>2</v>
      </c>
      <c r="C487" t="s">
        <v>201</v>
      </c>
    </row>
    <row r="488" spans="1:3">
      <c r="A488">
        <v>37</v>
      </c>
      <c r="B488">
        <v>2</v>
      </c>
      <c r="C488" t="s">
        <v>201</v>
      </c>
    </row>
    <row r="489" spans="1:3">
      <c r="A489">
        <v>20</v>
      </c>
      <c r="B489">
        <v>4</v>
      </c>
      <c r="C489" t="s">
        <v>203</v>
      </c>
    </row>
    <row r="490" spans="1:3">
      <c r="A490">
        <v>42</v>
      </c>
      <c r="B490">
        <v>3</v>
      </c>
      <c r="C490" t="s">
        <v>202</v>
      </c>
    </row>
    <row r="491" spans="1:3">
      <c r="A491">
        <v>43</v>
      </c>
      <c r="B491">
        <v>2</v>
      </c>
      <c r="C491" t="s">
        <v>201</v>
      </c>
    </row>
    <row r="492" spans="1:3">
      <c r="A492">
        <v>38</v>
      </c>
      <c r="B492">
        <v>2</v>
      </c>
      <c r="C492" t="s">
        <v>201</v>
      </c>
    </row>
    <row r="493" spans="1:3">
      <c r="A493">
        <v>43</v>
      </c>
      <c r="B493">
        <v>3</v>
      </c>
      <c r="C493" t="s">
        <v>202</v>
      </c>
    </row>
    <row r="494" spans="1:3">
      <c r="A494">
        <v>48</v>
      </c>
      <c r="B494">
        <v>1</v>
      </c>
      <c r="C494" t="s">
        <v>200</v>
      </c>
    </row>
    <row r="495" spans="1:3">
      <c r="A495">
        <v>44</v>
      </c>
      <c r="B495">
        <v>4</v>
      </c>
      <c r="C495" t="s">
        <v>203</v>
      </c>
    </row>
    <row r="496" spans="1:3">
      <c r="A496">
        <v>34</v>
      </c>
      <c r="B496">
        <v>3</v>
      </c>
      <c r="C496" t="s">
        <v>202</v>
      </c>
    </row>
    <row r="497" spans="1:3">
      <c r="A497">
        <v>27</v>
      </c>
      <c r="B497">
        <v>3</v>
      </c>
      <c r="C497" t="s">
        <v>202</v>
      </c>
    </row>
    <row r="498" spans="1:3">
      <c r="A498">
        <v>21</v>
      </c>
      <c r="B498">
        <v>3</v>
      </c>
      <c r="C498" t="s">
        <v>202</v>
      </c>
    </row>
    <row r="499" spans="1:3">
      <c r="A499">
        <v>44</v>
      </c>
      <c r="B499">
        <v>4</v>
      </c>
      <c r="C499" t="s">
        <v>203</v>
      </c>
    </row>
    <row r="500" spans="1:3">
      <c r="A500">
        <v>22</v>
      </c>
      <c r="B500">
        <v>3</v>
      </c>
      <c r="C500" t="s">
        <v>202</v>
      </c>
    </row>
    <row r="501" spans="1:3">
      <c r="A501">
        <v>33</v>
      </c>
      <c r="B501">
        <v>3</v>
      </c>
      <c r="C501" t="s">
        <v>202</v>
      </c>
    </row>
    <row r="502" spans="1:3">
      <c r="A502">
        <v>32</v>
      </c>
      <c r="B502">
        <v>2</v>
      </c>
      <c r="C502" t="s">
        <v>201</v>
      </c>
    </row>
    <row r="503" spans="1:3">
      <c r="A503">
        <v>30</v>
      </c>
      <c r="B503">
        <v>3</v>
      </c>
      <c r="C503" t="s">
        <v>202</v>
      </c>
    </row>
    <row r="504" spans="1:3">
      <c r="A504">
        <v>53</v>
      </c>
      <c r="B504">
        <v>4</v>
      </c>
      <c r="C504" t="s">
        <v>203</v>
      </c>
    </row>
    <row r="505" spans="1:3">
      <c r="A505">
        <v>34</v>
      </c>
      <c r="B505">
        <v>2</v>
      </c>
      <c r="C505" t="s">
        <v>201</v>
      </c>
    </row>
    <row r="506" spans="1:3">
      <c r="A506">
        <v>45</v>
      </c>
      <c r="B506">
        <v>3</v>
      </c>
      <c r="C506" t="s">
        <v>202</v>
      </c>
    </row>
    <row r="507" spans="1:3">
      <c r="A507">
        <v>26</v>
      </c>
      <c r="B507">
        <v>3</v>
      </c>
      <c r="C507" t="s">
        <v>202</v>
      </c>
    </row>
    <row r="508" spans="1:3">
      <c r="A508">
        <v>37</v>
      </c>
      <c r="B508">
        <v>3</v>
      </c>
      <c r="C508" t="s">
        <v>202</v>
      </c>
    </row>
    <row r="509" spans="1:3">
      <c r="A509">
        <v>29</v>
      </c>
      <c r="B509">
        <v>2</v>
      </c>
      <c r="C509" t="s">
        <v>201</v>
      </c>
    </row>
    <row r="510" spans="1:3">
      <c r="A510">
        <v>35</v>
      </c>
      <c r="B510">
        <v>3</v>
      </c>
      <c r="C510" t="s">
        <v>202</v>
      </c>
    </row>
    <row r="511" spans="1:3">
      <c r="A511">
        <v>33</v>
      </c>
      <c r="B511">
        <v>1</v>
      </c>
      <c r="C511" t="s">
        <v>200</v>
      </c>
    </row>
    <row r="512" spans="1:3">
      <c r="A512">
        <v>54</v>
      </c>
      <c r="B512">
        <v>4</v>
      </c>
      <c r="C512" t="s">
        <v>203</v>
      </c>
    </row>
    <row r="513" spans="1:3">
      <c r="A513">
        <v>36</v>
      </c>
      <c r="B513">
        <v>3</v>
      </c>
      <c r="C513" t="s">
        <v>202</v>
      </c>
    </row>
    <row r="514" spans="1:3">
      <c r="A514">
        <v>27</v>
      </c>
      <c r="B514">
        <v>3</v>
      </c>
      <c r="C514" t="s">
        <v>202</v>
      </c>
    </row>
    <row r="515" spans="1:3">
      <c r="A515">
        <v>20</v>
      </c>
      <c r="B515">
        <v>3</v>
      </c>
      <c r="C515" t="s">
        <v>202</v>
      </c>
    </row>
    <row r="516" spans="1:3">
      <c r="A516">
        <v>33</v>
      </c>
      <c r="B516">
        <v>3</v>
      </c>
      <c r="C516" t="s">
        <v>202</v>
      </c>
    </row>
    <row r="517" spans="1:3">
      <c r="A517">
        <v>35</v>
      </c>
      <c r="B517">
        <v>3</v>
      </c>
      <c r="C517" t="s">
        <v>202</v>
      </c>
    </row>
    <row r="518" spans="1:3">
      <c r="A518">
        <v>23</v>
      </c>
      <c r="B518">
        <v>4</v>
      </c>
      <c r="C518" t="s">
        <v>203</v>
      </c>
    </row>
    <row r="519" spans="1:3">
      <c r="A519">
        <v>25</v>
      </c>
      <c r="B519">
        <v>3</v>
      </c>
      <c r="C519" t="s">
        <v>202</v>
      </c>
    </row>
    <row r="520" spans="1:3">
      <c r="A520">
        <v>38</v>
      </c>
      <c r="B520">
        <v>3</v>
      </c>
      <c r="C520" t="s">
        <v>202</v>
      </c>
    </row>
    <row r="521" spans="1:3">
      <c r="A521">
        <v>29</v>
      </c>
      <c r="B521">
        <v>3</v>
      </c>
      <c r="C521" t="s">
        <v>202</v>
      </c>
    </row>
    <row r="522" spans="1:3">
      <c r="A522">
        <v>48</v>
      </c>
      <c r="B522">
        <v>3</v>
      </c>
      <c r="C522" t="s">
        <v>202</v>
      </c>
    </row>
    <row r="523" spans="1:3">
      <c r="A523">
        <v>27</v>
      </c>
      <c r="B523">
        <v>3</v>
      </c>
      <c r="C523" t="s">
        <v>202</v>
      </c>
    </row>
    <row r="524" spans="1:3">
      <c r="A524">
        <v>37</v>
      </c>
      <c r="B524">
        <v>3</v>
      </c>
      <c r="C524" t="s">
        <v>202</v>
      </c>
    </row>
    <row r="525" spans="1:3">
      <c r="A525">
        <v>50</v>
      </c>
      <c r="B525">
        <v>3</v>
      </c>
      <c r="C525" t="s">
        <v>202</v>
      </c>
    </row>
    <row r="526" spans="1:3">
      <c r="A526">
        <v>34</v>
      </c>
      <c r="B526">
        <v>4</v>
      </c>
      <c r="C526" t="s">
        <v>203</v>
      </c>
    </row>
    <row r="527" spans="1:3">
      <c r="A527">
        <v>24</v>
      </c>
      <c r="B527">
        <v>3</v>
      </c>
      <c r="C527" t="s">
        <v>202</v>
      </c>
    </row>
    <row r="528" spans="1:3">
      <c r="A528">
        <v>39</v>
      </c>
      <c r="B528">
        <v>3</v>
      </c>
      <c r="C528" t="s">
        <v>202</v>
      </c>
    </row>
    <row r="529" spans="1:3">
      <c r="A529">
        <v>32</v>
      </c>
      <c r="B529">
        <v>2</v>
      </c>
      <c r="C529" t="s">
        <v>201</v>
      </c>
    </row>
    <row r="530" spans="1:3">
      <c r="A530">
        <v>50</v>
      </c>
      <c r="B530">
        <v>3</v>
      </c>
      <c r="C530" t="s">
        <v>202</v>
      </c>
    </row>
    <row r="531" spans="1:3">
      <c r="A531">
        <v>38</v>
      </c>
      <c r="B531">
        <v>2</v>
      </c>
      <c r="C531" t="s">
        <v>201</v>
      </c>
    </row>
    <row r="532" spans="1:3">
      <c r="A532">
        <v>27</v>
      </c>
      <c r="B532">
        <v>3</v>
      </c>
      <c r="C532" t="s">
        <v>202</v>
      </c>
    </row>
    <row r="533" spans="1:3">
      <c r="A533">
        <v>32</v>
      </c>
      <c r="B533">
        <v>3</v>
      </c>
      <c r="C533" t="s">
        <v>202</v>
      </c>
    </row>
    <row r="534" spans="1:3">
      <c r="A534">
        <v>47</v>
      </c>
      <c r="B534">
        <v>3</v>
      </c>
      <c r="C534" t="s">
        <v>202</v>
      </c>
    </row>
    <row r="535" spans="1:3">
      <c r="A535">
        <v>40</v>
      </c>
      <c r="B535">
        <v>3</v>
      </c>
      <c r="C535" t="s">
        <v>202</v>
      </c>
    </row>
    <row r="536" spans="1:3">
      <c r="A536">
        <v>53</v>
      </c>
      <c r="B536">
        <v>3</v>
      </c>
      <c r="C536" t="s">
        <v>202</v>
      </c>
    </row>
    <row r="537" spans="1:3">
      <c r="A537">
        <v>41</v>
      </c>
      <c r="B537">
        <v>2</v>
      </c>
      <c r="C537" t="s">
        <v>201</v>
      </c>
    </row>
    <row r="538" spans="1:3">
      <c r="A538">
        <v>60</v>
      </c>
      <c r="B538">
        <v>3</v>
      </c>
      <c r="C538" t="s">
        <v>202</v>
      </c>
    </row>
    <row r="539" spans="1:3">
      <c r="A539">
        <v>27</v>
      </c>
      <c r="B539">
        <v>2</v>
      </c>
      <c r="C539" t="s">
        <v>201</v>
      </c>
    </row>
    <row r="540" spans="1:3">
      <c r="A540">
        <v>41</v>
      </c>
      <c r="B540">
        <v>3</v>
      </c>
      <c r="C540" t="s">
        <v>202</v>
      </c>
    </row>
    <row r="541" spans="1:3">
      <c r="A541">
        <v>50</v>
      </c>
      <c r="B541">
        <v>3</v>
      </c>
      <c r="C541" t="s">
        <v>202</v>
      </c>
    </row>
    <row r="542" spans="1:3">
      <c r="A542">
        <v>28</v>
      </c>
      <c r="B542">
        <v>3</v>
      </c>
      <c r="C542" t="s">
        <v>202</v>
      </c>
    </row>
    <row r="543" spans="1:3">
      <c r="A543">
        <v>36</v>
      </c>
      <c r="B543">
        <v>3</v>
      </c>
      <c r="C543" t="s">
        <v>202</v>
      </c>
    </row>
    <row r="544" spans="1:3">
      <c r="A544">
        <v>38</v>
      </c>
      <c r="B544">
        <v>4</v>
      </c>
      <c r="C544" t="s">
        <v>203</v>
      </c>
    </row>
    <row r="545" spans="1:3">
      <c r="A545">
        <v>44</v>
      </c>
      <c r="B545">
        <v>3</v>
      </c>
      <c r="C545" t="s">
        <v>202</v>
      </c>
    </row>
    <row r="546" spans="1:3">
      <c r="A546">
        <v>47</v>
      </c>
      <c r="B546">
        <v>2</v>
      </c>
      <c r="C546" t="s">
        <v>201</v>
      </c>
    </row>
    <row r="547" spans="1:3">
      <c r="A547">
        <v>30</v>
      </c>
      <c r="B547">
        <v>2</v>
      </c>
      <c r="C547" t="s">
        <v>201</v>
      </c>
    </row>
    <row r="548" spans="1:3">
      <c r="A548">
        <v>29</v>
      </c>
      <c r="B548">
        <v>3</v>
      </c>
      <c r="C548" t="s">
        <v>202</v>
      </c>
    </row>
    <row r="549" spans="1:3">
      <c r="A549">
        <v>42</v>
      </c>
      <c r="B549">
        <v>3</v>
      </c>
      <c r="C549" t="s">
        <v>202</v>
      </c>
    </row>
    <row r="550" spans="1:3">
      <c r="A550">
        <v>43</v>
      </c>
      <c r="B550">
        <v>3</v>
      </c>
      <c r="C550" t="s">
        <v>202</v>
      </c>
    </row>
    <row r="551" spans="1:3">
      <c r="A551">
        <v>34</v>
      </c>
      <c r="B551">
        <v>3</v>
      </c>
      <c r="C551" t="s">
        <v>202</v>
      </c>
    </row>
    <row r="552" spans="1:3">
      <c r="A552">
        <v>23</v>
      </c>
      <c r="B552">
        <v>4</v>
      </c>
      <c r="C552" t="s">
        <v>203</v>
      </c>
    </row>
    <row r="553" spans="1:3">
      <c r="A553">
        <v>39</v>
      </c>
      <c r="B553">
        <v>1</v>
      </c>
      <c r="C553" t="s">
        <v>200</v>
      </c>
    </row>
    <row r="554" spans="1:3">
      <c r="A554">
        <v>56</v>
      </c>
      <c r="B554">
        <v>2</v>
      </c>
      <c r="C554" t="s">
        <v>201</v>
      </c>
    </row>
    <row r="555" spans="1:3">
      <c r="A555">
        <v>40</v>
      </c>
      <c r="B555">
        <v>2</v>
      </c>
      <c r="C555" t="s">
        <v>201</v>
      </c>
    </row>
    <row r="556" spans="1:3">
      <c r="A556">
        <v>27</v>
      </c>
      <c r="B556">
        <v>1</v>
      </c>
      <c r="C556" t="s">
        <v>200</v>
      </c>
    </row>
    <row r="557" spans="1:3">
      <c r="A557">
        <v>29</v>
      </c>
      <c r="B557">
        <v>3</v>
      </c>
      <c r="C557" t="s">
        <v>202</v>
      </c>
    </row>
    <row r="558" spans="1:3">
      <c r="A558">
        <v>53</v>
      </c>
      <c r="B558">
        <v>3</v>
      </c>
      <c r="C558" t="s">
        <v>202</v>
      </c>
    </row>
    <row r="559" spans="1:3">
      <c r="A559">
        <v>35</v>
      </c>
      <c r="B559">
        <v>4</v>
      </c>
      <c r="C559" t="s">
        <v>203</v>
      </c>
    </row>
    <row r="560" spans="1:3">
      <c r="A560">
        <v>32</v>
      </c>
      <c r="B560">
        <v>3</v>
      </c>
      <c r="C560" t="s">
        <v>202</v>
      </c>
    </row>
    <row r="561" spans="1:3">
      <c r="A561">
        <v>38</v>
      </c>
      <c r="B561">
        <v>1</v>
      </c>
      <c r="C561" t="s">
        <v>200</v>
      </c>
    </row>
    <row r="562" spans="1:3">
      <c r="A562">
        <v>34</v>
      </c>
      <c r="B562">
        <v>3</v>
      </c>
      <c r="C562" t="s">
        <v>202</v>
      </c>
    </row>
    <row r="563" spans="1:3">
      <c r="A563">
        <v>52</v>
      </c>
      <c r="B563">
        <v>4</v>
      </c>
      <c r="C563" t="s">
        <v>203</v>
      </c>
    </row>
    <row r="564" spans="1:3">
      <c r="A564">
        <v>33</v>
      </c>
      <c r="B564">
        <v>2</v>
      </c>
      <c r="C564" t="s">
        <v>201</v>
      </c>
    </row>
    <row r="565" spans="1:3">
      <c r="A565">
        <v>25</v>
      </c>
      <c r="B565">
        <v>2</v>
      </c>
      <c r="C565" t="s">
        <v>201</v>
      </c>
    </row>
    <row r="566" spans="1:3">
      <c r="A566">
        <v>45</v>
      </c>
      <c r="B566">
        <v>3</v>
      </c>
      <c r="C566" t="s">
        <v>202</v>
      </c>
    </row>
    <row r="567" spans="1:3">
      <c r="A567">
        <v>23</v>
      </c>
      <c r="B567">
        <v>3</v>
      </c>
      <c r="C567" t="s">
        <v>202</v>
      </c>
    </row>
    <row r="568" spans="1:3">
      <c r="A568">
        <v>47</v>
      </c>
      <c r="B568">
        <v>3</v>
      </c>
      <c r="C568" t="s">
        <v>202</v>
      </c>
    </row>
    <row r="569" spans="1:3">
      <c r="A569">
        <v>34</v>
      </c>
      <c r="B569">
        <v>3</v>
      </c>
      <c r="C569" t="s">
        <v>202</v>
      </c>
    </row>
    <row r="570" spans="1:3">
      <c r="A570">
        <v>55</v>
      </c>
      <c r="B570">
        <v>3</v>
      </c>
      <c r="C570" t="s">
        <v>202</v>
      </c>
    </row>
    <row r="571" spans="1:3">
      <c r="A571">
        <v>36</v>
      </c>
      <c r="B571">
        <v>3</v>
      </c>
      <c r="C571" t="s">
        <v>202</v>
      </c>
    </row>
    <row r="572" spans="1:3">
      <c r="A572">
        <v>52</v>
      </c>
      <c r="B572">
        <v>3</v>
      </c>
      <c r="C572" t="s">
        <v>202</v>
      </c>
    </row>
    <row r="573" spans="1:3">
      <c r="A573">
        <v>26</v>
      </c>
      <c r="B573">
        <v>3</v>
      </c>
      <c r="C573" t="s">
        <v>202</v>
      </c>
    </row>
    <row r="574" spans="1:3">
      <c r="A574">
        <v>29</v>
      </c>
      <c r="B574">
        <v>2</v>
      </c>
      <c r="C574" t="s">
        <v>201</v>
      </c>
    </row>
    <row r="575" spans="1:3">
      <c r="A575">
        <v>26</v>
      </c>
      <c r="B575">
        <v>2</v>
      </c>
      <c r="C575" t="s">
        <v>201</v>
      </c>
    </row>
    <row r="576" spans="1:3">
      <c r="A576">
        <v>34</v>
      </c>
      <c r="B576">
        <v>3</v>
      </c>
      <c r="C576" t="s">
        <v>202</v>
      </c>
    </row>
    <row r="577" spans="1:3">
      <c r="A577">
        <v>54</v>
      </c>
      <c r="B577">
        <v>3</v>
      </c>
      <c r="C577" t="s">
        <v>202</v>
      </c>
    </row>
    <row r="578" spans="1:3">
      <c r="A578">
        <v>27</v>
      </c>
      <c r="B578">
        <v>3</v>
      </c>
      <c r="C578" t="s">
        <v>202</v>
      </c>
    </row>
    <row r="579" spans="1:3">
      <c r="A579">
        <v>37</v>
      </c>
      <c r="B579">
        <v>2</v>
      </c>
      <c r="C579" t="s">
        <v>201</v>
      </c>
    </row>
    <row r="580" spans="1:3">
      <c r="A580">
        <v>38</v>
      </c>
      <c r="B580">
        <v>3</v>
      </c>
      <c r="C580" t="s">
        <v>202</v>
      </c>
    </row>
    <row r="581" spans="1:3">
      <c r="A581">
        <v>34</v>
      </c>
      <c r="B581">
        <v>3</v>
      </c>
      <c r="C581" t="s">
        <v>202</v>
      </c>
    </row>
    <row r="582" spans="1:3">
      <c r="A582">
        <v>35</v>
      </c>
      <c r="B582">
        <v>2</v>
      </c>
      <c r="C582" t="s">
        <v>201</v>
      </c>
    </row>
    <row r="583" spans="1:3">
      <c r="A583">
        <v>30</v>
      </c>
      <c r="B583">
        <v>3</v>
      </c>
      <c r="C583" t="s">
        <v>202</v>
      </c>
    </row>
    <row r="584" spans="1:3">
      <c r="A584">
        <v>40</v>
      </c>
      <c r="B584">
        <v>3</v>
      </c>
      <c r="C584" t="s">
        <v>202</v>
      </c>
    </row>
    <row r="585" spans="1:3">
      <c r="A585">
        <v>34</v>
      </c>
      <c r="B585">
        <v>3</v>
      </c>
      <c r="C585" t="s">
        <v>202</v>
      </c>
    </row>
    <row r="586" spans="1:3">
      <c r="A586">
        <v>42</v>
      </c>
      <c r="B586">
        <v>2</v>
      </c>
      <c r="C586" t="s">
        <v>201</v>
      </c>
    </row>
    <row r="587" spans="1:3">
      <c r="A587">
        <v>23</v>
      </c>
      <c r="B587">
        <v>3</v>
      </c>
      <c r="C587" t="s">
        <v>202</v>
      </c>
    </row>
    <row r="588" spans="1:3">
      <c r="A588">
        <v>24</v>
      </c>
      <c r="B588">
        <v>3</v>
      </c>
      <c r="C588" t="s">
        <v>202</v>
      </c>
    </row>
    <row r="589" spans="1:3">
      <c r="A589">
        <v>52</v>
      </c>
      <c r="B589">
        <v>3</v>
      </c>
      <c r="C589" t="s">
        <v>202</v>
      </c>
    </row>
    <row r="590" spans="1:3">
      <c r="A590">
        <v>50</v>
      </c>
      <c r="B590">
        <v>3</v>
      </c>
      <c r="C590" t="s">
        <v>202</v>
      </c>
    </row>
    <row r="591" spans="1:3">
      <c r="A591">
        <v>29</v>
      </c>
      <c r="B591">
        <v>3</v>
      </c>
      <c r="C591" t="s">
        <v>202</v>
      </c>
    </row>
    <row r="592" spans="1:3">
      <c r="A592">
        <v>33</v>
      </c>
      <c r="B592">
        <v>4</v>
      </c>
      <c r="C592" t="s">
        <v>203</v>
      </c>
    </row>
    <row r="593" spans="1:3">
      <c r="A593">
        <v>33</v>
      </c>
      <c r="B593">
        <v>3</v>
      </c>
      <c r="C593" t="s">
        <v>202</v>
      </c>
    </row>
    <row r="594" spans="1:3">
      <c r="A594">
        <v>47</v>
      </c>
      <c r="B594">
        <v>2</v>
      </c>
      <c r="C594" t="s">
        <v>201</v>
      </c>
    </row>
    <row r="595" spans="1:3">
      <c r="A595">
        <v>36</v>
      </c>
      <c r="B595">
        <v>3</v>
      </c>
      <c r="C595" t="s">
        <v>202</v>
      </c>
    </row>
    <row r="596" spans="1:3">
      <c r="A596">
        <v>29</v>
      </c>
      <c r="B596">
        <v>3</v>
      </c>
      <c r="C596" t="s">
        <v>202</v>
      </c>
    </row>
    <row r="597" spans="1:3">
      <c r="A597">
        <v>58</v>
      </c>
      <c r="B597">
        <v>3</v>
      </c>
      <c r="C597" t="s">
        <v>202</v>
      </c>
    </row>
    <row r="598" spans="1:3">
      <c r="A598">
        <v>35</v>
      </c>
      <c r="B598">
        <v>3</v>
      </c>
      <c r="C598" t="s">
        <v>202</v>
      </c>
    </row>
    <row r="599" spans="1:3">
      <c r="A599">
        <v>42</v>
      </c>
      <c r="B599">
        <v>3</v>
      </c>
      <c r="C599" t="s">
        <v>202</v>
      </c>
    </row>
    <row r="600" spans="1:3">
      <c r="A600">
        <v>28</v>
      </c>
      <c r="B600">
        <v>2</v>
      </c>
      <c r="C600" t="s">
        <v>201</v>
      </c>
    </row>
    <row r="601" spans="1:3">
      <c r="A601">
        <v>36</v>
      </c>
      <c r="B601">
        <v>3</v>
      </c>
      <c r="C601" t="s">
        <v>202</v>
      </c>
    </row>
    <row r="602" spans="1:3">
      <c r="A602">
        <v>32</v>
      </c>
      <c r="B602">
        <v>3</v>
      </c>
      <c r="C602" t="s">
        <v>202</v>
      </c>
    </row>
    <row r="603" spans="1:3">
      <c r="A603">
        <v>40</v>
      </c>
      <c r="B603">
        <v>3</v>
      </c>
      <c r="C603" t="s">
        <v>202</v>
      </c>
    </row>
    <row r="604" spans="1:3">
      <c r="A604">
        <v>30</v>
      </c>
      <c r="B604">
        <v>2</v>
      </c>
      <c r="C604" t="s">
        <v>201</v>
      </c>
    </row>
    <row r="605" spans="1:3">
      <c r="A605">
        <v>45</v>
      </c>
      <c r="B605">
        <v>3</v>
      </c>
      <c r="C605" t="s">
        <v>202</v>
      </c>
    </row>
    <row r="606" spans="1:3">
      <c r="A606">
        <v>42</v>
      </c>
      <c r="B606">
        <v>2</v>
      </c>
      <c r="C606" t="s">
        <v>201</v>
      </c>
    </row>
    <row r="607" spans="1:3">
      <c r="A607">
        <v>38</v>
      </c>
      <c r="B607">
        <v>2</v>
      </c>
      <c r="C607" t="s">
        <v>201</v>
      </c>
    </row>
    <row r="608" spans="1:3">
      <c r="A608">
        <v>34</v>
      </c>
      <c r="B608">
        <v>3</v>
      </c>
      <c r="C608" t="s">
        <v>202</v>
      </c>
    </row>
    <row r="609" spans="1:3">
      <c r="A609">
        <v>49</v>
      </c>
      <c r="B609">
        <v>4</v>
      </c>
      <c r="C609" t="s">
        <v>203</v>
      </c>
    </row>
    <row r="610" spans="1:3">
      <c r="A610">
        <v>55</v>
      </c>
      <c r="B610">
        <v>2</v>
      </c>
      <c r="C610" t="s">
        <v>201</v>
      </c>
    </row>
    <row r="611" spans="1:3">
      <c r="A611">
        <v>43</v>
      </c>
      <c r="B611">
        <v>3</v>
      </c>
      <c r="C611" t="s">
        <v>202</v>
      </c>
    </row>
    <row r="612" spans="1:3">
      <c r="A612">
        <v>27</v>
      </c>
      <c r="B612">
        <v>3</v>
      </c>
      <c r="C612" t="s">
        <v>202</v>
      </c>
    </row>
    <row r="613" spans="1:3">
      <c r="A613">
        <v>35</v>
      </c>
      <c r="B613">
        <v>4</v>
      </c>
      <c r="C613" t="s">
        <v>203</v>
      </c>
    </row>
    <row r="614" spans="1:3">
      <c r="A614">
        <v>28</v>
      </c>
      <c r="B614">
        <v>3</v>
      </c>
      <c r="C614" t="s">
        <v>202</v>
      </c>
    </row>
    <row r="615" spans="1:3">
      <c r="A615">
        <v>34</v>
      </c>
      <c r="B615">
        <v>1</v>
      </c>
      <c r="C615" t="s">
        <v>200</v>
      </c>
    </row>
    <row r="616" spans="1:3">
      <c r="A616">
        <v>26</v>
      </c>
      <c r="B616">
        <v>3</v>
      </c>
      <c r="C616" t="s">
        <v>202</v>
      </c>
    </row>
    <row r="617" spans="1:3">
      <c r="A617">
        <v>27</v>
      </c>
      <c r="B617">
        <v>2</v>
      </c>
      <c r="C617" t="s">
        <v>201</v>
      </c>
    </row>
    <row r="618" spans="1:3">
      <c r="A618">
        <v>51</v>
      </c>
      <c r="B618">
        <v>2</v>
      </c>
      <c r="C618" t="s">
        <v>201</v>
      </c>
    </row>
    <row r="619" spans="1:3">
      <c r="A619">
        <v>44</v>
      </c>
      <c r="B619">
        <v>2</v>
      </c>
      <c r="C619" t="s">
        <v>201</v>
      </c>
    </row>
    <row r="620" spans="1:3">
      <c r="A620">
        <v>25</v>
      </c>
      <c r="B620">
        <v>2</v>
      </c>
      <c r="C620" t="s">
        <v>201</v>
      </c>
    </row>
    <row r="621" spans="1:3">
      <c r="A621">
        <v>33</v>
      </c>
      <c r="B621">
        <v>3</v>
      </c>
      <c r="C621" t="s">
        <v>202</v>
      </c>
    </row>
    <row r="622" spans="1:3">
      <c r="A622">
        <v>35</v>
      </c>
      <c r="B622">
        <v>2</v>
      </c>
      <c r="C622" t="s">
        <v>201</v>
      </c>
    </row>
    <row r="623" spans="1:3">
      <c r="A623">
        <v>36</v>
      </c>
      <c r="B623">
        <v>2</v>
      </c>
      <c r="C623" t="s">
        <v>201</v>
      </c>
    </row>
    <row r="624" spans="1:3">
      <c r="A624">
        <v>32</v>
      </c>
      <c r="B624">
        <v>2</v>
      </c>
      <c r="C624" t="s">
        <v>201</v>
      </c>
    </row>
    <row r="625" spans="1:3">
      <c r="A625">
        <v>30</v>
      </c>
      <c r="B625">
        <v>2</v>
      </c>
      <c r="C625" t="s">
        <v>201</v>
      </c>
    </row>
    <row r="626" spans="1:3">
      <c r="A626">
        <v>53</v>
      </c>
      <c r="B626">
        <v>3</v>
      </c>
      <c r="C626" t="s">
        <v>202</v>
      </c>
    </row>
    <row r="627" spans="1:3">
      <c r="A627">
        <v>45</v>
      </c>
      <c r="B627">
        <v>3</v>
      </c>
      <c r="C627" t="s">
        <v>202</v>
      </c>
    </row>
    <row r="628" spans="1:3">
      <c r="A628">
        <v>32</v>
      </c>
      <c r="B628">
        <v>2</v>
      </c>
      <c r="C628" t="s">
        <v>201</v>
      </c>
    </row>
    <row r="629" spans="1:3">
      <c r="A629">
        <v>52</v>
      </c>
      <c r="B629">
        <v>3</v>
      </c>
      <c r="C629" t="s">
        <v>202</v>
      </c>
    </row>
    <row r="630" spans="1:3">
      <c r="A630">
        <v>37</v>
      </c>
      <c r="B630">
        <v>3</v>
      </c>
      <c r="C630" t="s">
        <v>202</v>
      </c>
    </row>
    <row r="631" spans="1:3">
      <c r="A631">
        <v>28</v>
      </c>
      <c r="B631">
        <v>3</v>
      </c>
      <c r="C631" t="s">
        <v>202</v>
      </c>
    </row>
    <row r="632" spans="1:3">
      <c r="A632">
        <v>22</v>
      </c>
      <c r="B632">
        <v>1</v>
      </c>
      <c r="C632" t="s">
        <v>200</v>
      </c>
    </row>
    <row r="633" spans="1:3">
      <c r="A633">
        <v>44</v>
      </c>
      <c r="B633">
        <v>2</v>
      </c>
      <c r="C633" t="s">
        <v>201</v>
      </c>
    </row>
    <row r="634" spans="1:3">
      <c r="A634">
        <v>42</v>
      </c>
      <c r="B634">
        <v>3</v>
      </c>
      <c r="C634" t="s">
        <v>202</v>
      </c>
    </row>
    <row r="635" spans="1:3">
      <c r="A635">
        <v>36</v>
      </c>
      <c r="B635">
        <v>3</v>
      </c>
      <c r="C635" t="s">
        <v>202</v>
      </c>
    </row>
    <row r="636" spans="1:3">
      <c r="A636">
        <v>25</v>
      </c>
      <c r="B636">
        <v>3</v>
      </c>
      <c r="C636" t="s">
        <v>202</v>
      </c>
    </row>
    <row r="637" spans="1:3">
      <c r="A637">
        <v>35</v>
      </c>
      <c r="B637">
        <v>3</v>
      </c>
      <c r="C637" t="s">
        <v>202</v>
      </c>
    </row>
    <row r="638" spans="1:3">
      <c r="A638">
        <v>35</v>
      </c>
      <c r="B638">
        <v>2</v>
      </c>
      <c r="C638" t="s">
        <v>201</v>
      </c>
    </row>
    <row r="639" spans="1:3">
      <c r="A639">
        <v>32</v>
      </c>
      <c r="B639">
        <v>3</v>
      </c>
      <c r="C639" t="s">
        <v>202</v>
      </c>
    </row>
    <row r="640" spans="1:3">
      <c r="A640">
        <v>25</v>
      </c>
      <c r="B640">
        <v>4</v>
      </c>
      <c r="C640" t="s">
        <v>203</v>
      </c>
    </row>
    <row r="641" spans="1:3">
      <c r="A641">
        <v>49</v>
      </c>
      <c r="B641">
        <v>3</v>
      </c>
      <c r="C641" t="s">
        <v>202</v>
      </c>
    </row>
    <row r="642" spans="1:3">
      <c r="A642">
        <v>24</v>
      </c>
      <c r="B642">
        <v>2</v>
      </c>
      <c r="C642" t="s">
        <v>201</v>
      </c>
    </row>
    <row r="643" spans="1:3">
      <c r="A643">
        <v>32</v>
      </c>
      <c r="B643">
        <v>3</v>
      </c>
      <c r="C643" t="s">
        <v>202</v>
      </c>
    </row>
    <row r="644" spans="1:3">
      <c r="A644">
        <v>38</v>
      </c>
      <c r="B644">
        <v>3</v>
      </c>
      <c r="C644" t="s">
        <v>202</v>
      </c>
    </row>
    <row r="645" spans="1:3">
      <c r="A645">
        <v>42</v>
      </c>
      <c r="B645">
        <v>2</v>
      </c>
      <c r="C645" t="s">
        <v>201</v>
      </c>
    </row>
    <row r="646" spans="1:3">
      <c r="A646">
        <v>31</v>
      </c>
      <c r="B646">
        <v>3</v>
      </c>
      <c r="C646" t="s">
        <v>202</v>
      </c>
    </row>
    <row r="647" spans="1:3">
      <c r="A647">
        <v>29</v>
      </c>
      <c r="B647">
        <v>3</v>
      </c>
      <c r="C647" t="s">
        <v>202</v>
      </c>
    </row>
    <row r="648" spans="1:3">
      <c r="A648">
        <v>53</v>
      </c>
      <c r="B648">
        <v>3</v>
      </c>
      <c r="C648" t="s">
        <v>202</v>
      </c>
    </row>
    <row r="649" spans="1:3">
      <c r="A649">
        <v>35</v>
      </c>
      <c r="B649">
        <v>3</v>
      </c>
      <c r="C649" t="s">
        <v>202</v>
      </c>
    </row>
    <row r="650" spans="1:3">
      <c r="A650">
        <v>37</v>
      </c>
      <c r="B650">
        <v>3</v>
      </c>
      <c r="C650" t="s">
        <v>202</v>
      </c>
    </row>
    <row r="651" spans="1:3">
      <c r="A651">
        <v>53</v>
      </c>
      <c r="B651">
        <v>3</v>
      </c>
      <c r="C651" t="s">
        <v>202</v>
      </c>
    </row>
    <row r="652" spans="1:3">
      <c r="A652">
        <v>43</v>
      </c>
      <c r="B652">
        <v>2</v>
      </c>
      <c r="C652" t="s">
        <v>201</v>
      </c>
    </row>
    <row r="653" spans="1:3">
      <c r="A653">
        <v>47</v>
      </c>
      <c r="B653">
        <v>3</v>
      </c>
      <c r="C653" t="s">
        <v>202</v>
      </c>
    </row>
    <row r="654" spans="1:3">
      <c r="A654">
        <v>37</v>
      </c>
      <c r="B654">
        <v>3</v>
      </c>
      <c r="C654" t="s">
        <v>202</v>
      </c>
    </row>
    <row r="655" spans="1:3">
      <c r="A655">
        <v>50</v>
      </c>
      <c r="B655">
        <v>3</v>
      </c>
      <c r="C655" t="s">
        <v>202</v>
      </c>
    </row>
    <row r="656" spans="1:3">
      <c r="A656">
        <v>39</v>
      </c>
      <c r="B656">
        <v>3</v>
      </c>
      <c r="C656" t="s">
        <v>202</v>
      </c>
    </row>
    <row r="657" spans="1:3">
      <c r="A657">
        <v>33</v>
      </c>
      <c r="B657">
        <v>4</v>
      </c>
      <c r="C657" t="s">
        <v>203</v>
      </c>
    </row>
    <row r="658" spans="1:3">
      <c r="A658">
        <v>32</v>
      </c>
      <c r="B658">
        <v>1</v>
      </c>
      <c r="C658" t="s">
        <v>200</v>
      </c>
    </row>
    <row r="659" spans="1:3">
      <c r="A659">
        <v>29</v>
      </c>
      <c r="B659">
        <v>3</v>
      </c>
      <c r="C659" t="s">
        <v>202</v>
      </c>
    </row>
    <row r="660" spans="1:3">
      <c r="A660">
        <v>44</v>
      </c>
      <c r="B660">
        <v>3</v>
      </c>
      <c r="C660" t="s">
        <v>202</v>
      </c>
    </row>
    <row r="661" spans="1:3">
      <c r="A661">
        <v>28</v>
      </c>
      <c r="B661">
        <v>3</v>
      </c>
      <c r="C661" t="s">
        <v>202</v>
      </c>
    </row>
    <row r="662" spans="1:3">
      <c r="A662">
        <v>58</v>
      </c>
      <c r="B662">
        <v>2</v>
      </c>
      <c r="C662" t="s">
        <v>201</v>
      </c>
    </row>
    <row r="663" spans="1:3">
      <c r="A663">
        <v>43</v>
      </c>
      <c r="B663">
        <v>4</v>
      </c>
      <c r="C663" t="s">
        <v>203</v>
      </c>
    </row>
    <row r="664" spans="1:3">
      <c r="A664">
        <v>20</v>
      </c>
      <c r="B664">
        <v>2</v>
      </c>
      <c r="C664" t="s">
        <v>201</v>
      </c>
    </row>
    <row r="665" spans="1:3">
      <c r="A665">
        <v>21</v>
      </c>
      <c r="B665">
        <v>2</v>
      </c>
      <c r="C665" t="s">
        <v>201</v>
      </c>
    </row>
    <row r="666" spans="1:3">
      <c r="A666">
        <v>36</v>
      </c>
      <c r="B666">
        <v>2</v>
      </c>
      <c r="C666" t="s">
        <v>201</v>
      </c>
    </row>
    <row r="667" spans="1:3">
      <c r="A667">
        <v>47</v>
      </c>
      <c r="B667">
        <v>2</v>
      </c>
      <c r="C667" t="s">
        <v>201</v>
      </c>
    </row>
    <row r="668" spans="1:3">
      <c r="A668">
        <v>22</v>
      </c>
      <c r="B668">
        <v>4</v>
      </c>
      <c r="C668" t="s">
        <v>203</v>
      </c>
    </row>
    <row r="669" spans="1:3">
      <c r="A669">
        <v>41</v>
      </c>
      <c r="B669">
        <v>2</v>
      </c>
      <c r="C669" t="s">
        <v>201</v>
      </c>
    </row>
    <row r="670" spans="1:3">
      <c r="A670">
        <v>28</v>
      </c>
      <c r="B670">
        <v>3</v>
      </c>
      <c r="C670" t="s">
        <v>202</v>
      </c>
    </row>
    <row r="671" spans="1:3">
      <c r="A671">
        <v>39</v>
      </c>
      <c r="B671">
        <v>1</v>
      </c>
      <c r="C671" t="s">
        <v>200</v>
      </c>
    </row>
    <row r="672" spans="1:3">
      <c r="A672">
        <v>27</v>
      </c>
      <c r="B672">
        <v>3</v>
      </c>
      <c r="C672" t="s">
        <v>202</v>
      </c>
    </row>
    <row r="673" spans="1:3">
      <c r="A673">
        <v>34</v>
      </c>
      <c r="B673">
        <v>3</v>
      </c>
      <c r="C673" t="s">
        <v>202</v>
      </c>
    </row>
    <row r="674" spans="1:3">
      <c r="A674">
        <v>42</v>
      </c>
      <c r="B674">
        <v>3</v>
      </c>
      <c r="C674" t="s">
        <v>202</v>
      </c>
    </row>
    <row r="675" spans="1:3">
      <c r="A675">
        <v>33</v>
      </c>
      <c r="B675">
        <v>3</v>
      </c>
      <c r="C675" t="s">
        <v>202</v>
      </c>
    </row>
    <row r="676" spans="1:3">
      <c r="A676">
        <v>58</v>
      </c>
      <c r="B676">
        <v>3</v>
      </c>
      <c r="C676" t="s">
        <v>202</v>
      </c>
    </row>
    <row r="677" spans="1:3">
      <c r="A677">
        <v>31</v>
      </c>
      <c r="B677">
        <v>4</v>
      </c>
      <c r="C677" t="s">
        <v>203</v>
      </c>
    </row>
    <row r="678" spans="1:3">
      <c r="A678">
        <v>35</v>
      </c>
      <c r="B678">
        <v>1</v>
      </c>
      <c r="C678" t="s">
        <v>200</v>
      </c>
    </row>
    <row r="679" spans="1:3">
      <c r="A679">
        <v>49</v>
      </c>
      <c r="B679">
        <v>2</v>
      </c>
      <c r="C679" t="s">
        <v>201</v>
      </c>
    </row>
    <row r="680" spans="1:3">
      <c r="A680">
        <v>48</v>
      </c>
      <c r="B680">
        <v>2</v>
      </c>
      <c r="C680" t="s">
        <v>201</v>
      </c>
    </row>
    <row r="681" spans="1:3">
      <c r="A681">
        <v>31</v>
      </c>
      <c r="B681">
        <v>2</v>
      </c>
      <c r="C681" t="s">
        <v>201</v>
      </c>
    </row>
    <row r="682" spans="1:3">
      <c r="A682">
        <v>36</v>
      </c>
      <c r="B682">
        <v>3</v>
      </c>
      <c r="C682" t="s">
        <v>202</v>
      </c>
    </row>
    <row r="683" spans="1:3">
      <c r="A683">
        <v>38</v>
      </c>
      <c r="B683">
        <v>3</v>
      </c>
      <c r="C683" t="s">
        <v>202</v>
      </c>
    </row>
    <row r="684" spans="1:3">
      <c r="A684">
        <v>32</v>
      </c>
      <c r="B684">
        <v>3</v>
      </c>
      <c r="C684" t="s">
        <v>202</v>
      </c>
    </row>
    <row r="685" spans="1:3">
      <c r="A685">
        <v>25</v>
      </c>
      <c r="B685">
        <v>3</v>
      </c>
      <c r="C685" t="s">
        <v>202</v>
      </c>
    </row>
    <row r="686" spans="1:3">
      <c r="A686">
        <v>40</v>
      </c>
      <c r="B686">
        <v>2</v>
      </c>
      <c r="C686" t="s">
        <v>201</v>
      </c>
    </row>
    <row r="687" spans="1:3">
      <c r="A687">
        <v>26</v>
      </c>
      <c r="B687">
        <v>3</v>
      </c>
      <c r="C687" t="s">
        <v>202</v>
      </c>
    </row>
    <row r="688" spans="1:3">
      <c r="A688">
        <v>41</v>
      </c>
      <c r="B688">
        <v>3</v>
      </c>
      <c r="C688" t="s">
        <v>202</v>
      </c>
    </row>
    <row r="689" spans="1:3">
      <c r="A689">
        <v>36</v>
      </c>
      <c r="B689">
        <v>3</v>
      </c>
      <c r="C689" t="s">
        <v>202</v>
      </c>
    </row>
    <row r="690" spans="1:3">
      <c r="A690">
        <v>19</v>
      </c>
      <c r="B690">
        <v>4</v>
      </c>
      <c r="C690" t="s">
        <v>203</v>
      </c>
    </row>
    <row r="691" spans="1:3">
      <c r="A691">
        <v>20</v>
      </c>
      <c r="B691">
        <v>3</v>
      </c>
      <c r="C691" t="s">
        <v>202</v>
      </c>
    </row>
    <row r="692" spans="1:3">
      <c r="A692">
        <v>31</v>
      </c>
      <c r="B692">
        <v>1</v>
      </c>
      <c r="C692" t="s">
        <v>200</v>
      </c>
    </row>
    <row r="693" spans="1:3">
      <c r="A693">
        <v>40</v>
      </c>
      <c r="B693">
        <v>3</v>
      </c>
      <c r="C693" t="s">
        <v>202</v>
      </c>
    </row>
    <row r="694" spans="1:3">
      <c r="A694">
        <v>32</v>
      </c>
      <c r="B694">
        <v>4</v>
      </c>
      <c r="C694" t="s">
        <v>203</v>
      </c>
    </row>
    <row r="695" spans="1:3">
      <c r="A695">
        <v>36</v>
      </c>
      <c r="B695">
        <v>3</v>
      </c>
      <c r="C695" t="s">
        <v>202</v>
      </c>
    </row>
    <row r="696" spans="1:3">
      <c r="A696">
        <v>33</v>
      </c>
      <c r="B696">
        <v>3</v>
      </c>
      <c r="C696" t="s">
        <v>202</v>
      </c>
    </row>
    <row r="697" spans="1:3">
      <c r="A697">
        <v>37</v>
      </c>
      <c r="B697">
        <v>1</v>
      </c>
      <c r="C697" t="s">
        <v>200</v>
      </c>
    </row>
    <row r="698" spans="1:3">
      <c r="A698">
        <v>45</v>
      </c>
      <c r="B698">
        <v>2</v>
      </c>
      <c r="C698" t="s">
        <v>201</v>
      </c>
    </row>
    <row r="699" spans="1:3">
      <c r="A699">
        <v>29</v>
      </c>
      <c r="B699">
        <v>3</v>
      </c>
      <c r="C699" t="s">
        <v>202</v>
      </c>
    </row>
    <row r="700" spans="1:3">
      <c r="A700">
        <v>35</v>
      </c>
      <c r="B700">
        <v>3</v>
      </c>
      <c r="C700" t="s">
        <v>202</v>
      </c>
    </row>
    <row r="701" spans="1:3">
      <c r="A701">
        <v>52</v>
      </c>
      <c r="B701">
        <v>2</v>
      </c>
      <c r="C701" t="s">
        <v>201</v>
      </c>
    </row>
    <row r="702" spans="1:3">
      <c r="A702">
        <v>58</v>
      </c>
      <c r="B702">
        <v>3</v>
      </c>
      <c r="C702" t="s">
        <v>202</v>
      </c>
    </row>
    <row r="703" spans="1:3">
      <c r="A703">
        <v>53</v>
      </c>
      <c r="B703">
        <v>4</v>
      </c>
      <c r="C703" t="s">
        <v>203</v>
      </c>
    </row>
    <row r="704" spans="1:3">
      <c r="A704">
        <v>30</v>
      </c>
      <c r="B704">
        <v>4</v>
      </c>
      <c r="C704" t="s">
        <v>203</v>
      </c>
    </row>
    <row r="705" spans="1:3">
      <c r="A705">
        <v>38</v>
      </c>
      <c r="B705">
        <v>3</v>
      </c>
      <c r="C705" t="s">
        <v>202</v>
      </c>
    </row>
    <row r="706" spans="1:3">
      <c r="A706">
        <v>35</v>
      </c>
      <c r="B706">
        <v>3</v>
      </c>
      <c r="C706" t="s">
        <v>202</v>
      </c>
    </row>
    <row r="707" spans="1:3">
      <c r="A707">
        <v>39</v>
      </c>
      <c r="B707">
        <v>3</v>
      </c>
      <c r="C707" t="s">
        <v>202</v>
      </c>
    </row>
    <row r="708" spans="1:3">
      <c r="A708">
        <v>40</v>
      </c>
      <c r="B708">
        <v>2</v>
      </c>
      <c r="C708" t="s">
        <v>201</v>
      </c>
    </row>
    <row r="709" spans="1:3">
      <c r="A709">
        <v>47</v>
      </c>
      <c r="B709">
        <v>4</v>
      </c>
      <c r="C709" t="s">
        <v>203</v>
      </c>
    </row>
    <row r="710" spans="1:3">
      <c r="A710">
        <v>36</v>
      </c>
      <c r="B710">
        <v>3</v>
      </c>
      <c r="C710" t="s">
        <v>202</v>
      </c>
    </row>
    <row r="711" spans="1:3">
      <c r="A711">
        <v>31</v>
      </c>
      <c r="B711">
        <v>3</v>
      </c>
      <c r="C711" t="s">
        <v>202</v>
      </c>
    </row>
    <row r="712" spans="1:3">
      <c r="A712">
        <v>33</v>
      </c>
      <c r="B712">
        <v>3</v>
      </c>
      <c r="C712" t="s">
        <v>202</v>
      </c>
    </row>
    <row r="713" spans="1:3">
      <c r="A713">
        <v>29</v>
      </c>
      <c r="B713">
        <v>3</v>
      </c>
      <c r="C713" t="s">
        <v>202</v>
      </c>
    </row>
    <row r="714" spans="1:3">
      <c r="A714">
        <v>33</v>
      </c>
      <c r="B714">
        <v>3</v>
      </c>
      <c r="C714" t="s">
        <v>202</v>
      </c>
    </row>
    <row r="715" spans="1:3">
      <c r="A715">
        <v>45</v>
      </c>
      <c r="B715">
        <v>3</v>
      </c>
      <c r="C715" t="s">
        <v>202</v>
      </c>
    </row>
    <row r="716" spans="1:3">
      <c r="A716">
        <v>50</v>
      </c>
      <c r="B716">
        <v>2</v>
      </c>
      <c r="C716" t="s">
        <v>201</v>
      </c>
    </row>
    <row r="717" spans="1:3">
      <c r="A717">
        <v>33</v>
      </c>
      <c r="B717">
        <v>3</v>
      </c>
      <c r="C717" t="s">
        <v>202</v>
      </c>
    </row>
    <row r="718" spans="1:3">
      <c r="A718">
        <v>41</v>
      </c>
      <c r="B718">
        <v>4</v>
      </c>
      <c r="C718" t="s">
        <v>203</v>
      </c>
    </row>
    <row r="719" spans="1:3">
      <c r="A719">
        <v>27</v>
      </c>
      <c r="B719">
        <v>3</v>
      </c>
      <c r="C719" t="s">
        <v>202</v>
      </c>
    </row>
    <row r="720" spans="1:3">
      <c r="A720">
        <v>45</v>
      </c>
      <c r="B720">
        <v>3</v>
      </c>
      <c r="C720" t="s">
        <v>202</v>
      </c>
    </row>
    <row r="721" spans="1:3">
      <c r="A721">
        <v>47</v>
      </c>
      <c r="B721">
        <v>3</v>
      </c>
      <c r="C721" t="s">
        <v>202</v>
      </c>
    </row>
    <row r="722" spans="1:3">
      <c r="A722">
        <v>30</v>
      </c>
      <c r="B722">
        <v>3</v>
      </c>
      <c r="C722" t="s">
        <v>202</v>
      </c>
    </row>
    <row r="723" spans="1:3">
      <c r="A723">
        <v>50</v>
      </c>
      <c r="B723">
        <v>3</v>
      </c>
      <c r="C723" t="s">
        <v>202</v>
      </c>
    </row>
    <row r="724" spans="1:3">
      <c r="A724">
        <v>38</v>
      </c>
      <c r="B724">
        <v>2</v>
      </c>
      <c r="C724" t="s">
        <v>201</v>
      </c>
    </row>
    <row r="725" spans="1:3">
      <c r="A725">
        <v>46</v>
      </c>
      <c r="B725">
        <v>3</v>
      </c>
      <c r="C725" t="s">
        <v>202</v>
      </c>
    </row>
    <row r="726" spans="1:3">
      <c r="A726">
        <v>24</v>
      </c>
      <c r="B726">
        <v>3</v>
      </c>
      <c r="C726" t="s">
        <v>202</v>
      </c>
    </row>
    <row r="727" spans="1:3">
      <c r="A727">
        <v>35</v>
      </c>
      <c r="B727">
        <v>1</v>
      </c>
      <c r="C727" t="s">
        <v>200</v>
      </c>
    </row>
    <row r="728" spans="1:3">
      <c r="A728">
        <v>31</v>
      </c>
      <c r="B728">
        <v>3</v>
      </c>
      <c r="C728" t="s">
        <v>202</v>
      </c>
    </row>
    <row r="729" spans="1:3">
      <c r="A729">
        <v>18</v>
      </c>
      <c r="B729">
        <v>3</v>
      </c>
      <c r="C729" t="s">
        <v>202</v>
      </c>
    </row>
    <row r="730" spans="1:3">
      <c r="A730">
        <v>54</v>
      </c>
      <c r="B730">
        <v>3</v>
      </c>
      <c r="C730" t="s">
        <v>202</v>
      </c>
    </row>
    <row r="731" spans="1:3">
      <c r="A731">
        <v>35</v>
      </c>
      <c r="B731">
        <v>2</v>
      </c>
      <c r="C731" t="s">
        <v>201</v>
      </c>
    </row>
    <row r="732" spans="1:3">
      <c r="A732">
        <v>30</v>
      </c>
      <c r="B732">
        <v>2</v>
      </c>
      <c r="C732" t="s">
        <v>201</v>
      </c>
    </row>
    <row r="733" spans="1:3">
      <c r="A733">
        <v>20</v>
      </c>
      <c r="B733">
        <v>3</v>
      </c>
      <c r="C733" t="s">
        <v>202</v>
      </c>
    </row>
    <row r="734" spans="1:3">
      <c r="A734">
        <v>30</v>
      </c>
      <c r="B734">
        <v>3</v>
      </c>
      <c r="C734" t="s">
        <v>202</v>
      </c>
    </row>
    <row r="735" spans="1:3">
      <c r="A735">
        <v>26</v>
      </c>
      <c r="B735">
        <v>3</v>
      </c>
      <c r="C735" t="s">
        <v>202</v>
      </c>
    </row>
    <row r="736" spans="1:3">
      <c r="A736">
        <v>22</v>
      </c>
      <c r="B736">
        <v>2</v>
      </c>
      <c r="C736" t="s">
        <v>201</v>
      </c>
    </row>
    <row r="737" spans="1:3">
      <c r="A737">
        <v>48</v>
      </c>
      <c r="B737">
        <v>3</v>
      </c>
      <c r="C737" t="s">
        <v>202</v>
      </c>
    </row>
    <row r="738" spans="1:3">
      <c r="A738">
        <v>48</v>
      </c>
      <c r="B738">
        <v>3</v>
      </c>
      <c r="C738" t="s">
        <v>202</v>
      </c>
    </row>
    <row r="739" spans="1:3">
      <c r="A739">
        <v>41</v>
      </c>
      <c r="B739">
        <v>3</v>
      </c>
      <c r="C739" t="s">
        <v>202</v>
      </c>
    </row>
    <row r="740" spans="1:3">
      <c r="A740">
        <v>39</v>
      </c>
      <c r="B740">
        <v>3</v>
      </c>
      <c r="C740" t="s">
        <v>202</v>
      </c>
    </row>
    <row r="741" spans="1:3">
      <c r="A741">
        <v>27</v>
      </c>
      <c r="B741">
        <v>3</v>
      </c>
      <c r="C741" t="s">
        <v>202</v>
      </c>
    </row>
    <row r="742" spans="1:3">
      <c r="A742">
        <v>35</v>
      </c>
      <c r="B742">
        <v>2</v>
      </c>
      <c r="C742" t="s">
        <v>201</v>
      </c>
    </row>
    <row r="743" spans="1:3">
      <c r="A743">
        <v>42</v>
      </c>
      <c r="B743">
        <v>4</v>
      </c>
      <c r="C743" t="s">
        <v>203</v>
      </c>
    </row>
    <row r="744" spans="1:3">
      <c r="A744">
        <v>50</v>
      </c>
      <c r="B744">
        <v>3</v>
      </c>
      <c r="C744" t="s">
        <v>202</v>
      </c>
    </row>
    <row r="745" spans="1:3">
      <c r="A745">
        <v>59</v>
      </c>
      <c r="B745">
        <v>3</v>
      </c>
      <c r="C745" t="s">
        <v>202</v>
      </c>
    </row>
    <row r="746" spans="1:3">
      <c r="A746">
        <v>37</v>
      </c>
      <c r="B746">
        <v>1</v>
      </c>
      <c r="C746" t="s">
        <v>200</v>
      </c>
    </row>
    <row r="747" spans="1:3">
      <c r="A747">
        <v>55</v>
      </c>
      <c r="B747">
        <v>3</v>
      </c>
      <c r="C747" t="s">
        <v>202</v>
      </c>
    </row>
    <row r="748" spans="1:3">
      <c r="A748">
        <v>41</v>
      </c>
      <c r="B748">
        <v>3</v>
      </c>
      <c r="C748" t="s">
        <v>202</v>
      </c>
    </row>
    <row r="749" spans="1:3">
      <c r="A749">
        <v>38</v>
      </c>
      <c r="B749">
        <v>3</v>
      </c>
      <c r="C749" t="s">
        <v>202</v>
      </c>
    </row>
    <row r="750" spans="1:3">
      <c r="A750">
        <v>26</v>
      </c>
      <c r="B750">
        <v>3</v>
      </c>
      <c r="C750" t="s">
        <v>202</v>
      </c>
    </row>
    <row r="751" spans="1:3">
      <c r="A751">
        <v>52</v>
      </c>
      <c r="B751">
        <v>3</v>
      </c>
      <c r="C751" t="s">
        <v>202</v>
      </c>
    </row>
    <row r="752" spans="1:3">
      <c r="A752">
        <v>44</v>
      </c>
      <c r="B752">
        <v>3</v>
      </c>
      <c r="C752" t="s">
        <v>202</v>
      </c>
    </row>
    <row r="753" spans="1:3">
      <c r="A753">
        <v>50</v>
      </c>
      <c r="B753">
        <v>3</v>
      </c>
      <c r="C753" t="s">
        <v>202</v>
      </c>
    </row>
    <row r="754" spans="1:3">
      <c r="A754">
        <v>36</v>
      </c>
      <c r="B754">
        <v>3</v>
      </c>
      <c r="C754" t="s">
        <v>202</v>
      </c>
    </row>
    <row r="755" spans="1:3">
      <c r="A755">
        <v>39</v>
      </c>
      <c r="B755">
        <v>3</v>
      </c>
      <c r="C755" t="s">
        <v>202</v>
      </c>
    </row>
    <row r="756" spans="1:3">
      <c r="A756">
        <v>33</v>
      </c>
      <c r="B756">
        <v>2</v>
      </c>
      <c r="C756" t="s">
        <v>201</v>
      </c>
    </row>
    <row r="757" spans="1:3">
      <c r="A757">
        <v>45</v>
      </c>
      <c r="B757">
        <v>4</v>
      </c>
      <c r="C757" t="s">
        <v>203</v>
      </c>
    </row>
    <row r="758" spans="1:3">
      <c r="A758">
        <v>32</v>
      </c>
      <c r="B758">
        <v>3</v>
      </c>
      <c r="C758" t="s">
        <v>202</v>
      </c>
    </row>
    <row r="759" spans="1:3">
      <c r="A759">
        <v>34</v>
      </c>
      <c r="B759">
        <v>2</v>
      </c>
      <c r="C759" t="s">
        <v>201</v>
      </c>
    </row>
    <row r="760" spans="1:3">
      <c r="A760">
        <v>59</v>
      </c>
      <c r="B760">
        <v>1</v>
      </c>
      <c r="C760" t="s">
        <v>200</v>
      </c>
    </row>
    <row r="761" spans="1:3">
      <c r="A761">
        <v>45</v>
      </c>
      <c r="B761">
        <v>3</v>
      </c>
      <c r="C761" t="s">
        <v>202</v>
      </c>
    </row>
    <row r="762" spans="1:3">
      <c r="A762">
        <v>53</v>
      </c>
      <c r="B762">
        <v>3</v>
      </c>
      <c r="C762" t="s">
        <v>202</v>
      </c>
    </row>
    <row r="763" spans="1:3">
      <c r="A763">
        <v>36</v>
      </c>
      <c r="B763">
        <v>2</v>
      </c>
      <c r="C763" t="s">
        <v>201</v>
      </c>
    </row>
    <row r="764" spans="1:3">
      <c r="A764">
        <v>26</v>
      </c>
      <c r="B764">
        <v>3</v>
      </c>
      <c r="C764" t="s">
        <v>202</v>
      </c>
    </row>
    <row r="765" spans="1:3">
      <c r="A765">
        <v>34</v>
      </c>
      <c r="B765">
        <v>3</v>
      </c>
      <c r="C765" t="s">
        <v>202</v>
      </c>
    </row>
    <row r="766" spans="1:3">
      <c r="A766">
        <v>28</v>
      </c>
      <c r="B766">
        <v>3</v>
      </c>
      <c r="C766" t="s">
        <v>202</v>
      </c>
    </row>
    <row r="767" spans="1:3">
      <c r="A767">
        <v>38</v>
      </c>
      <c r="B767">
        <v>3</v>
      </c>
      <c r="C767" t="s">
        <v>202</v>
      </c>
    </row>
    <row r="768" spans="1:3">
      <c r="A768">
        <v>50</v>
      </c>
      <c r="B768">
        <v>2</v>
      </c>
      <c r="C768" t="s">
        <v>201</v>
      </c>
    </row>
    <row r="769" spans="1:3">
      <c r="A769">
        <v>37</v>
      </c>
      <c r="B769">
        <v>2</v>
      </c>
      <c r="C769" t="s">
        <v>201</v>
      </c>
    </row>
    <row r="770" spans="1:3">
      <c r="A770">
        <v>40</v>
      </c>
      <c r="B770">
        <v>2</v>
      </c>
      <c r="C770" t="s">
        <v>201</v>
      </c>
    </row>
    <row r="771" spans="1:3">
      <c r="A771">
        <v>26</v>
      </c>
      <c r="B771">
        <v>3</v>
      </c>
      <c r="C771" t="s">
        <v>202</v>
      </c>
    </row>
    <row r="772" spans="1:3">
      <c r="A772">
        <v>46</v>
      </c>
      <c r="B772">
        <v>3</v>
      </c>
      <c r="C772" t="s">
        <v>202</v>
      </c>
    </row>
    <row r="773" spans="1:3">
      <c r="A773">
        <v>54</v>
      </c>
      <c r="B773">
        <v>3</v>
      </c>
      <c r="C773" t="s">
        <v>202</v>
      </c>
    </row>
    <row r="774" spans="1:3">
      <c r="A774">
        <v>56</v>
      </c>
      <c r="B774">
        <v>3</v>
      </c>
      <c r="C774" t="s">
        <v>202</v>
      </c>
    </row>
    <row r="775" spans="1:3">
      <c r="A775">
        <v>36</v>
      </c>
      <c r="B775">
        <v>2</v>
      </c>
      <c r="C775" t="s">
        <v>201</v>
      </c>
    </row>
    <row r="776" spans="1:3">
      <c r="A776">
        <v>55</v>
      </c>
      <c r="B776">
        <v>4</v>
      </c>
      <c r="C776" t="s">
        <v>203</v>
      </c>
    </row>
    <row r="777" spans="1:3">
      <c r="A777">
        <v>43</v>
      </c>
      <c r="B777">
        <v>3</v>
      </c>
      <c r="C777" t="s">
        <v>202</v>
      </c>
    </row>
    <row r="778" spans="1:3">
      <c r="A778">
        <v>20</v>
      </c>
      <c r="B778">
        <v>3</v>
      </c>
      <c r="C778" t="s">
        <v>202</v>
      </c>
    </row>
    <row r="779" spans="1:3">
      <c r="A779">
        <v>21</v>
      </c>
      <c r="B779">
        <v>2</v>
      </c>
      <c r="C779" t="s">
        <v>201</v>
      </c>
    </row>
    <row r="780" spans="1:3">
      <c r="A780">
        <v>46</v>
      </c>
      <c r="B780">
        <v>3</v>
      </c>
      <c r="C780" t="s">
        <v>202</v>
      </c>
    </row>
    <row r="781" spans="1:3">
      <c r="A781">
        <v>51</v>
      </c>
      <c r="B781">
        <v>4</v>
      </c>
      <c r="C781" t="s">
        <v>203</v>
      </c>
    </row>
    <row r="782" spans="1:3">
      <c r="A782">
        <v>28</v>
      </c>
      <c r="B782">
        <v>2</v>
      </c>
      <c r="C782" t="s">
        <v>201</v>
      </c>
    </row>
    <row r="783" spans="1:3">
      <c r="A783">
        <v>26</v>
      </c>
      <c r="B783">
        <v>3</v>
      </c>
      <c r="C783" t="s">
        <v>202</v>
      </c>
    </row>
    <row r="784" spans="1:3">
      <c r="A784">
        <v>30</v>
      </c>
      <c r="B784">
        <v>2</v>
      </c>
      <c r="C784" t="s">
        <v>201</v>
      </c>
    </row>
    <row r="785" spans="1:3">
      <c r="A785">
        <v>41</v>
      </c>
      <c r="B785">
        <v>3</v>
      </c>
      <c r="C785" t="s">
        <v>202</v>
      </c>
    </row>
    <row r="786" spans="1:3">
      <c r="A786">
        <v>38</v>
      </c>
      <c r="B786">
        <v>2</v>
      </c>
      <c r="C786" t="s">
        <v>201</v>
      </c>
    </row>
    <row r="787" spans="1:3">
      <c r="A787">
        <v>40</v>
      </c>
      <c r="B787">
        <v>3</v>
      </c>
      <c r="C787" t="s">
        <v>202</v>
      </c>
    </row>
    <row r="788" spans="1:3">
      <c r="A788">
        <v>27</v>
      </c>
      <c r="B788">
        <v>3</v>
      </c>
      <c r="C788" t="s">
        <v>202</v>
      </c>
    </row>
    <row r="789" spans="1:3">
      <c r="A789">
        <v>55</v>
      </c>
      <c r="B789">
        <v>3</v>
      </c>
      <c r="C789" t="s">
        <v>202</v>
      </c>
    </row>
    <row r="790" spans="1:3">
      <c r="A790">
        <v>28</v>
      </c>
      <c r="B790">
        <v>4</v>
      </c>
      <c r="C790" t="s">
        <v>203</v>
      </c>
    </row>
    <row r="791" spans="1:3">
      <c r="A791">
        <v>44</v>
      </c>
      <c r="B791">
        <v>3</v>
      </c>
      <c r="C791" t="s">
        <v>202</v>
      </c>
    </row>
    <row r="792" spans="1:3">
      <c r="A792">
        <v>33</v>
      </c>
      <c r="B792">
        <v>3</v>
      </c>
      <c r="C792" t="s">
        <v>202</v>
      </c>
    </row>
    <row r="793" spans="1:3">
      <c r="A793">
        <v>35</v>
      </c>
      <c r="B793">
        <v>3</v>
      </c>
      <c r="C793" t="s">
        <v>202</v>
      </c>
    </row>
    <row r="794" spans="1:3">
      <c r="A794">
        <v>33</v>
      </c>
      <c r="B794">
        <v>3</v>
      </c>
      <c r="C794" t="s">
        <v>202</v>
      </c>
    </row>
    <row r="795" spans="1:3">
      <c r="A795">
        <v>28</v>
      </c>
      <c r="B795">
        <v>2</v>
      </c>
      <c r="C795" t="s">
        <v>201</v>
      </c>
    </row>
    <row r="796" spans="1:3">
      <c r="A796">
        <v>34</v>
      </c>
      <c r="B796">
        <v>2</v>
      </c>
      <c r="C796" t="s">
        <v>201</v>
      </c>
    </row>
    <row r="797" spans="1:3">
      <c r="A797">
        <v>37</v>
      </c>
      <c r="B797">
        <v>3</v>
      </c>
      <c r="C797" t="s">
        <v>202</v>
      </c>
    </row>
    <row r="798" spans="1:3">
      <c r="A798">
        <v>25</v>
      </c>
      <c r="B798">
        <v>4</v>
      </c>
      <c r="C798" t="s">
        <v>203</v>
      </c>
    </row>
    <row r="799" spans="1:3">
      <c r="A799">
        <v>26</v>
      </c>
      <c r="B799">
        <v>2</v>
      </c>
      <c r="C799" t="s">
        <v>201</v>
      </c>
    </row>
    <row r="800" spans="1:3">
      <c r="A800">
        <v>33</v>
      </c>
      <c r="B800">
        <v>3</v>
      </c>
      <c r="C800" t="s">
        <v>202</v>
      </c>
    </row>
    <row r="801" spans="1:3">
      <c r="A801">
        <v>42</v>
      </c>
      <c r="B801">
        <v>3</v>
      </c>
      <c r="C801" t="s">
        <v>202</v>
      </c>
    </row>
    <row r="802" spans="1:3">
      <c r="A802">
        <v>28</v>
      </c>
      <c r="B802">
        <v>3</v>
      </c>
      <c r="C802" t="s">
        <v>202</v>
      </c>
    </row>
    <row r="803" spans="1:3">
      <c r="A803">
        <v>50</v>
      </c>
      <c r="B803">
        <v>3</v>
      </c>
      <c r="C803" t="s">
        <v>202</v>
      </c>
    </row>
    <row r="804" spans="1:3">
      <c r="A804">
        <v>33</v>
      </c>
      <c r="B804">
        <v>3</v>
      </c>
      <c r="C804" t="s">
        <v>202</v>
      </c>
    </row>
    <row r="805" spans="1:3">
      <c r="A805">
        <v>34</v>
      </c>
      <c r="B805">
        <v>3</v>
      </c>
      <c r="C805" t="s">
        <v>202</v>
      </c>
    </row>
    <row r="806" spans="1:3">
      <c r="A806">
        <v>48</v>
      </c>
      <c r="B806">
        <v>2</v>
      </c>
      <c r="C806" t="s">
        <v>201</v>
      </c>
    </row>
    <row r="807" spans="1:3">
      <c r="A807">
        <v>45</v>
      </c>
      <c r="B807">
        <v>3</v>
      </c>
      <c r="C807" t="s">
        <v>202</v>
      </c>
    </row>
    <row r="808" spans="1:3">
      <c r="A808">
        <v>52</v>
      </c>
      <c r="B808">
        <v>3</v>
      </c>
      <c r="C808" t="s">
        <v>202</v>
      </c>
    </row>
    <row r="809" spans="1:3">
      <c r="A809">
        <v>38</v>
      </c>
      <c r="B809">
        <v>3</v>
      </c>
      <c r="C809" t="s">
        <v>202</v>
      </c>
    </row>
    <row r="810" spans="1:3">
      <c r="A810">
        <v>29</v>
      </c>
      <c r="B810">
        <v>3</v>
      </c>
      <c r="C810" t="s">
        <v>202</v>
      </c>
    </row>
    <row r="811" spans="1:3">
      <c r="A811">
        <v>28</v>
      </c>
      <c r="B811">
        <v>2</v>
      </c>
      <c r="C811" t="s">
        <v>201</v>
      </c>
    </row>
    <row r="812" spans="1:3">
      <c r="A812">
        <v>46</v>
      </c>
      <c r="B812">
        <v>3</v>
      </c>
      <c r="C812" t="s">
        <v>202</v>
      </c>
    </row>
    <row r="813" spans="1:3">
      <c r="A813">
        <v>38</v>
      </c>
      <c r="B813">
        <v>3</v>
      </c>
      <c r="C813" t="s">
        <v>202</v>
      </c>
    </row>
    <row r="814" spans="1:3">
      <c r="A814">
        <v>43</v>
      </c>
      <c r="B814">
        <v>3</v>
      </c>
      <c r="C814" t="s">
        <v>202</v>
      </c>
    </row>
    <row r="815" spans="1:3">
      <c r="A815">
        <v>39</v>
      </c>
      <c r="B815">
        <v>3</v>
      </c>
      <c r="C815" t="s">
        <v>202</v>
      </c>
    </row>
    <row r="816" spans="1:3">
      <c r="A816">
        <v>40</v>
      </c>
      <c r="B816">
        <v>4</v>
      </c>
      <c r="C816" t="s">
        <v>203</v>
      </c>
    </row>
    <row r="817" spans="1:3">
      <c r="A817">
        <v>21</v>
      </c>
      <c r="B817">
        <v>4</v>
      </c>
      <c r="C817" t="s">
        <v>203</v>
      </c>
    </row>
    <row r="818" spans="1:3">
      <c r="A818">
        <v>39</v>
      </c>
      <c r="B818">
        <v>2</v>
      </c>
      <c r="C818" t="s">
        <v>201</v>
      </c>
    </row>
    <row r="819" spans="1:3">
      <c r="A819">
        <v>36</v>
      </c>
      <c r="B819">
        <v>3</v>
      </c>
      <c r="C819" t="s">
        <v>202</v>
      </c>
    </row>
    <row r="820" spans="1:3">
      <c r="A820">
        <v>31</v>
      </c>
      <c r="B820">
        <v>3</v>
      </c>
      <c r="C820" t="s">
        <v>202</v>
      </c>
    </row>
    <row r="821" spans="1:3">
      <c r="A821">
        <v>28</v>
      </c>
      <c r="B821">
        <v>1</v>
      </c>
      <c r="C821" t="s">
        <v>200</v>
      </c>
    </row>
    <row r="822" spans="1:3">
      <c r="A822">
        <v>35</v>
      </c>
      <c r="B822">
        <v>3</v>
      </c>
      <c r="C822" t="s">
        <v>202</v>
      </c>
    </row>
    <row r="823" spans="1:3">
      <c r="A823">
        <v>49</v>
      </c>
      <c r="B823">
        <v>3</v>
      </c>
      <c r="C823" t="s">
        <v>202</v>
      </c>
    </row>
    <row r="824" spans="1:3">
      <c r="A824">
        <v>34</v>
      </c>
      <c r="B824">
        <v>2</v>
      </c>
      <c r="C824" t="s">
        <v>201</v>
      </c>
    </row>
    <row r="825" spans="1:3">
      <c r="A825">
        <v>29</v>
      </c>
      <c r="B825">
        <v>2</v>
      </c>
      <c r="C825" t="s">
        <v>201</v>
      </c>
    </row>
    <row r="826" spans="1:3">
      <c r="A826">
        <v>42</v>
      </c>
      <c r="B826">
        <v>3</v>
      </c>
      <c r="C826" t="s">
        <v>202</v>
      </c>
    </row>
    <row r="827" spans="1:3">
      <c r="A827">
        <v>29</v>
      </c>
      <c r="B827">
        <v>2</v>
      </c>
      <c r="C827" t="s">
        <v>201</v>
      </c>
    </row>
    <row r="828" spans="1:3">
      <c r="A828">
        <v>38</v>
      </c>
      <c r="B828">
        <v>4</v>
      </c>
      <c r="C828" t="s">
        <v>203</v>
      </c>
    </row>
    <row r="829" spans="1:3">
      <c r="A829">
        <v>28</v>
      </c>
      <c r="B829">
        <v>3</v>
      </c>
      <c r="C829" t="s">
        <v>202</v>
      </c>
    </row>
    <row r="830" spans="1:3">
      <c r="A830">
        <v>18</v>
      </c>
      <c r="B830">
        <v>3</v>
      </c>
      <c r="C830" t="s">
        <v>202</v>
      </c>
    </row>
    <row r="831" spans="1:3">
      <c r="A831">
        <v>33</v>
      </c>
      <c r="B831">
        <v>3</v>
      </c>
      <c r="C831" t="s">
        <v>202</v>
      </c>
    </row>
    <row r="832" spans="1:3">
      <c r="A832">
        <v>41</v>
      </c>
      <c r="B832">
        <v>3</v>
      </c>
      <c r="C832" t="s">
        <v>202</v>
      </c>
    </row>
    <row r="833" spans="1:3">
      <c r="A833">
        <v>31</v>
      </c>
      <c r="B833">
        <v>2</v>
      </c>
      <c r="C833" t="s">
        <v>201</v>
      </c>
    </row>
    <row r="834" spans="1:3">
      <c r="A834">
        <v>37</v>
      </c>
      <c r="B834">
        <v>3</v>
      </c>
      <c r="C834" t="s">
        <v>202</v>
      </c>
    </row>
    <row r="835" spans="1:3">
      <c r="A835">
        <v>27</v>
      </c>
      <c r="B835">
        <v>3</v>
      </c>
      <c r="C835" t="s">
        <v>202</v>
      </c>
    </row>
    <row r="836" spans="1:3">
      <c r="A836">
        <v>34</v>
      </c>
      <c r="B836">
        <v>2</v>
      </c>
      <c r="C836" t="s">
        <v>201</v>
      </c>
    </row>
    <row r="837" spans="1:3">
      <c r="A837">
        <v>35</v>
      </c>
      <c r="B837">
        <v>1</v>
      </c>
      <c r="C837" t="s">
        <v>200</v>
      </c>
    </row>
    <row r="838" spans="1:3">
      <c r="A838">
        <v>29</v>
      </c>
      <c r="B838">
        <v>1</v>
      </c>
      <c r="C838" t="s">
        <v>200</v>
      </c>
    </row>
    <row r="839" spans="1:3">
      <c r="A839">
        <v>40</v>
      </c>
      <c r="B839">
        <v>2</v>
      </c>
      <c r="C839" t="s">
        <v>201</v>
      </c>
    </row>
    <row r="840" spans="1:3">
      <c r="A840">
        <v>42</v>
      </c>
      <c r="B840">
        <v>2</v>
      </c>
      <c r="C840" t="s">
        <v>201</v>
      </c>
    </row>
    <row r="841" spans="1:3">
      <c r="A841">
        <v>42</v>
      </c>
      <c r="B841">
        <v>4</v>
      </c>
      <c r="C841" t="s">
        <v>203</v>
      </c>
    </row>
    <row r="842" spans="1:3">
      <c r="A842">
        <v>35</v>
      </c>
      <c r="B842">
        <v>3</v>
      </c>
      <c r="C842" t="s">
        <v>202</v>
      </c>
    </row>
    <row r="843" spans="1:3">
      <c r="A843">
        <v>24</v>
      </c>
      <c r="B843">
        <v>3</v>
      </c>
      <c r="C843" t="s">
        <v>202</v>
      </c>
    </row>
    <row r="844" spans="1:3">
      <c r="A844">
        <v>28</v>
      </c>
      <c r="B844">
        <v>2</v>
      </c>
      <c r="C844" t="s">
        <v>201</v>
      </c>
    </row>
    <row r="845" spans="1:3">
      <c r="A845">
        <v>26</v>
      </c>
      <c r="B845">
        <v>3</v>
      </c>
      <c r="C845" t="s">
        <v>202</v>
      </c>
    </row>
    <row r="846" spans="1:3">
      <c r="A846">
        <v>30</v>
      </c>
      <c r="B846">
        <v>3</v>
      </c>
      <c r="C846" t="s">
        <v>202</v>
      </c>
    </row>
    <row r="847" spans="1:3">
      <c r="A847">
        <v>40</v>
      </c>
      <c r="B847">
        <v>1</v>
      </c>
      <c r="C847" t="s">
        <v>200</v>
      </c>
    </row>
    <row r="848" spans="1:3">
      <c r="A848">
        <v>35</v>
      </c>
      <c r="B848">
        <v>4</v>
      </c>
      <c r="C848" t="s">
        <v>203</v>
      </c>
    </row>
    <row r="849" spans="1:3">
      <c r="A849">
        <v>34</v>
      </c>
      <c r="B849">
        <v>3</v>
      </c>
      <c r="C849" t="s">
        <v>202</v>
      </c>
    </row>
    <row r="850" spans="1:3">
      <c r="A850">
        <v>35</v>
      </c>
      <c r="B850">
        <v>4</v>
      </c>
      <c r="C850" t="s">
        <v>203</v>
      </c>
    </row>
    <row r="851" spans="1:3">
      <c r="A851">
        <v>43</v>
      </c>
      <c r="B851">
        <v>2</v>
      </c>
      <c r="C851" t="s">
        <v>201</v>
      </c>
    </row>
    <row r="852" spans="1:3">
      <c r="A852">
        <v>32</v>
      </c>
      <c r="B852">
        <v>3</v>
      </c>
      <c r="C852" t="s">
        <v>202</v>
      </c>
    </row>
    <row r="853" spans="1:3">
      <c r="A853">
        <v>56</v>
      </c>
      <c r="B853">
        <v>3</v>
      </c>
      <c r="C853" t="s">
        <v>202</v>
      </c>
    </row>
    <row r="854" spans="1:3">
      <c r="A854">
        <v>29</v>
      </c>
      <c r="B854">
        <v>3</v>
      </c>
      <c r="C854" t="s">
        <v>202</v>
      </c>
    </row>
    <row r="855" spans="1:3">
      <c r="A855">
        <v>19</v>
      </c>
      <c r="B855">
        <v>3</v>
      </c>
      <c r="C855" t="s">
        <v>202</v>
      </c>
    </row>
    <row r="856" spans="1:3">
      <c r="A856">
        <v>45</v>
      </c>
      <c r="B856">
        <v>2</v>
      </c>
      <c r="C856" t="s">
        <v>201</v>
      </c>
    </row>
    <row r="857" spans="1:3">
      <c r="A857">
        <v>37</v>
      </c>
      <c r="B857">
        <v>2</v>
      </c>
      <c r="C857" t="s">
        <v>201</v>
      </c>
    </row>
    <row r="858" spans="1:3">
      <c r="A858">
        <v>20</v>
      </c>
      <c r="B858">
        <v>2</v>
      </c>
      <c r="C858" t="s">
        <v>201</v>
      </c>
    </row>
    <row r="859" spans="1:3">
      <c r="A859">
        <v>44</v>
      </c>
      <c r="B859">
        <v>3</v>
      </c>
      <c r="C859" t="s">
        <v>202</v>
      </c>
    </row>
    <row r="860" spans="1:3">
      <c r="A860">
        <v>53</v>
      </c>
      <c r="B860">
        <v>3</v>
      </c>
      <c r="C860" t="s">
        <v>202</v>
      </c>
    </row>
    <row r="861" spans="1:3">
      <c r="A861">
        <v>29</v>
      </c>
      <c r="B861">
        <v>2</v>
      </c>
      <c r="C861" t="s">
        <v>201</v>
      </c>
    </row>
    <row r="862" spans="1:3">
      <c r="A862">
        <v>22</v>
      </c>
      <c r="B862">
        <v>3</v>
      </c>
      <c r="C862" t="s">
        <v>202</v>
      </c>
    </row>
    <row r="863" spans="1:3">
      <c r="A863">
        <v>46</v>
      </c>
      <c r="B863">
        <v>3</v>
      </c>
      <c r="C863" t="s">
        <v>202</v>
      </c>
    </row>
    <row r="864" spans="1:3">
      <c r="A864">
        <v>44</v>
      </c>
      <c r="B864">
        <v>3</v>
      </c>
      <c r="C864" t="s">
        <v>202</v>
      </c>
    </row>
    <row r="865" spans="1:3">
      <c r="A865">
        <v>33</v>
      </c>
      <c r="B865">
        <v>3</v>
      </c>
      <c r="C865" t="s">
        <v>202</v>
      </c>
    </row>
    <row r="866" spans="1:3">
      <c r="A866">
        <v>41</v>
      </c>
      <c r="B866">
        <v>1</v>
      </c>
      <c r="C866" t="s">
        <v>200</v>
      </c>
    </row>
    <row r="867" spans="1:3">
      <c r="A867">
        <v>30</v>
      </c>
      <c r="B867">
        <v>3</v>
      </c>
      <c r="C867" t="s">
        <v>202</v>
      </c>
    </row>
    <row r="868" spans="1:3">
      <c r="A868">
        <v>40</v>
      </c>
      <c r="B868">
        <v>3</v>
      </c>
      <c r="C868" t="s">
        <v>202</v>
      </c>
    </row>
    <row r="869" spans="1:3">
      <c r="A869">
        <v>50</v>
      </c>
      <c r="B869">
        <v>3</v>
      </c>
      <c r="C869" t="s">
        <v>202</v>
      </c>
    </row>
    <row r="870" spans="1:3">
      <c r="A870">
        <v>28</v>
      </c>
      <c r="B870">
        <v>3</v>
      </c>
      <c r="C870" t="s">
        <v>202</v>
      </c>
    </row>
    <row r="871" spans="1:3">
      <c r="A871">
        <v>46</v>
      </c>
      <c r="B871">
        <v>3</v>
      </c>
      <c r="C871" t="s">
        <v>202</v>
      </c>
    </row>
    <row r="872" spans="1:3">
      <c r="A872">
        <v>35</v>
      </c>
      <c r="B872">
        <v>3</v>
      </c>
      <c r="C872" t="s">
        <v>202</v>
      </c>
    </row>
    <row r="873" spans="1:3">
      <c r="A873">
        <v>24</v>
      </c>
      <c r="B873">
        <v>1</v>
      </c>
      <c r="C873" t="s">
        <v>200</v>
      </c>
    </row>
    <row r="874" spans="1:3">
      <c r="A874">
        <v>33</v>
      </c>
      <c r="B874">
        <v>2</v>
      </c>
      <c r="C874" t="s">
        <v>201</v>
      </c>
    </row>
    <row r="875" spans="1:3">
      <c r="A875">
        <v>36</v>
      </c>
      <c r="B875">
        <v>3</v>
      </c>
      <c r="C875" t="s">
        <v>202</v>
      </c>
    </row>
    <row r="876" spans="1:3">
      <c r="A876">
        <v>30</v>
      </c>
      <c r="B876">
        <v>2</v>
      </c>
      <c r="C876" t="s">
        <v>201</v>
      </c>
    </row>
    <row r="877" spans="1:3">
      <c r="A877">
        <v>44</v>
      </c>
      <c r="B877">
        <v>3</v>
      </c>
      <c r="C877" t="s">
        <v>202</v>
      </c>
    </row>
    <row r="878" spans="1:3">
      <c r="A878">
        <v>20</v>
      </c>
      <c r="B878">
        <v>3</v>
      </c>
      <c r="C878" t="s">
        <v>202</v>
      </c>
    </row>
    <row r="879" spans="1:3">
      <c r="A879">
        <v>46</v>
      </c>
      <c r="B879">
        <v>2</v>
      </c>
      <c r="C879" t="s">
        <v>201</v>
      </c>
    </row>
    <row r="880" spans="1:3">
      <c r="A880">
        <v>42</v>
      </c>
      <c r="B880">
        <v>4</v>
      </c>
      <c r="C880" t="s">
        <v>203</v>
      </c>
    </row>
    <row r="881" spans="1:3">
      <c r="A881">
        <v>60</v>
      </c>
      <c r="B881">
        <v>3</v>
      </c>
      <c r="C881" t="s">
        <v>202</v>
      </c>
    </row>
    <row r="882" spans="1:3">
      <c r="A882">
        <v>32</v>
      </c>
      <c r="B882">
        <v>3</v>
      </c>
      <c r="C882" t="s">
        <v>202</v>
      </c>
    </row>
    <row r="883" spans="1:3">
      <c r="A883">
        <v>32</v>
      </c>
      <c r="B883">
        <v>3</v>
      </c>
      <c r="C883" t="s">
        <v>202</v>
      </c>
    </row>
    <row r="884" spans="1:3">
      <c r="A884">
        <v>36</v>
      </c>
      <c r="B884">
        <v>3</v>
      </c>
      <c r="C884" t="s">
        <v>202</v>
      </c>
    </row>
    <row r="885" spans="1:3">
      <c r="A885">
        <v>33</v>
      </c>
      <c r="B885">
        <v>3</v>
      </c>
      <c r="C885" t="s">
        <v>202</v>
      </c>
    </row>
    <row r="886" spans="1:3">
      <c r="A886">
        <v>40</v>
      </c>
      <c r="B886">
        <v>4</v>
      </c>
      <c r="C886" t="s">
        <v>203</v>
      </c>
    </row>
    <row r="887" spans="1:3">
      <c r="A887">
        <v>25</v>
      </c>
      <c r="B887">
        <v>3</v>
      </c>
      <c r="C887" t="s">
        <v>202</v>
      </c>
    </row>
    <row r="888" spans="1:3">
      <c r="A888">
        <v>30</v>
      </c>
      <c r="B888">
        <v>3</v>
      </c>
      <c r="C888" t="s">
        <v>202</v>
      </c>
    </row>
    <row r="889" spans="1:3">
      <c r="A889">
        <v>42</v>
      </c>
      <c r="B889">
        <v>3</v>
      </c>
      <c r="C889" t="s">
        <v>202</v>
      </c>
    </row>
    <row r="890" spans="1:3">
      <c r="A890">
        <v>35</v>
      </c>
      <c r="B890">
        <v>2</v>
      </c>
      <c r="C890" t="s">
        <v>201</v>
      </c>
    </row>
    <row r="891" spans="1:3">
      <c r="A891">
        <v>27</v>
      </c>
      <c r="B891">
        <v>2</v>
      </c>
      <c r="C891" t="s">
        <v>201</v>
      </c>
    </row>
    <row r="892" spans="1:3">
      <c r="A892">
        <v>54</v>
      </c>
      <c r="B892">
        <v>1</v>
      </c>
      <c r="C892" t="s">
        <v>200</v>
      </c>
    </row>
    <row r="893" spans="1:3">
      <c r="A893">
        <v>44</v>
      </c>
      <c r="B893">
        <v>3</v>
      </c>
      <c r="C893" t="s">
        <v>202</v>
      </c>
    </row>
    <row r="894" spans="1:3">
      <c r="A894">
        <v>19</v>
      </c>
      <c r="B894">
        <v>4</v>
      </c>
      <c r="C894" t="s">
        <v>203</v>
      </c>
    </row>
    <row r="895" spans="1:3">
      <c r="A895">
        <v>29</v>
      </c>
      <c r="B895">
        <v>3</v>
      </c>
      <c r="C895" t="s">
        <v>202</v>
      </c>
    </row>
    <row r="896" spans="1:3">
      <c r="A896">
        <v>54</v>
      </c>
      <c r="B896">
        <v>3</v>
      </c>
      <c r="C896" t="s">
        <v>202</v>
      </c>
    </row>
    <row r="897" spans="1:3">
      <c r="A897">
        <v>31</v>
      </c>
      <c r="B897">
        <v>2</v>
      </c>
      <c r="C897" t="s">
        <v>201</v>
      </c>
    </row>
    <row r="898" spans="1:3">
      <c r="A898">
        <v>31</v>
      </c>
      <c r="B898">
        <v>3</v>
      </c>
      <c r="C898" t="s">
        <v>202</v>
      </c>
    </row>
    <row r="899" spans="1:3">
      <c r="A899">
        <v>59</v>
      </c>
      <c r="B899">
        <v>3</v>
      </c>
      <c r="C899" t="s">
        <v>202</v>
      </c>
    </row>
    <row r="900" spans="1:3">
      <c r="A900">
        <v>43</v>
      </c>
      <c r="B900">
        <v>3</v>
      </c>
      <c r="C900" t="s">
        <v>202</v>
      </c>
    </row>
    <row r="901" spans="1:3">
      <c r="A901">
        <v>49</v>
      </c>
      <c r="B901">
        <v>4</v>
      </c>
      <c r="C901" t="s">
        <v>203</v>
      </c>
    </row>
    <row r="902" spans="1:3">
      <c r="A902">
        <v>36</v>
      </c>
      <c r="B902">
        <v>2</v>
      </c>
      <c r="C902" t="s">
        <v>201</v>
      </c>
    </row>
    <row r="903" spans="1:3">
      <c r="A903">
        <v>48</v>
      </c>
      <c r="B903">
        <v>2</v>
      </c>
      <c r="C903" t="s">
        <v>201</v>
      </c>
    </row>
    <row r="904" spans="1:3">
      <c r="A904">
        <v>27</v>
      </c>
      <c r="B904">
        <v>3</v>
      </c>
      <c r="C904" t="s">
        <v>202</v>
      </c>
    </row>
    <row r="905" spans="1:3">
      <c r="A905">
        <v>29</v>
      </c>
      <c r="B905">
        <v>3</v>
      </c>
      <c r="C905" t="s">
        <v>202</v>
      </c>
    </row>
    <row r="906" spans="1:3">
      <c r="A906">
        <v>48</v>
      </c>
      <c r="B906">
        <v>4</v>
      </c>
      <c r="C906" t="s">
        <v>203</v>
      </c>
    </row>
    <row r="907" spans="1:3">
      <c r="A907">
        <v>29</v>
      </c>
      <c r="B907">
        <v>2</v>
      </c>
      <c r="C907" t="s">
        <v>201</v>
      </c>
    </row>
    <row r="908" spans="1:3">
      <c r="A908">
        <v>34</v>
      </c>
      <c r="B908">
        <v>2</v>
      </c>
      <c r="C908" t="s">
        <v>201</v>
      </c>
    </row>
    <row r="909" spans="1:3">
      <c r="A909">
        <v>44</v>
      </c>
      <c r="B909">
        <v>3</v>
      </c>
      <c r="C909" t="s">
        <v>202</v>
      </c>
    </row>
    <row r="910" spans="1:3">
      <c r="A910">
        <v>33</v>
      </c>
      <c r="B910">
        <v>3</v>
      </c>
      <c r="C910" t="s">
        <v>202</v>
      </c>
    </row>
    <row r="911" spans="1:3">
      <c r="A911">
        <v>19</v>
      </c>
      <c r="B911">
        <v>3</v>
      </c>
      <c r="C911" t="s">
        <v>202</v>
      </c>
    </row>
    <row r="912" spans="1:3">
      <c r="A912">
        <v>23</v>
      </c>
      <c r="B912">
        <v>3</v>
      </c>
      <c r="C912" t="s">
        <v>202</v>
      </c>
    </row>
    <row r="913" spans="1:3">
      <c r="A913">
        <v>25</v>
      </c>
      <c r="B913">
        <v>3</v>
      </c>
      <c r="C913" t="s">
        <v>202</v>
      </c>
    </row>
    <row r="914" spans="1:3">
      <c r="A914">
        <v>26</v>
      </c>
      <c r="B914">
        <v>2</v>
      </c>
      <c r="C914" t="s">
        <v>201</v>
      </c>
    </row>
    <row r="915" spans="1:3">
      <c r="A915">
        <v>45</v>
      </c>
      <c r="B915">
        <v>3</v>
      </c>
      <c r="C915" t="s">
        <v>202</v>
      </c>
    </row>
    <row r="916" spans="1:3">
      <c r="A916">
        <v>55</v>
      </c>
      <c r="B916">
        <v>3</v>
      </c>
      <c r="C916" t="s">
        <v>202</v>
      </c>
    </row>
    <row r="917" spans="1:3">
      <c r="A917">
        <v>21</v>
      </c>
      <c r="B917">
        <v>1</v>
      </c>
      <c r="C917" t="s">
        <v>200</v>
      </c>
    </row>
    <row r="918" spans="1:3">
      <c r="A918">
        <v>46</v>
      </c>
      <c r="B918">
        <v>3</v>
      </c>
      <c r="C918" t="s">
        <v>202</v>
      </c>
    </row>
    <row r="919" spans="1:3">
      <c r="A919">
        <v>34</v>
      </c>
      <c r="B919">
        <v>3</v>
      </c>
      <c r="C919" t="s">
        <v>202</v>
      </c>
    </row>
    <row r="920" spans="1:3">
      <c r="A920">
        <v>51</v>
      </c>
      <c r="B920">
        <v>2</v>
      </c>
      <c r="C920" t="s">
        <v>201</v>
      </c>
    </row>
    <row r="921" spans="1:3">
      <c r="A921">
        <v>59</v>
      </c>
      <c r="B921">
        <v>2</v>
      </c>
      <c r="C921" t="s">
        <v>201</v>
      </c>
    </row>
    <row r="922" spans="1:3">
      <c r="A922">
        <v>34</v>
      </c>
      <c r="B922">
        <v>4</v>
      </c>
      <c r="C922" t="s">
        <v>203</v>
      </c>
    </row>
    <row r="923" spans="1:3">
      <c r="A923">
        <v>28</v>
      </c>
      <c r="B923">
        <v>2</v>
      </c>
      <c r="C923" t="s">
        <v>201</v>
      </c>
    </row>
    <row r="924" spans="1:3">
      <c r="A924">
        <v>44</v>
      </c>
      <c r="B924">
        <v>2</v>
      </c>
      <c r="C924" t="s">
        <v>201</v>
      </c>
    </row>
    <row r="925" spans="1:3">
      <c r="A925">
        <v>34</v>
      </c>
      <c r="B925">
        <v>4</v>
      </c>
      <c r="C925" t="s">
        <v>203</v>
      </c>
    </row>
    <row r="926" spans="1:3">
      <c r="A926">
        <v>35</v>
      </c>
      <c r="B926">
        <v>3</v>
      </c>
      <c r="C926" t="s">
        <v>202</v>
      </c>
    </row>
    <row r="927" spans="1:3">
      <c r="A927">
        <v>42</v>
      </c>
      <c r="B927">
        <v>3</v>
      </c>
      <c r="C927" t="s">
        <v>202</v>
      </c>
    </row>
    <row r="928" spans="1:3">
      <c r="A928">
        <v>43</v>
      </c>
      <c r="B928">
        <v>4</v>
      </c>
      <c r="C928" t="s">
        <v>203</v>
      </c>
    </row>
    <row r="929" spans="1:3">
      <c r="A929">
        <v>36</v>
      </c>
      <c r="B929">
        <v>3</v>
      </c>
      <c r="C929" t="s">
        <v>202</v>
      </c>
    </row>
    <row r="930" spans="1:3">
      <c r="A930">
        <v>44</v>
      </c>
      <c r="B930">
        <v>3</v>
      </c>
      <c r="C930" t="s">
        <v>202</v>
      </c>
    </row>
    <row r="931" spans="1:3">
      <c r="A931">
        <v>28</v>
      </c>
      <c r="B931">
        <v>3</v>
      </c>
      <c r="C931" t="s">
        <v>202</v>
      </c>
    </row>
    <row r="932" spans="1:3">
      <c r="A932">
        <v>51</v>
      </c>
      <c r="B932">
        <v>2</v>
      </c>
      <c r="C932" t="s">
        <v>201</v>
      </c>
    </row>
    <row r="933" spans="1:3">
      <c r="A933">
        <v>30</v>
      </c>
      <c r="B933">
        <v>3</v>
      </c>
      <c r="C933" t="s">
        <v>202</v>
      </c>
    </row>
    <row r="934" spans="1:3">
      <c r="A934">
        <v>29</v>
      </c>
      <c r="B934">
        <v>3</v>
      </c>
      <c r="C934" t="s">
        <v>202</v>
      </c>
    </row>
    <row r="935" spans="1:3">
      <c r="A935">
        <v>28</v>
      </c>
      <c r="B935">
        <v>2</v>
      </c>
      <c r="C935" t="s">
        <v>201</v>
      </c>
    </row>
    <row r="936" spans="1:3">
      <c r="A936">
        <v>25</v>
      </c>
      <c r="B936">
        <v>2</v>
      </c>
      <c r="C936" t="s">
        <v>201</v>
      </c>
    </row>
    <row r="937" spans="1:3">
      <c r="A937">
        <v>32</v>
      </c>
      <c r="B937">
        <v>4</v>
      </c>
      <c r="C937" t="s">
        <v>203</v>
      </c>
    </row>
    <row r="938" spans="1:3">
      <c r="A938">
        <v>45</v>
      </c>
      <c r="B938">
        <v>3</v>
      </c>
      <c r="C938" t="s">
        <v>202</v>
      </c>
    </row>
    <row r="939" spans="1:3">
      <c r="A939">
        <v>39</v>
      </c>
      <c r="B939">
        <v>3</v>
      </c>
      <c r="C939" t="s">
        <v>202</v>
      </c>
    </row>
    <row r="940" spans="1:3">
      <c r="A940">
        <v>58</v>
      </c>
      <c r="B940">
        <v>3</v>
      </c>
      <c r="C940" t="s">
        <v>202</v>
      </c>
    </row>
    <row r="941" spans="1:3">
      <c r="A941">
        <v>32</v>
      </c>
      <c r="B941">
        <v>3</v>
      </c>
      <c r="C941" t="s">
        <v>202</v>
      </c>
    </row>
    <row r="942" spans="1:3">
      <c r="A942">
        <v>39</v>
      </c>
      <c r="B942">
        <v>3</v>
      </c>
      <c r="C942" t="s">
        <v>202</v>
      </c>
    </row>
    <row r="943" spans="1:3">
      <c r="A943">
        <v>30</v>
      </c>
      <c r="B943">
        <v>3</v>
      </c>
      <c r="C943" t="s">
        <v>202</v>
      </c>
    </row>
    <row r="944" spans="1:3">
      <c r="A944">
        <v>36</v>
      </c>
      <c r="B944">
        <v>3</v>
      </c>
      <c r="C944" t="s">
        <v>202</v>
      </c>
    </row>
    <row r="945" spans="1:3">
      <c r="A945">
        <v>46</v>
      </c>
      <c r="B945">
        <v>4</v>
      </c>
      <c r="C945" t="s">
        <v>203</v>
      </c>
    </row>
    <row r="946" spans="1:3">
      <c r="A946">
        <v>28</v>
      </c>
      <c r="B946">
        <v>3</v>
      </c>
      <c r="C946" t="s">
        <v>202</v>
      </c>
    </row>
    <row r="947" spans="1:3">
      <c r="A947">
        <v>50</v>
      </c>
      <c r="B947">
        <v>3</v>
      </c>
      <c r="C947" t="s">
        <v>202</v>
      </c>
    </row>
    <row r="948" spans="1:3">
      <c r="A948">
        <v>40</v>
      </c>
      <c r="B948">
        <v>3</v>
      </c>
      <c r="C948" t="s">
        <v>202</v>
      </c>
    </row>
    <row r="949" spans="1:3">
      <c r="A949">
        <v>52</v>
      </c>
      <c r="B949">
        <v>2</v>
      </c>
      <c r="C949" t="s">
        <v>201</v>
      </c>
    </row>
    <row r="950" spans="1:3">
      <c r="A950">
        <v>30</v>
      </c>
      <c r="B950">
        <v>3</v>
      </c>
      <c r="C950" t="s">
        <v>202</v>
      </c>
    </row>
    <row r="951" spans="1:3">
      <c r="A951">
        <v>39</v>
      </c>
      <c r="B951">
        <v>3</v>
      </c>
      <c r="C951" t="s">
        <v>202</v>
      </c>
    </row>
    <row r="952" spans="1:3">
      <c r="A952">
        <v>31</v>
      </c>
      <c r="B952">
        <v>2</v>
      </c>
      <c r="C952" t="s">
        <v>201</v>
      </c>
    </row>
    <row r="953" spans="1:3">
      <c r="A953">
        <v>41</v>
      </c>
      <c r="B953">
        <v>3</v>
      </c>
      <c r="C953" t="s">
        <v>202</v>
      </c>
    </row>
    <row r="954" spans="1:3">
      <c r="A954">
        <v>31</v>
      </c>
      <c r="B954">
        <v>4</v>
      </c>
      <c r="C954" t="s">
        <v>203</v>
      </c>
    </row>
    <row r="955" spans="1:3">
      <c r="A955">
        <v>44</v>
      </c>
      <c r="B955">
        <v>4</v>
      </c>
      <c r="C955" t="s">
        <v>203</v>
      </c>
    </row>
    <row r="956" spans="1:3">
      <c r="A956">
        <v>42</v>
      </c>
      <c r="B956">
        <v>2</v>
      </c>
      <c r="C956" t="s">
        <v>201</v>
      </c>
    </row>
    <row r="957" spans="1:3">
      <c r="A957">
        <v>55</v>
      </c>
      <c r="B957">
        <v>3</v>
      </c>
      <c r="C957" t="s">
        <v>202</v>
      </c>
    </row>
    <row r="958" spans="1:3">
      <c r="A958">
        <v>56</v>
      </c>
      <c r="B958">
        <v>3</v>
      </c>
      <c r="C958" t="s">
        <v>202</v>
      </c>
    </row>
    <row r="959" spans="1:3">
      <c r="A959">
        <v>40</v>
      </c>
      <c r="B959">
        <v>3</v>
      </c>
      <c r="C959" t="s">
        <v>202</v>
      </c>
    </row>
    <row r="960" spans="1:3">
      <c r="A960">
        <v>34</v>
      </c>
      <c r="B960">
        <v>2</v>
      </c>
      <c r="C960" t="s">
        <v>201</v>
      </c>
    </row>
    <row r="961" spans="1:3">
      <c r="A961">
        <v>40</v>
      </c>
      <c r="B961">
        <v>3</v>
      </c>
      <c r="C961" t="s">
        <v>202</v>
      </c>
    </row>
    <row r="962" spans="1:3">
      <c r="A962">
        <v>41</v>
      </c>
      <c r="B962">
        <v>3</v>
      </c>
      <c r="C962" t="s">
        <v>202</v>
      </c>
    </row>
    <row r="963" spans="1:3">
      <c r="A963">
        <v>35</v>
      </c>
      <c r="B963">
        <v>3</v>
      </c>
      <c r="C963" t="s">
        <v>202</v>
      </c>
    </row>
    <row r="964" spans="1:3">
      <c r="A964">
        <v>51</v>
      </c>
      <c r="B964">
        <v>3</v>
      </c>
      <c r="C964" t="s">
        <v>202</v>
      </c>
    </row>
    <row r="965" spans="1:3">
      <c r="A965">
        <v>38</v>
      </c>
      <c r="B965">
        <v>3</v>
      </c>
      <c r="C965" t="s">
        <v>202</v>
      </c>
    </row>
    <row r="966" spans="1:3">
      <c r="A966">
        <v>34</v>
      </c>
      <c r="B966">
        <v>4</v>
      </c>
      <c r="C966" t="s">
        <v>203</v>
      </c>
    </row>
    <row r="967" spans="1:3">
      <c r="A967">
        <v>25</v>
      </c>
      <c r="B967">
        <v>2</v>
      </c>
      <c r="C967" t="s">
        <v>201</v>
      </c>
    </row>
    <row r="968" spans="1:3">
      <c r="A968">
        <v>58</v>
      </c>
      <c r="B968">
        <v>2</v>
      </c>
      <c r="C968" t="s">
        <v>201</v>
      </c>
    </row>
    <row r="969" spans="1:3">
      <c r="A969">
        <v>40</v>
      </c>
      <c r="B969">
        <v>3</v>
      </c>
      <c r="C969" t="s">
        <v>202</v>
      </c>
    </row>
    <row r="970" spans="1:3">
      <c r="A970">
        <v>36</v>
      </c>
      <c r="B970">
        <v>2</v>
      </c>
      <c r="C970" t="s">
        <v>201</v>
      </c>
    </row>
    <row r="971" spans="1:3">
      <c r="A971">
        <v>48</v>
      </c>
      <c r="B971">
        <v>3</v>
      </c>
      <c r="C971" t="s">
        <v>202</v>
      </c>
    </row>
    <row r="972" spans="1:3">
      <c r="A972">
        <v>27</v>
      </c>
      <c r="B972">
        <v>3</v>
      </c>
      <c r="C972" t="s">
        <v>202</v>
      </c>
    </row>
    <row r="973" spans="1:3">
      <c r="A973">
        <v>51</v>
      </c>
      <c r="B973">
        <v>2</v>
      </c>
      <c r="C973" t="s">
        <v>201</v>
      </c>
    </row>
    <row r="974" spans="1:3">
      <c r="A974">
        <v>18</v>
      </c>
      <c r="B974">
        <v>4</v>
      </c>
      <c r="C974" t="s">
        <v>203</v>
      </c>
    </row>
    <row r="975" spans="1:3">
      <c r="A975">
        <v>35</v>
      </c>
      <c r="B975">
        <v>3</v>
      </c>
      <c r="C975" t="s">
        <v>202</v>
      </c>
    </row>
    <row r="976" spans="1:3">
      <c r="A976">
        <v>27</v>
      </c>
      <c r="B976">
        <v>3</v>
      </c>
      <c r="C976" t="s">
        <v>202</v>
      </c>
    </row>
    <row r="977" spans="1:3">
      <c r="A977">
        <v>55</v>
      </c>
      <c r="B977">
        <v>2</v>
      </c>
      <c r="C977" t="s">
        <v>201</v>
      </c>
    </row>
    <row r="978" spans="1:3">
      <c r="A978">
        <v>56</v>
      </c>
      <c r="B978">
        <v>3</v>
      </c>
      <c r="C978" t="s">
        <v>202</v>
      </c>
    </row>
    <row r="979" spans="1:3">
      <c r="A979">
        <v>34</v>
      </c>
      <c r="B979">
        <v>3</v>
      </c>
      <c r="C979" t="s">
        <v>202</v>
      </c>
    </row>
    <row r="980" spans="1:3">
      <c r="A980">
        <v>40</v>
      </c>
      <c r="B980">
        <v>3</v>
      </c>
      <c r="C980" t="s">
        <v>202</v>
      </c>
    </row>
    <row r="981" spans="1:3">
      <c r="A981">
        <v>34</v>
      </c>
      <c r="B981">
        <v>3</v>
      </c>
      <c r="C981" t="s">
        <v>202</v>
      </c>
    </row>
    <row r="982" spans="1:3">
      <c r="A982">
        <v>31</v>
      </c>
      <c r="B982">
        <v>4</v>
      </c>
      <c r="C982" t="s">
        <v>203</v>
      </c>
    </row>
    <row r="983" spans="1:3">
      <c r="A983">
        <v>35</v>
      </c>
      <c r="B983">
        <v>2</v>
      </c>
      <c r="C983" t="s">
        <v>201</v>
      </c>
    </row>
    <row r="984" spans="1:3">
      <c r="A984">
        <v>38</v>
      </c>
      <c r="B984">
        <v>3</v>
      </c>
      <c r="C984" t="s">
        <v>202</v>
      </c>
    </row>
    <row r="985" spans="1:3">
      <c r="A985">
        <v>34</v>
      </c>
      <c r="B985">
        <v>4</v>
      </c>
      <c r="C985" t="s">
        <v>203</v>
      </c>
    </row>
    <row r="986" spans="1:3">
      <c r="A986">
        <v>28</v>
      </c>
      <c r="B986">
        <v>3</v>
      </c>
      <c r="C986" t="s">
        <v>202</v>
      </c>
    </row>
    <row r="987" spans="1:3">
      <c r="A987">
        <v>31</v>
      </c>
      <c r="B987">
        <v>2</v>
      </c>
      <c r="C987" t="s">
        <v>201</v>
      </c>
    </row>
    <row r="988" spans="1:3">
      <c r="A988">
        <v>39</v>
      </c>
      <c r="B988">
        <v>4</v>
      </c>
      <c r="C988" t="s">
        <v>203</v>
      </c>
    </row>
    <row r="989" spans="1:3">
      <c r="A989">
        <v>51</v>
      </c>
      <c r="B989">
        <v>3</v>
      </c>
      <c r="C989" t="s">
        <v>202</v>
      </c>
    </row>
    <row r="990" spans="1:3">
      <c r="A990">
        <v>41</v>
      </c>
      <c r="B990">
        <v>2</v>
      </c>
      <c r="C990" t="s">
        <v>201</v>
      </c>
    </row>
    <row r="991" spans="1:3">
      <c r="A991">
        <v>37</v>
      </c>
      <c r="B991">
        <v>3</v>
      </c>
      <c r="C991" t="s">
        <v>202</v>
      </c>
    </row>
    <row r="992" spans="1:3">
      <c r="A992">
        <v>33</v>
      </c>
      <c r="B992">
        <v>4</v>
      </c>
      <c r="C992" t="s">
        <v>203</v>
      </c>
    </row>
    <row r="993" spans="1:3">
      <c r="A993">
        <v>32</v>
      </c>
      <c r="B993">
        <v>2</v>
      </c>
      <c r="C993" t="s">
        <v>201</v>
      </c>
    </row>
    <row r="994" spans="1:3">
      <c r="A994">
        <v>39</v>
      </c>
      <c r="B994">
        <v>3</v>
      </c>
      <c r="C994" t="s">
        <v>202</v>
      </c>
    </row>
    <row r="995" spans="1:3">
      <c r="A995">
        <v>25</v>
      </c>
      <c r="B995">
        <v>2</v>
      </c>
      <c r="C995" t="s">
        <v>201</v>
      </c>
    </row>
    <row r="996" spans="1:3">
      <c r="A996">
        <v>52</v>
      </c>
      <c r="B996">
        <v>2</v>
      </c>
      <c r="C996" t="s">
        <v>201</v>
      </c>
    </row>
    <row r="997" spans="1:3">
      <c r="A997">
        <v>43</v>
      </c>
      <c r="B997">
        <v>1</v>
      </c>
      <c r="C997" t="s">
        <v>200</v>
      </c>
    </row>
    <row r="998" spans="1:3">
      <c r="A998">
        <v>27</v>
      </c>
      <c r="B998">
        <v>3</v>
      </c>
      <c r="C998" t="s">
        <v>202</v>
      </c>
    </row>
    <row r="999" spans="1:3">
      <c r="A999">
        <v>27</v>
      </c>
      <c r="B999">
        <v>3</v>
      </c>
      <c r="C999" t="s">
        <v>202</v>
      </c>
    </row>
    <row r="1000" spans="1:3">
      <c r="A1000">
        <v>26</v>
      </c>
      <c r="B1000">
        <v>3</v>
      </c>
      <c r="C1000" t="s">
        <v>202</v>
      </c>
    </row>
    <row r="1001" spans="1:3">
      <c r="A1001">
        <v>42</v>
      </c>
      <c r="B1001">
        <v>3</v>
      </c>
      <c r="C1001" t="s">
        <v>202</v>
      </c>
    </row>
    <row r="1002" spans="1:3">
      <c r="A1002">
        <v>52</v>
      </c>
      <c r="B1002">
        <v>1</v>
      </c>
      <c r="C1002" t="s">
        <v>200</v>
      </c>
    </row>
    <row r="1003" spans="1:3">
      <c r="A1003">
        <v>37</v>
      </c>
      <c r="B1003">
        <v>3</v>
      </c>
      <c r="C1003" t="s">
        <v>202</v>
      </c>
    </row>
    <row r="1004" spans="1:3">
      <c r="A1004">
        <v>35</v>
      </c>
      <c r="B1004">
        <v>3</v>
      </c>
      <c r="C1004" t="s">
        <v>202</v>
      </c>
    </row>
    <row r="1005" spans="1:3">
      <c r="A1005">
        <v>25</v>
      </c>
      <c r="B1005">
        <v>2</v>
      </c>
      <c r="C1005" t="s">
        <v>201</v>
      </c>
    </row>
    <row r="1006" spans="1:3">
      <c r="A1006">
        <v>26</v>
      </c>
      <c r="B1006">
        <v>3</v>
      </c>
      <c r="C1006" t="s">
        <v>202</v>
      </c>
    </row>
    <row r="1007" spans="1:3">
      <c r="A1007">
        <v>29</v>
      </c>
      <c r="B1007">
        <v>2</v>
      </c>
      <c r="C1007" t="s">
        <v>201</v>
      </c>
    </row>
    <row r="1008" spans="1:3">
      <c r="A1008">
        <v>49</v>
      </c>
      <c r="B1008">
        <v>3</v>
      </c>
      <c r="C1008" t="s">
        <v>202</v>
      </c>
    </row>
    <row r="1009" spans="1:3">
      <c r="A1009">
        <v>29</v>
      </c>
      <c r="B1009">
        <v>3</v>
      </c>
      <c r="C1009" t="s">
        <v>202</v>
      </c>
    </row>
    <row r="1010" spans="1:3">
      <c r="A1010">
        <v>54</v>
      </c>
      <c r="B1010">
        <v>2</v>
      </c>
      <c r="C1010" t="s">
        <v>201</v>
      </c>
    </row>
    <row r="1011" spans="1:3">
      <c r="A1011">
        <v>58</v>
      </c>
      <c r="B1011">
        <v>3</v>
      </c>
      <c r="C1011" t="s">
        <v>202</v>
      </c>
    </row>
    <row r="1012" spans="1:3">
      <c r="A1012">
        <v>55</v>
      </c>
      <c r="B1012">
        <v>4</v>
      </c>
      <c r="C1012" t="s">
        <v>203</v>
      </c>
    </row>
    <row r="1013" spans="1:3">
      <c r="A1013">
        <v>36</v>
      </c>
      <c r="B1013">
        <v>3</v>
      </c>
      <c r="C1013" t="s">
        <v>202</v>
      </c>
    </row>
    <row r="1014" spans="1:3">
      <c r="A1014">
        <v>31</v>
      </c>
      <c r="B1014">
        <v>3</v>
      </c>
      <c r="C1014" t="s">
        <v>202</v>
      </c>
    </row>
    <row r="1015" spans="1:3">
      <c r="A1015">
        <v>30</v>
      </c>
      <c r="B1015">
        <v>3</v>
      </c>
      <c r="C1015" t="s">
        <v>202</v>
      </c>
    </row>
    <row r="1016" spans="1:3">
      <c r="A1016">
        <v>31</v>
      </c>
      <c r="B1016">
        <v>4</v>
      </c>
      <c r="C1016" t="s">
        <v>203</v>
      </c>
    </row>
    <row r="1017" spans="1:3">
      <c r="A1017">
        <v>34</v>
      </c>
      <c r="B1017">
        <v>3</v>
      </c>
      <c r="C1017" t="s">
        <v>202</v>
      </c>
    </row>
    <row r="1018" spans="1:3">
      <c r="A1018">
        <v>31</v>
      </c>
      <c r="B1018">
        <v>4</v>
      </c>
      <c r="C1018" t="s">
        <v>203</v>
      </c>
    </row>
    <row r="1019" spans="1:3">
      <c r="A1019">
        <v>27</v>
      </c>
      <c r="B1019">
        <v>4</v>
      </c>
      <c r="C1019" t="s">
        <v>203</v>
      </c>
    </row>
    <row r="1020" spans="1:3">
      <c r="A1020">
        <v>36</v>
      </c>
      <c r="B1020">
        <v>2</v>
      </c>
      <c r="C1020" t="s">
        <v>201</v>
      </c>
    </row>
    <row r="1021" spans="1:3">
      <c r="A1021">
        <v>36</v>
      </c>
      <c r="B1021">
        <v>2</v>
      </c>
      <c r="C1021" t="s">
        <v>201</v>
      </c>
    </row>
    <row r="1022" spans="1:3">
      <c r="A1022">
        <v>47</v>
      </c>
      <c r="B1022">
        <v>2</v>
      </c>
      <c r="C1022" t="s">
        <v>201</v>
      </c>
    </row>
    <row r="1023" spans="1:3">
      <c r="A1023">
        <v>25</v>
      </c>
      <c r="B1023">
        <v>3</v>
      </c>
      <c r="C1023" t="s">
        <v>202</v>
      </c>
    </row>
    <row r="1024" spans="1:3">
      <c r="A1024">
        <v>37</v>
      </c>
      <c r="B1024">
        <v>1</v>
      </c>
      <c r="C1024" t="s">
        <v>200</v>
      </c>
    </row>
    <row r="1025" spans="1:3">
      <c r="A1025">
        <v>56</v>
      </c>
      <c r="B1025">
        <v>4</v>
      </c>
      <c r="C1025" t="s">
        <v>203</v>
      </c>
    </row>
    <row r="1026" spans="1:3">
      <c r="A1026">
        <v>47</v>
      </c>
      <c r="B1026">
        <v>4</v>
      </c>
      <c r="C1026" t="s">
        <v>203</v>
      </c>
    </row>
    <row r="1027" spans="1:3">
      <c r="A1027">
        <v>24</v>
      </c>
      <c r="B1027">
        <v>3</v>
      </c>
      <c r="C1027" t="s">
        <v>202</v>
      </c>
    </row>
    <row r="1028" spans="1:3">
      <c r="A1028">
        <v>32</v>
      </c>
      <c r="B1028">
        <v>2</v>
      </c>
      <c r="C1028" t="s">
        <v>201</v>
      </c>
    </row>
    <row r="1029" spans="1:3">
      <c r="A1029">
        <v>34</v>
      </c>
      <c r="B1029">
        <v>2</v>
      </c>
      <c r="C1029" t="s">
        <v>201</v>
      </c>
    </row>
    <row r="1030" spans="1:3">
      <c r="A1030">
        <v>41</v>
      </c>
      <c r="B1030">
        <v>2</v>
      </c>
      <c r="C1030" t="s">
        <v>201</v>
      </c>
    </row>
    <row r="1031" spans="1:3">
      <c r="A1031">
        <v>40</v>
      </c>
      <c r="B1031">
        <v>4</v>
      </c>
      <c r="C1031" t="s">
        <v>203</v>
      </c>
    </row>
    <row r="1032" spans="1:3">
      <c r="A1032">
        <v>31</v>
      </c>
      <c r="B1032">
        <v>3</v>
      </c>
      <c r="C1032" t="s">
        <v>202</v>
      </c>
    </row>
    <row r="1033" spans="1:3">
      <c r="A1033">
        <v>46</v>
      </c>
      <c r="B1033">
        <v>4</v>
      </c>
      <c r="C1033" t="s">
        <v>203</v>
      </c>
    </row>
    <row r="1034" spans="1:3">
      <c r="A1034">
        <v>39</v>
      </c>
      <c r="B1034">
        <v>4</v>
      </c>
      <c r="C1034" t="s">
        <v>203</v>
      </c>
    </row>
    <row r="1035" spans="1:3">
      <c r="A1035">
        <v>31</v>
      </c>
      <c r="B1035">
        <v>3</v>
      </c>
      <c r="C1035" t="s">
        <v>202</v>
      </c>
    </row>
    <row r="1036" spans="1:3">
      <c r="A1036">
        <v>45</v>
      </c>
      <c r="B1036">
        <v>3</v>
      </c>
      <c r="C1036" t="s">
        <v>202</v>
      </c>
    </row>
    <row r="1037" spans="1:3">
      <c r="A1037">
        <v>31</v>
      </c>
      <c r="B1037">
        <v>3</v>
      </c>
      <c r="C1037" t="s">
        <v>202</v>
      </c>
    </row>
    <row r="1038" spans="1:3">
      <c r="A1038">
        <v>31</v>
      </c>
      <c r="B1038">
        <v>1</v>
      </c>
      <c r="C1038" t="s">
        <v>200</v>
      </c>
    </row>
    <row r="1039" spans="1:3">
      <c r="A1039">
        <v>45</v>
      </c>
      <c r="B1039">
        <v>4</v>
      </c>
      <c r="C1039" t="s">
        <v>203</v>
      </c>
    </row>
    <row r="1040" spans="1:3">
      <c r="A1040">
        <v>48</v>
      </c>
      <c r="B1040">
        <v>3</v>
      </c>
      <c r="C1040" t="s">
        <v>202</v>
      </c>
    </row>
    <row r="1041" spans="1:3">
      <c r="A1041">
        <v>34</v>
      </c>
      <c r="B1041">
        <v>3</v>
      </c>
      <c r="C1041" t="s">
        <v>202</v>
      </c>
    </row>
    <row r="1042" spans="1:3">
      <c r="A1042">
        <v>40</v>
      </c>
      <c r="B1042">
        <v>3</v>
      </c>
      <c r="C1042" t="s">
        <v>202</v>
      </c>
    </row>
    <row r="1043" spans="1:3">
      <c r="A1043">
        <v>28</v>
      </c>
      <c r="B1043">
        <v>3</v>
      </c>
      <c r="C1043" t="s">
        <v>202</v>
      </c>
    </row>
    <row r="1044" spans="1:3">
      <c r="A1044">
        <v>44</v>
      </c>
      <c r="B1044">
        <v>3</v>
      </c>
      <c r="C1044" t="s">
        <v>202</v>
      </c>
    </row>
    <row r="1045" spans="1:3">
      <c r="A1045">
        <v>53</v>
      </c>
      <c r="B1045">
        <v>2</v>
      </c>
      <c r="C1045" t="s">
        <v>201</v>
      </c>
    </row>
    <row r="1046" spans="1:3">
      <c r="A1046">
        <v>49</v>
      </c>
      <c r="B1046">
        <v>2</v>
      </c>
      <c r="C1046" t="s">
        <v>201</v>
      </c>
    </row>
    <row r="1047" spans="1:3">
      <c r="A1047">
        <v>40</v>
      </c>
      <c r="B1047">
        <v>4</v>
      </c>
      <c r="C1047" t="s">
        <v>203</v>
      </c>
    </row>
    <row r="1048" spans="1:3">
      <c r="A1048">
        <v>44</v>
      </c>
      <c r="B1048">
        <v>2</v>
      </c>
      <c r="C1048" t="s">
        <v>201</v>
      </c>
    </row>
    <row r="1049" spans="1:3">
      <c r="A1049">
        <v>33</v>
      </c>
      <c r="B1049">
        <v>3</v>
      </c>
      <c r="C1049" t="s">
        <v>202</v>
      </c>
    </row>
    <row r="1050" spans="1:3">
      <c r="A1050">
        <v>34</v>
      </c>
      <c r="B1050">
        <v>3</v>
      </c>
      <c r="C1050" t="s">
        <v>202</v>
      </c>
    </row>
    <row r="1051" spans="1:3">
      <c r="A1051">
        <v>30</v>
      </c>
      <c r="B1051">
        <v>2</v>
      </c>
      <c r="C1051" t="s">
        <v>201</v>
      </c>
    </row>
    <row r="1052" spans="1:3">
      <c r="A1052">
        <v>42</v>
      </c>
      <c r="B1052">
        <v>3</v>
      </c>
      <c r="C1052" t="s">
        <v>202</v>
      </c>
    </row>
    <row r="1053" spans="1:3">
      <c r="A1053">
        <v>44</v>
      </c>
      <c r="B1053">
        <v>2</v>
      </c>
      <c r="C1053" t="s">
        <v>201</v>
      </c>
    </row>
    <row r="1054" spans="1:3">
      <c r="A1054">
        <v>30</v>
      </c>
      <c r="B1054">
        <v>2</v>
      </c>
      <c r="C1054" t="s">
        <v>201</v>
      </c>
    </row>
    <row r="1055" spans="1:3">
      <c r="A1055">
        <v>57</v>
      </c>
      <c r="B1055">
        <v>2</v>
      </c>
      <c r="C1055" t="s">
        <v>201</v>
      </c>
    </row>
    <row r="1056" spans="1:3">
      <c r="A1056">
        <v>49</v>
      </c>
      <c r="B1056">
        <v>3</v>
      </c>
      <c r="C1056" t="s">
        <v>202</v>
      </c>
    </row>
    <row r="1057" spans="1:3">
      <c r="A1057">
        <v>34</v>
      </c>
      <c r="B1057">
        <v>2</v>
      </c>
      <c r="C1057" t="s">
        <v>201</v>
      </c>
    </row>
    <row r="1058" spans="1:3">
      <c r="A1058">
        <v>28</v>
      </c>
      <c r="B1058">
        <v>4</v>
      </c>
      <c r="C1058" t="s">
        <v>203</v>
      </c>
    </row>
    <row r="1059" spans="1:3">
      <c r="A1059">
        <v>29</v>
      </c>
      <c r="B1059">
        <v>1</v>
      </c>
      <c r="C1059" t="s">
        <v>200</v>
      </c>
    </row>
    <row r="1060" spans="1:3">
      <c r="A1060">
        <v>34</v>
      </c>
      <c r="B1060">
        <v>4</v>
      </c>
      <c r="C1060" t="s">
        <v>203</v>
      </c>
    </row>
    <row r="1061" spans="1:3">
      <c r="A1061">
        <v>35</v>
      </c>
      <c r="B1061">
        <v>3</v>
      </c>
      <c r="C1061" t="s">
        <v>202</v>
      </c>
    </row>
    <row r="1062" spans="1:3">
      <c r="A1062">
        <v>24</v>
      </c>
      <c r="B1062">
        <v>2</v>
      </c>
      <c r="C1062" t="s">
        <v>201</v>
      </c>
    </row>
    <row r="1063" spans="1:3">
      <c r="A1063">
        <v>24</v>
      </c>
      <c r="B1063">
        <v>3</v>
      </c>
      <c r="C1063" t="s">
        <v>202</v>
      </c>
    </row>
    <row r="1064" spans="1:3">
      <c r="A1064">
        <v>44</v>
      </c>
      <c r="B1064">
        <v>2</v>
      </c>
      <c r="C1064" t="s">
        <v>201</v>
      </c>
    </row>
    <row r="1065" spans="1:3">
      <c r="A1065">
        <v>29</v>
      </c>
      <c r="B1065">
        <v>3</v>
      </c>
      <c r="C1065" t="s">
        <v>202</v>
      </c>
    </row>
    <row r="1066" spans="1:3">
      <c r="A1066">
        <v>30</v>
      </c>
      <c r="B1066">
        <v>4</v>
      </c>
      <c r="C1066" t="s">
        <v>203</v>
      </c>
    </row>
    <row r="1067" spans="1:3">
      <c r="A1067">
        <v>55</v>
      </c>
      <c r="B1067">
        <v>3</v>
      </c>
      <c r="C1067" t="s">
        <v>202</v>
      </c>
    </row>
    <row r="1068" spans="1:3">
      <c r="A1068">
        <v>33</v>
      </c>
      <c r="B1068">
        <v>3</v>
      </c>
      <c r="C1068" t="s">
        <v>202</v>
      </c>
    </row>
    <row r="1069" spans="1:3">
      <c r="A1069">
        <v>47</v>
      </c>
      <c r="B1069">
        <v>2</v>
      </c>
      <c r="C1069" t="s">
        <v>201</v>
      </c>
    </row>
    <row r="1070" spans="1:3">
      <c r="A1070">
        <v>28</v>
      </c>
      <c r="B1070">
        <v>2</v>
      </c>
      <c r="C1070" t="s">
        <v>201</v>
      </c>
    </row>
    <row r="1071" spans="1:3">
      <c r="A1071">
        <v>28</v>
      </c>
      <c r="B1071">
        <v>1</v>
      </c>
      <c r="C1071" t="s">
        <v>200</v>
      </c>
    </row>
    <row r="1072" spans="1:3">
      <c r="A1072">
        <v>28</v>
      </c>
      <c r="B1072">
        <v>3</v>
      </c>
      <c r="C1072" t="s">
        <v>202</v>
      </c>
    </row>
    <row r="1073" spans="1:3">
      <c r="A1073">
        <v>49</v>
      </c>
      <c r="B1073">
        <v>3</v>
      </c>
      <c r="C1073" t="s">
        <v>202</v>
      </c>
    </row>
    <row r="1074" spans="1:3">
      <c r="A1074">
        <v>29</v>
      </c>
      <c r="B1074">
        <v>3</v>
      </c>
      <c r="C1074" t="s">
        <v>202</v>
      </c>
    </row>
    <row r="1075" spans="1:3">
      <c r="A1075">
        <v>28</v>
      </c>
      <c r="B1075">
        <v>2</v>
      </c>
      <c r="C1075" t="s">
        <v>201</v>
      </c>
    </row>
    <row r="1076" spans="1:3">
      <c r="A1076">
        <v>33</v>
      </c>
      <c r="B1076">
        <v>3</v>
      </c>
      <c r="C1076" t="s">
        <v>202</v>
      </c>
    </row>
    <row r="1077" spans="1:3">
      <c r="A1077">
        <v>32</v>
      </c>
      <c r="B1077">
        <v>4</v>
      </c>
      <c r="C1077" t="s">
        <v>203</v>
      </c>
    </row>
    <row r="1078" spans="1:3">
      <c r="A1078">
        <v>54</v>
      </c>
      <c r="B1078">
        <v>3</v>
      </c>
      <c r="C1078" t="s">
        <v>202</v>
      </c>
    </row>
    <row r="1079" spans="1:3">
      <c r="A1079">
        <v>29</v>
      </c>
      <c r="B1079">
        <v>1</v>
      </c>
      <c r="C1079" t="s">
        <v>200</v>
      </c>
    </row>
    <row r="1080" spans="1:3">
      <c r="A1080">
        <v>44</v>
      </c>
      <c r="B1080">
        <v>4</v>
      </c>
      <c r="C1080" t="s">
        <v>203</v>
      </c>
    </row>
    <row r="1081" spans="1:3">
      <c r="A1081">
        <v>39</v>
      </c>
      <c r="B1081">
        <v>3</v>
      </c>
      <c r="C1081" t="s">
        <v>202</v>
      </c>
    </row>
    <row r="1082" spans="1:3">
      <c r="A1082">
        <v>46</v>
      </c>
      <c r="B1082">
        <v>4</v>
      </c>
      <c r="C1082" t="s">
        <v>203</v>
      </c>
    </row>
    <row r="1083" spans="1:3">
      <c r="A1083">
        <v>35</v>
      </c>
      <c r="B1083">
        <v>1</v>
      </c>
      <c r="C1083" t="s">
        <v>200</v>
      </c>
    </row>
    <row r="1084" spans="1:3">
      <c r="A1084">
        <v>23</v>
      </c>
      <c r="B1084">
        <v>3</v>
      </c>
      <c r="C1084" t="s">
        <v>202</v>
      </c>
    </row>
    <row r="1085" spans="1:3">
      <c r="A1085">
        <v>40</v>
      </c>
      <c r="B1085">
        <v>1</v>
      </c>
      <c r="C1085" t="s">
        <v>200</v>
      </c>
    </row>
    <row r="1086" spans="1:3">
      <c r="A1086">
        <v>34</v>
      </c>
      <c r="B1086">
        <v>3</v>
      </c>
      <c r="C1086" t="s">
        <v>202</v>
      </c>
    </row>
    <row r="1087" spans="1:3">
      <c r="A1087">
        <v>31</v>
      </c>
      <c r="B1087">
        <v>1</v>
      </c>
      <c r="C1087" t="s">
        <v>200</v>
      </c>
    </row>
    <row r="1088" spans="1:3">
      <c r="A1088">
        <v>50</v>
      </c>
      <c r="B1088">
        <v>3</v>
      </c>
      <c r="C1088" t="s">
        <v>202</v>
      </c>
    </row>
    <row r="1089" spans="1:3">
      <c r="A1089">
        <v>34</v>
      </c>
      <c r="B1089">
        <v>3</v>
      </c>
      <c r="C1089" t="s">
        <v>202</v>
      </c>
    </row>
    <row r="1090" spans="1:3">
      <c r="A1090">
        <v>42</v>
      </c>
      <c r="B1090">
        <v>3</v>
      </c>
      <c r="C1090" t="s">
        <v>202</v>
      </c>
    </row>
    <row r="1091" spans="1:3">
      <c r="A1091">
        <v>37</v>
      </c>
      <c r="B1091">
        <v>3</v>
      </c>
      <c r="C1091" t="s">
        <v>202</v>
      </c>
    </row>
    <row r="1092" spans="1:3">
      <c r="A1092">
        <v>29</v>
      </c>
      <c r="B1092">
        <v>3</v>
      </c>
      <c r="C1092" t="s">
        <v>202</v>
      </c>
    </row>
    <row r="1093" spans="1:3">
      <c r="A1093">
        <v>33</v>
      </c>
      <c r="B1093">
        <v>3</v>
      </c>
      <c r="C1093" t="s">
        <v>202</v>
      </c>
    </row>
    <row r="1094" spans="1:3">
      <c r="A1094">
        <v>45</v>
      </c>
      <c r="B1094">
        <v>3</v>
      </c>
      <c r="C1094" t="s">
        <v>202</v>
      </c>
    </row>
    <row r="1095" spans="1:3">
      <c r="A1095">
        <v>42</v>
      </c>
      <c r="B1095">
        <v>1</v>
      </c>
      <c r="C1095" t="s">
        <v>200</v>
      </c>
    </row>
    <row r="1096" spans="1:3">
      <c r="A1096">
        <v>40</v>
      </c>
      <c r="B1096">
        <v>4</v>
      </c>
      <c r="C1096" t="s">
        <v>203</v>
      </c>
    </row>
    <row r="1097" spans="1:3">
      <c r="A1097">
        <v>33</v>
      </c>
      <c r="B1097">
        <v>3</v>
      </c>
      <c r="C1097" t="s">
        <v>202</v>
      </c>
    </row>
    <row r="1098" spans="1:3">
      <c r="A1098">
        <v>40</v>
      </c>
      <c r="B1098">
        <v>3</v>
      </c>
      <c r="C1098" t="s">
        <v>202</v>
      </c>
    </row>
    <row r="1099" spans="1:3">
      <c r="A1099">
        <v>24</v>
      </c>
      <c r="B1099">
        <v>3</v>
      </c>
      <c r="C1099" t="s">
        <v>202</v>
      </c>
    </row>
    <row r="1100" spans="1:3">
      <c r="A1100">
        <v>40</v>
      </c>
      <c r="B1100">
        <v>3</v>
      </c>
      <c r="C1100" t="s">
        <v>202</v>
      </c>
    </row>
    <row r="1101" spans="1:3">
      <c r="A1101">
        <v>45</v>
      </c>
      <c r="B1101">
        <v>3</v>
      </c>
      <c r="C1101" t="s">
        <v>202</v>
      </c>
    </row>
    <row r="1102" spans="1:3">
      <c r="A1102">
        <v>35</v>
      </c>
      <c r="B1102">
        <v>3</v>
      </c>
      <c r="C1102" t="s">
        <v>202</v>
      </c>
    </row>
    <row r="1103" spans="1:3">
      <c r="A1103">
        <v>32</v>
      </c>
      <c r="B1103">
        <v>3</v>
      </c>
      <c r="C1103" t="s">
        <v>202</v>
      </c>
    </row>
    <row r="1104" spans="1:3">
      <c r="A1104">
        <v>36</v>
      </c>
      <c r="B1104">
        <v>2</v>
      </c>
      <c r="C1104" t="s">
        <v>201</v>
      </c>
    </row>
    <row r="1105" spans="1:3">
      <c r="A1105">
        <v>48</v>
      </c>
      <c r="B1105">
        <v>3</v>
      </c>
      <c r="C1105" t="s">
        <v>202</v>
      </c>
    </row>
    <row r="1106" spans="1:3">
      <c r="A1106">
        <v>29</v>
      </c>
      <c r="B1106">
        <v>2</v>
      </c>
      <c r="C1106" t="s">
        <v>201</v>
      </c>
    </row>
    <row r="1107" spans="1:3">
      <c r="A1107">
        <v>33</v>
      </c>
      <c r="B1107">
        <v>1</v>
      </c>
      <c r="C1107" t="s">
        <v>200</v>
      </c>
    </row>
    <row r="1108" spans="1:3">
      <c r="A1108">
        <v>30</v>
      </c>
      <c r="B1108">
        <v>3</v>
      </c>
      <c r="C1108" t="s">
        <v>202</v>
      </c>
    </row>
    <row r="1109" spans="1:3">
      <c r="A1109">
        <v>38</v>
      </c>
      <c r="B1109">
        <v>3</v>
      </c>
      <c r="C1109" t="s">
        <v>202</v>
      </c>
    </row>
    <row r="1110" spans="1:3">
      <c r="A1110">
        <v>35</v>
      </c>
      <c r="B1110">
        <v>3</v>
      </c>
      <c r="C1110" t="s">
        <v>202</v>
      </c>
    </row>
    <row r="1111" spans="1:3">
      <c r="A1111">
        <v>30</v>
      </c>
      <c r="B1111">
        <v>3</v>
      </c>
      <c r="C1111" t="s">
        <v>202</v>
      </c>
    </row>
    <row r="1112" spans="1:3">
      <c r="A1112">
        <v>35</v>
      </c>
      <c r="B1112">
        <v>3</v>
      </c>
      <c r="C1112" t="s">
        <v>202</v>
      </c>
    </row>
    <row r="1113" spans="1:3">
      <c r="A1113">
        <v>53</v>
      </c>
      <c r="B1113">
        <v>3</v>
      </c>
      <c r="C1113" t="s">
        <v>202</v>
      </c>
    </row>
    <row r="1114" spans="1:3">
      <c r="A1114">
        <v>38</v>
      </c>
      <c r="B1114">
        <v>3</v>
      </c>
      <c r="C1114" t="s">
        <v>202</v>
      </c>
    </row>
    <row r="1115" spans="1:3">
      <c r="A1115">
        <v>32</v>
      </c>
      <c r="B1115">
        <v>2</v>
      </c>
      <c r="C1115" t="s">
        <v>201</v>
      </c>
    </row>
    <row r="1116" spans="1:3">
      <c r="A1116">
        <v>48</v>
      </c>
      <c r="B1116">
        <v>2</v>
      </c>
      <c r="C1116" t="s">
        <v>201</v>
      </c>
    </row>
    <row r="1117" spans="1:3">
      <c r="A1117">
        <v>34</v>
      </c>
      <c r="B1117">
        <v>1</v>
      </c>
      <c r="C1117" t="s">
        <v>200</v>
      </c>
    </row>
    <row r="1118" spans="1:3">
      <c r="A1118">
        <v>55</v>
      </c>
      <c r="B1118">
        <v>3</v>
      </c>
      <c r="C1118" t="s">
        <v>202</v>
      </c>
    </row>
    <row r="1119" spans="1:3">
      <c r="A1119">
        <v>34</v>
      </c>
      <c r="B1119">
        <v>2</v>
      </c>
      <c r="C1119" t="s">
        <v>201</v>
      </c>
    </row>
    <row r="1120" spans="1:3">
      <c r="A1120">
        <v>26</v>
      </c>
      <c r="B1120">
        <v>3</v>
      </c>
      <c r="C1120" t="s">
        <v>202</v>
      </c>
    </row>
    <row r="1121" spans="1:3">
      <c r="A1121">
        <v>38</v>
      </c>
      <c r="B1121">
        <v>3</v>
      </c>
      <c r="C1121" t="s">
        <v>202</v>
      </c>
    </row>
    <row r="1122" spans="1:3">
      <c r="A1122">
        <v>38</v>
      </c>
      <c r="B1122">
        <v>4</v>
      </c>
      <c r="C1122" t="s">
        <v>203</v>
      </c>
    </row>
    <row r="1123" spans="1:3">
      <c r="A1123">
        <v>36</v>
      </c>
      <c r="B1123">
        <v>3</v>
      </c>
      <c r="C1123" t="s">
        <v>202</v>
      </c>
    </row>
    <row r="1124" spans="1:3">
      <c r="A1124">
        <v>29</v>
      </c>
      <c r="B1124">
        <v>3</v>
      </c>
      <c r="C1124" t="s">
        <v>202</v>
      </c>
    </row>
    <row r="1125" spans="1:3">
      <c r="A1125">
        <v>35</v>
      </c>
      <c r="B1125">
        <v>3</v>
      </c>
      <c r="C1125" t="s">
        <v>202</v>
      </c>
    </row>
    <row r="1126" spans="1:3">
      <c r="A1126">
        <v>39</v>
      </c>
      <c r="B1126">
        <v>3</v>
      </c>
      <c r="C1126" t="s">
        <v>202</v>
      </c>
    </row>
    <row r="1127" spans="1:3">
      <c r="A1127">
        <v>29</v>
      </c>
      <c r="B1127">
        <v>4</v>
      </c>
      <c r="C1127" t="s">
        <v>203</v>
      </c>
    </row>
    <row r="1128" spans="1:3">
      <c r="A1128">
        <v>50</v>
      </c>
      <c r="B1128">
        <v>3</v>
      </c>
      <c r="C1128" t="s">
        <v>202</v>
      </c>
    </row>
    <row r="1129" spans="1:3">
      <c r="A1129">
        <v>23</v>
      </c>
      <c r="B1129">
        <v>3</v>
      </c>
      <c r="C1129" t="s">
        <v>202</v>
      </c>
    </row>
    <row r="1130" spans="1:3">
      <c r="A1130">
        <v>36</v>
      </c>
      <c r="B1130">
        <v>3</v>
      </c>
      <c r="C1130" t="s">
        <v>202</v>
      </c>
    </row>
    <row r="1131" spans="1:3">
      <c r="A1131">
        <v>42</v>
      </c>
      <c r="B1131">
        <v>3</v>
      </c>
      <c r="C1131" t="s">
        <v>202</v>
      </c>
    </row>
    <row r="1132" spans="1:3">
      <c r="A1132">
        <v>35</v>
      </c>
      <c r="B1132">
        <v>2</v>
      </c>
      <c r="C1132" t="s">
        <v>201</v>
      </c>
    </row>
    <row r="1133" spans="1:3">
      <c r="A1133">
        <v>34</v>
      </c>
      <c r="B1133">
        <v>2</v>
      </c>
      <c r="C1133" t="s">
        <v>201</v>
      </c>
    </row>
    <row r="1134" spans="1:3">
      <c r="A1134">
        <v>40</v>
      </c>
      <c r="B1134">
        <v>3</v>
      </c>
      <c r="C1134" t="s">
        <v>202</v>
      </c>
    </row>
    <row r="1135" spans="1:3">
      <c r="A1135">
        <v>43</v>
      </c>
      <c r="B1135">
        <v>3</v>
      </c>
      <c r="C1135" t="s">
        <v>202</v>
      </c>
    </row>
    <row r="1136" spans="1:3">
      <c r="A1136">
        <v>35</v>
      </c>
      <c r="B1136">
        <v>2</v>
      </c>
      <c r="C1136" t="s">
        <v>201</v>
      </c>
    </row>
    <row r="1137" spans="1:3">
      <c r="A1137">
        <v>46</v>
      </c>
      <c r="B1137">
        <v>1</v>
      </c>
      <c r="C1137" t="s">
        <v>200</v>
      </c>
    </row>
    <row r="1138" spans="1:3">
      <c r="A1138">
        <v>28</v>
      </c>
      <c r="B1138">
        <v>3</v>
      </c>
      <c r="C1138" t="s">
        <v>202</v>
      </c>
    </row>
    <row r="1139" spans="1:3">
      <c r="A1139">
        <v>22</v>
      </c>
      <c r="B1139">
        <v>2</v>
      </c>
      <c r="C1139" t="s">
        <v>201</v>
      </c>
    </row>
    <row r="1140" spans="1:3">
      <c r="A1140">
        <v>50</v>
      </c>
      <c r="B1140">
        <v>3</v>
      </c>
      <c r="C1140" t="s">
        <v>202</v>
      </c>
    </row>
    <row r="1141" spans="1:3">
      <c r="A1141">
        <v>32</v>
      </c>
      <c r="B1141">
        <v>3</v>
      </c>
      <c r="C1141" t="s">
        <v>202</v>
      </c>
    </row>
    <row r="1142" spans="1:3">
      <c r="A1142">
        <v>44</v>
      </c>
      <c r="B1142">
        <v>2</v>
      </c>
      <c r="C1142" t="s">
        <v>201</v>
      </c>
    </row>
    <row r="1143" spans="1:3">
      <c r="A1143">
        <v>30</v>
      </c>
      <c r="B1143">
        <v>2</v>
      </c>
      <c r="C1143" t="s">
        <v>201</v>
      </c>
    </row>
    <row r="1144" spans="1:3">
      <c r="A1144">
        <v>45</v>
      </c>
      <c r="B1144">
        <v>3</v>
      </c>
      <c r="C1144" t="s">
        <v>202</v>
      </c>
    </row>
    <row r="1145" spans="1:3">
      <c r="A1145">
        <v>45</v>
      </c>
      <c r="B1145">
        <v>3</v>
      </c>
      <c r="C1145" t="s">
        <v>202</v>
      </c>
    </row>
    <row r="1146" spans="1:3">
      <c r="A1146">
        <v>31</v>
      </c>
      <c r="B1146">
        <v>3</v>
      </c>
      <c r="C1146" t="s">
        <v>202</v>
      </c>
    </row>
    <row r="1147" spans="1:3">
      <c r="A1147">
        <v>36</v>
      </c>
      <c r="B1147">
        <v>3</v>
      </c>
      <c r="C1147" t="s">
        <v>202</v>
      </c>
    </row>
    <row r="1148" spans="1:3">
      <c r="A1148">
        <v>34</v>
      </c>
      <c r="B1148">
        <v>3</v>
      </c>
      <c r="C1148" t="s">
        <v>202</v>
      </c>
    </row>
    <row r="1149" spans="1:3">
      <c r="A1149">
        <v>49</v>
      </c>
      <c r="B1149">
        <v>2</v>
      </c>
      <c r="C1149" t="s">
        <v>201</v>
      </c>
    </row>
    <row r="1150" spans="1:3">
      <c r="A1150">
        <v>39</v>
      </c>
      <c r="B1150">
        <v>3</v>
      </c>
      <c r="C1150" t="s">
        <v>202</v>
      </c>
    </row>
    <row r="1151" spans="1:3">
      <c r="A1151">
        <v>27</v>
      </c>
      <c r="B1151">
        <v>3</v>
      </c>
      <c r="C1151" t="s">
        <v>202</v>
      </c>
    </row>
    <row r="1152" spans="1:3">
      <c r="A1152">
        <v>35</v>
      </c>
      <c r="B1152">
        <v>3</v>
      </c>
      <c r="C1152" t="s">
        <v>202</v>
      </c>
    </row>
    <row r="1153" spans="1:3">
      <c r="A1153">
        <v>28</v>
      </c>
      <c r="B1153">
        <v>2</v>
      </c>
      <c r="C1153" t="s">
        <v>201</v>
      </c>
    </row>
    <row r="1154" spans="1:3">
      <c r="A1154">
        <v>21</v>
      </c>
      <c r="B1154">
        <v>3</v>
      </c>
      <c r="C1154" t="s">
        <v>202</v>
      </c>
    </row>
    <row r="1155" spans="1:3">
      <c r="A1155">
        <v>18</v>
      </c>
      <c r="B1155">
        <v>4</v>
      </c>
      <c r="C1155" t="s">
        <v>203</v>
      </c>
    </row>
    <row r="1156" spans="1:3">
      <c r="A1156">
        <v>47</v>
      </c>
      <c r="B1156">
        <v>3</v>
      </c>
      <c r="C1156" t="s">
        <v>202</v>
      </c>
    </row>
    <row r="1157" spans="1:3">
      <c r="A1157">
        <v>39</v>
      </c>
      <c r="B1157">
        <v>3</v>
      </c>
      <c r="C1157" t="s">
        <v>202</v>
      </c>
    </row>
    <row r="1158" spans="1:3">
      <c r="A1158">
        <v>40</v>
      </c>
      <c r="B1158">
        <v>3</v>
      </c>
      <c r="C1158" t="s">
        <v>202</v>
      </c>
    </row>
    <row r="1159" spans="1:3">
      <c r="A1159">
        <v>35</v>
      </c>
      <c r="B1159">
        <v>3</v>
      </c>
      <c r="C1159" t="s">
        <v>202</v>
      </c>
    </row>
    <row r="1160" spans="1:3">
      <c r="A1160">
        <v>37</v>
      </c>
      <c r="B1160">
        <v>2</v>
      </c>
      <c r="C1160" t="s">
        <v>201</v>
      </c>
    </row>
    <row r="1161" spans="1:3">
      <c r="A1161">
        <v>39</v>
      </c>
      <c r="B1161">
        <v>1</v>
      </c>
      <c r="C1161" t="s">
        <v>200</v>
      </c>
    </row>
    <row r="1162" spans="1:3">
      <c r="A1162">
        <v>45</v>
      </c>
      <c r="B1162">
        <v>3</v>
      </c>
      <c r="C1162" t="s">
        <v>202</v>
      </c>
    </row>
    <row r="1163" spans="1:3">
      <c r="A1163">
        <v>38</v>
      </c>
      <c r="B1163">
        <v>4</v>
      </c>
      <c r="C1163" t="s">
        <v>203</v>
      </c>
    </row>
    <row r="1164" spans="1:3">
      <c r="A1164">
        <v>35</v>
      </c>
      <c r="B1164">
        <v>3</v>
      </c>
      <c r="C1164" t="s">
        <v>202</v>
      </c>
    </row>
    <row r="1165" spans="1:3">
      <c r="A1165">
        <v>37</v>
      </c>
      <c r="B1165">
        <v>1</v>
      </c>
      <c r="C1165" t="s">
        <v>200</v>
      </c>
    </row>
    <row r="1166" spans="1:3">
      <c r="A1166">
        <v>40</v>
      </c>
      <c r="B1166">
        <v>2</v>
      </c>
      <c r="C1166" t="s">
        <v>201</v>
      </c>
    </row>
    <row r="1167" spans="1:3">
      <c r="A1167">
        <v>44</v>
      </c>
      <c r="B1167">
        <v>3</v>
      </c>
      <c r="C1167" t="s">
        <v>202</v>
      </c>
    </row>
    <row r="1168" spans="1:3">
      <c r="A1168">
        <v>48</v>
      </c>
      <c r="B1168">
        <v>3</v>
      </c>
      <c r="C1168" t="s">
        <v>202</v>
      </c>
    </row>
    <row r="1169" spans="1:3">
      <c r="A1169">
        <v>35</v>
      </c>
      <c r="B1169">
        <v>2</v>
      </c>
      <c r="C1169" t="s">
        <v>201</v>
      </c>
    </row>
    <row r="1170" spans="1:3">
      <c r="A1170">
        <v>24</v>
      </c>
      <c r="B1170">
        <v>3</v>
      </c>
      <c r="C1170" t="s">
        <v>202</v>
      </c>
    </row>
    <row r="1171" spans="1:3">
      <c r="A1171">
        <v>27</v>
      </c>
      <c r="B1171">
        <v>3</v>
      </c>
      <c r="C1171" t="s">
        <v>202</v>
      </c>
    </row>
    <row r="1172" spans="1:3">
      <c r="A1172">
        <v>27</v>
      </c>
      <c r="B1172">
        <v>2</v>
      </c>
      <c r="C1172" t="s">
        <v>201</v>
      </c>
    </row>
    <row r="1173" spans="1:3">
      <c r="A1173">
        <v>40</v>
      </c>
      <c r="B1173">
        <v>1</v>
      </c>
      <c r="C1173" t="s">
        <v>200</v>
      </c>
    </row>
    <row r="1174" spans="1:3">
      <c r="A1174">
        <v>29</v>
      </c>
      <c r="B1174">
        <v>3</v>
      </c>
      <c r="C1174" t="s">
        <v>202</v>
      </c>
    </row>
    <row r="1175" spans="1:3">
      <c r="A1175">
        <v>36</v>
      </c>
      <c r="B1175">
        <v>3</v>
      </c>
      <c r="C1175" t="s">
        <v>202</v>
      </c>
    </row>
    <row r="1176" spans="1:3">
      <c r="A1176">
        <v>25</v>
      </c>
      <c r="B1176">
        <v>3</v>
      </c>
      <c r="C1176" t="s">
        <v>202</v>
      </c>
    </row>
    <row r="1177" spans="1:3">
      <c r="A1177">
        <v>39</v>
      </c>
      <c r="B1177">
        <v>3</v>
      </c>
      <c r="C1177" t="s">
        <v>202</v>
      </c>
    </row>
    <row r="1178" spans="1:3">
      <c r="A1178">
        <v>49</v>
      </c>
      <c r="B1178">
        <v>3</v>
      </c>
      <c r="C1178" t="s">
        <v>202</v>
      </c>
    </row>
    <row r="1179" spans="1:3">
      <c r="A1179">
        <v>50</v>
      </c>
      <c r="B1179">
        <v>3</v>
      </c>
      <c r="C1179" t="s">
        <v>202</v>
      </c>
    </row>
    <row r="1180" spans="1:3">
      <c r="A1180">
        <v>20</v>
      </c>
      <c r="B1180">
        <v>3</v>
      </c>
      <c r="C1180" t="s">
        <v>202</v>
      </c>
    </row>
    <row r="1181" spans="1:3">
      <c r="A1181">
        <v>34</v>
      </c>
      <c r="B1181">
        <v>3</v>
      </c>
      <c r="C1181" t="s">
        <v>202</v>
      </c>
    </row>
    <row r="1182" spans="1:3">
      <c r="A1182">
        <v>36</v>
      </c>
      <c r="B1182">
        <v>3</v>
      </c>
      <c r="C1182" t="s">
        <v>202</v>
      </c>
    </row>
    <row r="1183" spans="1:3">
      <c r="A1183">
        <v>49</v>
      </c>
      <c r="B1183">
        <v>3</v>
      </c>
      <c r="C1183" t="s">
        <v>202</v>
      </c>
    </row>
    <row r="1184" spans="1:3">
      <c r="A1184">
        <v>36</v>
      </c>
      <c r="B1184">
        <v>3</v>
      </c>
      <c r="C1184" t="s">
        <v>202</v>
      </c>
    </row>
    <row r="1185" spans="1:3">
      <c r="A1185">
        <v>36</v>
      </c>
      <c r="B1185">
        <v>3</v>
      </c>
      <c r="C1185" t="s">
        <v>202</v>
      </c>
    </row>
    <row r="1186" spans="1:3">
      <c r="A1186">
        <v>54</v>
      </c>
      <c r="B1186">
        <v>3</v>
      </c>
      <c r="C1186" t="s">
        <v>202</v>
      </c>
    </row>
    <row r="1187" spans="1:3">
      <c r="A1187">
        <v>43</v>
      </c>
      <c r="B1187">
        <v>3</v>
      </c>
      <c r="C1187" t="s">
        <v>202</v>
      </c>
    </row>
    <row r="1188" spans="1:3">
      <c r="A1188">
        <v>35</v>
      </c>
      <c r="B1188">
        <v>4</v>
      </c>
      <c r="C1188" t="s">
        <v>203</v>
      </c>
    </row>
    <row r="1189" spans="1:3">
      <c r="A1189">
        <v>38</v>
      </c>
      <c r="B1189">
        <v>4</v>
      </c>
      <c r="C1189" t="s">
        <v>203</v>
      </c>
    </row>
    <row r="1190" spans="1:3">
      <c r="A1190">
        <v>29</v>
      </c>
      <c r="B1190">
        <v>2</v>
      </c>
      <c r="C1190" t="s">
        <v>201</v>
      </c>
    </row>
    <row r="1191" spans="1:3">
      <c r="A1191">
        <v>33</v>
      </c>
      <c r="B1191">
        <v>3</v>
      </c>
      <c r="C1191" t="s">
        <v>202</v>
      </c>
    </row>
    <row r="1192" spans="1:3">
      <c r="A1192">
        <v>32</v>
      </c>
      <c r="B1192">
        <v>2</v>
      </c>
      <c r="C1192" t="s">
        <v>201</v>
      </c>
    </row>
    <row r="1193" spans="1:3">
      <c r="A1193">
        <v>31</v>
      </c>
      <c r="B1193">
        <v>3</v>
      </c>
      <c r="C1193" t="s">
        <v>202</v>
      </c>
    </row>
    <row r="1194" spans="1:3">
      <c r="A1194">
        <v>49</v>
      </c>
      <c r="B1194">
        <v>2</v>
      </c>
      <c r="C1194" t="s">
        <v>201</v>
      </c>
    </row>
    <row r="1195" spans="1:3">
      <c r="A1195">
        <v>38</v>
      </c>
      <c r="B1195">
        <v>3</v>
      </c>
      <c r="C1195" t="s">
        <v>202</v>
      </c>
    </row>
    <row r="1196" spans="1:3">
      <c r="A1196">
        <v>47</v>
      </c>
      <c r="B1196">
        <v>3</v>
      </c>
      <c r="C1196" t="s">
        <v>202</v>
      </c>
    </row>
    <row r="1197" spans="1:3">
      <c r="A1197">
        <v>49</v>
      </c>
      <c r="B1197">
        <v>3</v>
      </c>
      <c r="C1197" t="s">
        <v>202</v>
      </c>
    </row>
    <row r="1198" spans="1:3">
      <c r="A1198">
        <v>41</v>
      </c>
      <c r="B1198">
        <v>3</v>
      </c>
      <c r="C1198" t="s">
        <v>202</v>
      </c>
    </row>
    <row r="1199" spans="1:3">
      <c r="A1199">
        <v>20</v>
      </c>
      <c r="B1199">
        <v>3</v>
      </c>
      <c r="C1199" t="s">
        <v>202</v>
      </c>
    </row>
    <row r="1200" spans="1:3">
      <c r="A1200">
        <v>33</v>
      </c>
      <c r="B1200">
        <v>3</v>
      </c>
      <c r="C1200" t="s">
        <v>202</v>
      </c>
    </row>
    <row r="1201" spans="1:3">
      <c r="A1201">
        <v>36</v>
      </c>
      <c r="B1201">
        <v>2</v>
      </c>
      <c r="C1201" t="s">
        <v>201</v>
      </c>
    </row>
    <row r="1202" spans="1:3">
      <c r="A1202">
        <v>44</v>
      </c>
      <c r="B1202">
        <v>3</v>
      </c>
      <c r="C1202" t="s">
        <v>202</v>
      </c>
    </row>
    <row r="1203" spans="1:3">
      <c r="A1203">
        <v>23</v>
      </c>
      <c r="B1203">
        <v>3</v>
      </c>
      <c r="C1203" t="s">
        <v>202</v>
      </c>
    </row>
    <row r="1204" spans="1:3">
      <c r="A1204">
        <v>38</v>
      </c>
      <c r="B1204">
        <v>2</v>
      </c>
      <c r="C1204" t="s">
        <v>201</v>
      </c>
    </row>
    <row r="1205" spans="1:3">
      <c r="A1205">
        <v>53</v>
      </c>
      <c r="B1205">
        <v>3</v>
      </c>
      <c r="C1205" t="s">
        <v>202</v>
      </c>
    </row>
    <row r="1206" spans="1:3">
      <c r="A1206">
        <v>48</v>
      </c>
      <c r="B1206">
        <v>3</v>
      </c>
      <c r="C1206" t="s">
        <v>202</v>
      </c>
    </row>
    <row r="1207" spans="1:3">
      <c r="A1207">
        <v>32</v>
      </c>
      <c r="B1207">
        <v>3</v>
      </c>
      <c r="C1207" t="s">
        <v>202</v>
      </c>
    </row>
    <row r="1208" spans="1:3">
      <c r="A1208">
        <v>26</v>
      </c>
      <c r="B1208">
        <v>3</v>
      </c>
      <c r="C1208" t="s">
        <v>202</v>
      </c>
    </row>
    <row r="1209" spans="1:3">
      <c r="A1209">
        <v>55</v>
      </c>
      <c r="B1209">
        <v>3</v>
      </c>
      <c r="C1209" t="s">
        <v>202</v>
      </c>
    </row>
    <row r="1210" spans="1:3">
      <c r="A1210">
        <v>34</v>
      </c>
      <c r="B1210">
        <v>4</v>
      </c>
      <c r="C1210" t="s">
        <v>203</v>
      </c>
    </row>
    <row r="1211" spans="1:3">
      <c r="A1211">
        <v>60</v>
      </c>
      <c r="B1211">
        <v>4</v>
      </c>
      <c r="C1211" t="s">
        <v>203</v>
      </c>
    </row>
    <row r="1212" spans="1:3">
      <c r="A1212">
        <v>33</v>
      </c>
      <c r="B1212">
        <v>3</v>
      </c>
      <c r="C1212" t="s">
        <v>202</v>
      </c>
    </row>
    <row r="1213" spans="1:3">
      <c r="A1213">
        <v>37</v>
      </c>
      <c r="B1213">
        <v>2</v>
      </c>
      <c r="C1213" t="s">
        <v>201</v>
      </c>
    </row>
    <row r="1214" spans="1:3">
      <c r="A1214">
        <v>34</v>
      </c>
      <c r="B1214">
        <v>3</v>
      </c>
      <c r="C1214" t="s">
        <v>202</v>
      </c>
    </row>
    <row r="1215" spans="1:3">
      <c r="A1215">
        <v>23</v>
      </c>
      <c r="B1215">
        <v>3</v>
      </c>
      <c r="C1215" t="s">
        <v>202</v>
      </c>
    </row>
    <row r="1216" spans="1:3">
      <c r="A1216">
        <v>44</v>
      </c>
      <c r="B1216">
        <v>3</v>
      </c>
      <c r="C1216" t="s">
        <v>202</v>
      </c>
    </row>
    <row r="1217" spans="1:3">
      <c r="A1217">
        <v>35</v>
      </c>
      <c r="B1217">
        <v>4</v>
      </c>
      <c r="C1217" t="s">
        <v>203</v>
      </c>
    </row>
    <row r="1218" spans="1:3">
      <c r="A1218">
        <v>43</v>
      </c>
      <c r="B1218">
        <v>3</v>
      </c>
      <c r="C1218" t="s">
        <v>202</v>
      </c>
    </row>
    <row r="1219" spans="1:3">
      <c r="A1219">
        <v>24</v>
      </c>
      <c r="B1219">
        <v>3</v>
      </c>
      <c r="C1219" t="s">
        <v>202</v>
      </c>
    </row>
    <row r="1220" spans="1:3">
      <c r="A1220">
        <v>41</v>
      </c>
      <c r="B1220">
        <v>3</v>
      </c>
      <c r="C1220" t="s">
        <v>202</v>
      </c>
    </row>
    <row r="1221" spans="1:3">
      <c r="A1221">
        <v>29</v>
      </c>
      <c r="B1221">
        <v>3</v>
      </c>
      <c r="C1221" t="s">
        <v>202</v>
      </c>
    </row>
    <row r="1222" spans="1:3">
      <c r="A1222">
        <v>36</v>
      </c>
      <c r="B1222">
        <v>2</v>
      </c>
      <c r="C1222" t="s">
        <v>201</v>
      </c>
    </row>
    <row r="1223" spans="1:3">
      <c r="A1223">
        <v>45</v>
      </c>
      <c r="B1223">
        <v>2</v>
      </c>
      <c r="C1223" t="s">
        <v>201</v>
      </c>
    </row>
    <row r="1224" spans="1:3">
      <c r="A1224">
        <v>24</v>
      </c>
      <c r="B1224">
        <v>3</v>
      </c>
      <c r="C1224" t="s">
        <v>202</v>
      </c>
    </row>
    <row r="1225" spans="1:3">
      <c r="A1225">
        <v>47</v>
      </c>
      <c r="B1225">
        <v>1</v>
      </c>
      <c r="C1225" t="s">
        <v>200</v>
      </c>
    </row>
    <row r="1226" spans="1:3">
      <c r="A1226">
        <v>26</v>
      </c>
      <c r="B1226">
        <v>4</v>
      </c>
      <c r="C1226" t="s">
        <v>203</v>
      </c>
    </row>
    <row r="1227" spans="1:3">
      <c r="A1227">
        <v>45</v>
      </c>
      <c r="B1227">
        <v>3</v>
      </c>
      <c r="C1227" t="s">
        <v>202</v>
      </c>
    </row>
    <row r="1228" spans="1:3">
      <c r="A1228">
        <v>32</v>
      </c>
      <c r="B1228">
        <v>2</v>
      </c>
      <c r="C1228" t="s">
        <v>201</v>
      </c>
    </row>
    <row r="1229" spans="1:3">
      <c r="A1229">
        <v>31</v>
      </c>
      <c r="B1229">
        <v>4</v>
      </c>
      <c r="C1229" t="s">
        <v>203</v>
      </c>
    </row>
    <row r="1230" spans="1:3">
      <c r="A1230">
        <v>41</v>
      </c>
      <c r="B1230">
        <v>3</v>
      </c>
      <c r="C1230" t="s">
        <v>202</v>
      </c>
    </row>
    <row r="1231" spans="1:3">
      <c r="A1231">
        <v>40</v>
      </c>
      <c r="B1231">
        <v>3</v>
      </c>
      <c r="C1231" t="s">
        <v>202</v>
      </c>
    </row>
    <row r="1232" spans="1:3">
      <c r="A1232">
        <v>24</v>
      </c>
      <c r="B1232">
        <v>4</v>
      </c>
      <c r="C1232" t="s">
        <v>203</v>
      </c>
    </row>
    <row r="1233" spans="1:3">
      <c r="A1233">
        <v>46</v>
      </c>
      <c r="B1233">
        <v>3</v>
      </c>
      <c r="C1233" t="s">
        <v>202</v>
      </c>
    </row>
    <row r="1234" spans="1:3">
      <c r="A1234">
        <v>35</v>
      </c>
      <c r="B1234">
        <v>3</v>
      </c>
      <c r="C1234" t="s">
        <v>202</v>
      </c>
    </row>
    <row r="1235" spans="1:3">
      <c r="A1235">
        <v>30</v>
      </c>
      <c r="B1235">
        <v>2</v>
      </c>
      <c r="C1235" t="s">
        <v>201</v>
      </c>
    </row>
    <row r="1236" spans="1:3">
      <c r="A1236">
        <v>47</v>
      </c>
      <c r="B1236">
        <v>1</v>
      </c>
      <c r="C1236" t="s">
        <v>200</v>
      </c>
    </row>
    <row r="1237" spans="1:3">
      <c r="A1237">
        <v>46</v>
      </c>
      <c r="B1237">
        <v>2</v>
      </c>
      <c r="C1237" t="s">
        <v>201</v>
      </c>
    </row>
    <row r="1238" spans="1:3">
      <c r="A1238">
        <v>36</v>
      </c>
      <c r="B1238">
        <v>3</v>
      </c>
      <c r="C1238" t="s">
        <v>202</v>
      </c>
    </row>
    <row r="1239" spans="1:3">
      <c r="A1239">
        <v>32</v>
      </c>
      <c r="B1239">
        <v>3</v>
      </c>
      <c r="C1239" t="s">
        <v>202</v>
      </c>
    </row>
    <row r="1240" spans="1:3">
      <c r="A1240">
        <v>23</v>
      </c>
      <c r="B1240">
        <v>1</v>
      </c>
      <c r="C1240" t="s">
        <v>200</v>
      </c>
    </row>
    <row r="1241" spans="1:3">
      <c r="A1241">
        <v>31</v>
      </c>
      <c r="B1241">
        <v>2</v>
      </c>
      <c r="C1241" t="s">
        <v>201</v>
      </c>
    </row>
    <row r="1242" spans="1:3">
      <c r="A1242">
        <v>39</v>
      </c>
      <c r="B1242">
        <v>3</v>
      </c>
      <c r="C1242" t="s">
        <v>202</v>
      </c>
    </row>
    <row r="1243" spans="1:3">
      <c r="A1243">
        <v>32</v>
      </c>
      <c r="B1243">
        <v>1</v>
      </c>
      <c r="C1243" t="s">
        <v>200</v>
      </c>
    </row>
    <row r="1244" spans="1:3">
      <c r="A1244">
        <v>40</v>
      </c>
      <c r="B1244">
        <v>2</v>
      </c>
      <c r="C1244" t="s">
        <v>201</v>
      </c>
    </row>
    <row r="1245" spans="1:3">
      <c r="A1245">
        <v>45</v>
      </c>
      <c r="B1245">
        <v>4</v>
      </c>
      <c r="C1245" t="s">
        <v>203</v>
      </c>
    </row>
    <row r="1246" spans="1:3">
      <c r="A1246">
        <v>30</v>
      </c>
      <c r="B1246">
        <v>3</v>
      </c>
      <c r="C1246" t="s">
        <v>202</v>
      </c>
    </row>
    <row r="1247" spans="1:3">
      <c r="A1247">
        <v>24</v>
      </c>
      <c r="B1247">
        <v>3</v>
      </c>
      <c r="C1247" t="s">
        <v>202</v>
      </c>
    </row>
    <row r="1248" spans="1:3">
      <c r="A1248">
        <v>30</v>
      </c>
      <c r="B1248">
        <v>2</v>
      </c>
      <c r="C1248" t="s">
        <v>201</v>
      </c>
    </row>
    <row r="1249" spans="1:3">
      <c r="A1249">
        <v>31</v>
      </c>
      <c r="B1249">
        <v>3</v>
      </c>
      <c r="C1249" t="s">
        <v>202</v>
      </c>
    </row>
    <row r="1250" spans="1:3">
      <c r="A1250">
        <v>27</v>
      </c>
      <c r="B1250">
        <v>2</v>
      </c>
      <c r="C1250" t="s">
        <v>201</v>
      </c>
    </row>
    <row r="1251" spans="1:3">
      <c r="A1251">
        <v>29</v>
      </c>
      <c r="B1251">
        <v>3</v>
      </c>
      <c r="C1251" t="s">
        <v>202</v>
      </c>
    </row>
    <row r="1252" spans="1:3">
      <c r="A1252">
        <v>29</v>
      </c>
      <c r="B1252">
        <v>4</v>
      </c>
      <c r="C1252" t="s">
        <v>203</v>
      </c>
    </row>
    <row r="1253" spans="1:3">
      <c r="A1253">
        <v>30</v>
      </c>
      <c r="B1253">
        <v>3</v>
      </c>
      <c r="C1253" t="s">
        <v>202</v>
      </c>
    </row>
    <row r="1254" spans="1:3">
      <c r="A1254">
        <v>34</v>
      </c>
      <c r="B1254">
        <v>3</v>
      </c>
      <c r="C1254" t="s">
        <v>202</v>
      </c>
    </row>
    <row r="1255" spans="1:3">
      <c r="A1255">
        <v>33</v>
      </c>
      <c r="B1255">
        <v>2</v>
      </c>
      <c r="C1255" t="s">
        <v>201</v>
      </c>
    </row>
    <row r="1256" spans="1:3">
      <c r="A1256">
        <v>49</v>
      </c>
      <c r="B1256">
        <v>4</v>
      </c>
      <c r="C1256" t="s">
        <v>203</v>
      </c>
    </row>
    <row r="1257" spans="1:3">
      <c r="A1257">
        <v>33</v>
      </c>
      <c r="B1257">
        <v>2</v>
      </c>
      <c r="C1257" t="s">
        <v>201</v>
      </c>
    </row>
    <row r="1258" spans="1:3">
      <c r="A1258">
        <v>38</v>
      </c>
      <c r="B1258">
        <v>2</v>
      </c>
      <c r="C1258" t="s">
        <v>201</v>
      </c>
    </row>
    <row r="1259" spans="1:3">
      <c r="A1259">
        <v>31</v>
      </c>
      <c r="B1259">
        <v>3</v>
      </c>
      <c r="C1259" t="s">
        <v>202</v>
      </c>
    </row>
    <row r="1260" spans="1:3">
      <c r="A1260">
        <v>29</v>
      </c>
      <c r="B1260">
        <v>3</v>
      </c>
      <c r="C1260" t="s">
        <v>202</v>
      </c>
    </row>
    <row r="1261" spans="1:3">
      <c r="A1261">
        <v>30</v>
      </c>
      <c r="B1261">
        <v>3</v>
      </c>
      <c r="C1261" t="s">
        <v>202</v>
      </c>
    </row>
    <row r="1262" spans="1:3">
      <c r="A1262">
        <v>32</v>
      </c>
      <c r="B1262">
        <v>3</v>
      </c>
      <c r="C1262" t="s">
        <v>202</v>
      </c>
    </row>
    <row r="1263" spans="1:3">
      <c r="A1263">
        <v>38</v>
      </c>
      <c r="B1263">
        <v>3</v>
      </c>
      <c r="C1263" t="s">
        <v>202</v>
      </c>
    </row>
    <row r="1264" spans="1:3">
      <c r="A1264">
        <v>43</v>
      </c>
      <c r="B1264">
        <v>3</v>
      </c>
      <c r="C1264" t="s">
        <v>202</v>
      </c>
    </row>
    <row r="1265" spans="1:3">
      <c r="A1265">
        <v>42</v>
      </c>
      <c r="B1265">
        <v>2</v>
      </c>
      <c r="C1265" t="s">
        <v>201</v>
      </c>
    </row>
    <row r="1266" spans="1:3">
      <c r="A1266">
        <v>55</v>
      </c>
      <c r="B1266">
        <v>3</v>
      </c>
      <c r="C1266" t="s">
        <v>202</v>
      </c>
    </row>
    <row r="1267" spans="1:3">
      <c r="A1267">
        <v>33</v>
      </c>
      <c r="B1267">
        <v>2</v>
      </c>
      <c r="C1267" t="s">
        <v>201</v>
      </c>
    </row>
    <row r="1268" spans="1:3">
      <c r="A1268">
        <v>41</v>
      </c>
      <c r="B1268">
        <v>3</v>
      </c>
      <c r="C1268" t="s">
        <v>202</v>
      </c>
    </row>
    <row r="1269" spans="1:3">
      <c r="A1269">
        <v>34</v>
      </c>
      <c r="B1269">
        <v>3</v>
      </c>
      <c r="C1269" t="s">
        <v>202</v>
      </c>
    </row>
    <row r="1270" spans="1:3">
      <c r="A1270">
        <v>53</v>
      </c>
      <c r="B1270">
        <v>2</v>
      </c>
      <c r="C1270" t="s">
        <v>201</v>
      </c>
    </row>
    <row r="1271" spans="1:3">
      <c r="A1271">
        <v>43</v>
      </c>
      <c r="B1271">
        <v>3</v>
      </c>
      <c r="C1271" t="s">
        <v>202</v>
      </c>
    </row>
    <row r="1272" spans="1:3">
      <c r="A1272">
        <v>34</v>
      </c>
      <c r="B1272">
        <v>3</v>
      </c>
      <c r="C1272" t="s">
        <v>202</v>
      </c>
    </row>
    <row r="1273" spans="1:3">
      <c r="A1273">
        <v>21</v>
      </c>
      <c r="B1273">
        <v>3</v>
      </c>
      <c r="C1273" t="s">
        <v>202</v>
      </c>
    </row>
    <row r="1274" spans="1:3">
      <c r="A1274">
        <v>38</v>
      </c>
      <c r="B1274">
        <v>3</v>
      </c>
      <c r="C1274" t="s">
        <v>202</v>
      </c>
    </row>
    <row r="1275" spans="1:3">
      <c r="A1275">
        <v>22</v>
      </c>
      <c r="B1275">
        <v>3</v>
      </c>
      <c r="C1275" t="s">
        <v>202</v>
      </c>
    </row>
    <row r="1276" spans="1:3">
      <c r="A1276">
        <v>31</v>
      </c>
      <c r="B1276">
        <v>3</v>
      </c>
      <c r="C1276" t="s">
        <v>202</v>
      </c>
    </row>
    <row r="1277" spans="1:3">
      <c r="A1277">
        <v>51</v>
      </c>
      <c r="B1277">
        <v>3</v>
      </c>
      <c r="C1277" t="s">
        <v>202</v>
      </c>
    </row>
    <row r="1278" spans="1:3">
      <c r="A1278">
        <v>37</v>
      </c>
      <c r="B1278">
        <v>3</v>
      </c>
      <c r="C1278" t="s">
        <v>202</v>
      </c>
    </row>
    <row r="1279" spans="1:3">
      <c r="A1279">
        <v>46</v>
      </c>
      <c r="B1279">
        <v>3</v>
      </c>
      <c r="C1279" t="s">
        <v>202</v>
      </c>
    </row>
    <row r="1280" spans="1:3">
      <c r="A1280">
        <v>36</v>
      </c>
      <c r="B1280">
        <v>3</v>
      </c>
      <c r="C1280" t="s">
        <v>202</v>
      </c>
    </row>
    <row r="1281" spans="1:3">
      <c r="A1281">
        <v>44</v>
      </c>
      <c r="B1281">
        <v>2</v>
      </c>
      <c r="C1281" t="s">
        <v>201</v>
      </c>
    </row>
    <row r="1282" spans="1:3">
      <c r="A1282">
        <v>37</v>
      </c>
      <c r="B1282">
        <v>2</v>
      </c>
      <c r="C1282" t="s">
        <v>201</v>
      </c>
    </row>
    <row r="1283" spans="1:3">
      <c r="A1283">
        <v>35</v>
      </c>
      <c r="B1283">
        <v>3</v>
      </c>
      <c r="C1283" t="s">
        <v>202</v>
      </c>
    </row>
    <row r="1284" spans="1:3">
      <c r="A1284">
        <v>33</v>
      </c>
      <c r="B1284">
        <v>3</v>
      </c>
      <c r="C1284" t="s">
        <v>202</v>
      </c>
    </row>
    <row r="1285" spans="1:3">
      <c r="A1285">
        <v>28</v>
      </c>
      <c r="B1285">
        <v>4</v>
      </c>
      <c r="C1285" t="s">
        <v>203</v>
      </c>
    </row>
    <row r="1286" spans="1:3">
      <c r="A1286">
        <v>39</v>
      </c>
      <c r="B1286">
        <v>3</v>
      </c>
      <c r="C1286" t="s">
        <v>202</v>
      </c>
    </row>
    <row r="1287" spans="1:3">
      <c r="A1287">
        <v>46</v>
      </c>
      <c r="B1287">
        <v>3</v>
      </c>
      <c r="C1287" t="s">
        <v>202</v>
      </c>
    </row>
    <row r="1288" spans="1:3">
      <c r="A1288">
        <v>40</v>
      </c>
      <c r="B1288">
        <v>2</v>
      </c>
      <c r="C1288" t="s">
        <v>201</v>
      </c>
    </row>
    <row r="1289" spans="1:3">
      <c r="A1289">
        <v>42</v>
      </c>
      <c r="B1289">
        <v>2</v>
      </c>
      <c r="C1289" t="s">
        <v>201</v>
      </c>
    </row>
    <row r="1290" spans="1:3">
      <c r="A1290">
        <v>35</v>
      </c>
      <c r="B1290">
        <v>3</v>
      </c>
      <c r="C1290" t="s">
        <v>202</v>
      </c>
    </row>
    <row r="1291" spans="1:3">
      <c r="A1291">
        <v>38</v>
      </c>
      <c r="B1291">
        <v>3</v>
      </c>
      <c r="C1291" t="s">
        <v>202</v>
      </c>
    </row>
    <row r="1292" spans="1:3">
      <c r="A1292">
        <v>34</v>
      </c>
      <c r="B1292">
        <v>2</v>
      </c>
      <c r="C1292" t="s">
        <v>201</v>
      </c>
    </row>
    <row r="1293" spans="1:3">
      <c r="A1293">
        <v>37</v>
      </c>
      <c r="B1293">
        <v>1</v>
      </c>
      <c r="C1293" t="s">
        <v>200</v>
      </c>
    </row>
    <row r="1294" spans="1:3">
      <c r="A1294">
        <v>39</v>
      </c>
      <c r="B1294">
        <v>3</v>
      </c>
      <c r="C1294" t="s">
        <v>202</v>
      </c>
    </row>
    <row r="1295" spans="1:3">
      <c r="A1295">
        <v>43</v>
      </c>
      <c r="B1295">
        <v>2</v>
      </c>
      <c r="C1295" t="s">
        <v>201</v>
      </c>
    </row>
    <row r="1296" spans="1:3">
      <c r="A1296">
        <v>41</v>
      </c>
      <c r="B1296">
        <v>1</v>
      </c>
      <c r="C1296" t="s">
        <v>200</v>
      </c>
    </row>
    <row r="1297" spans="1:3">
      <c r="A1297">
        <v>41</v>
      </c>
      <c r="B1297">
        <v>4</v>
      </c>
      <c r="C1297" t="s">
        <v>203</v>
      </c>
    </row>
    <row r="1298" spans="1:3">
      <c r="A1298">
        <v>30</v>
      </c>
      <c r="B1298">
        <v>3</v>
      </c>
      <c r="C1298" t="s">
        <v>202</v>
      </c>
    </row>
    <row r="1299" spans="1:3">
      <c r="A1299">
        <v>26</v>
      </c>
      <c r="B1299">
        <v>3</v>
      </c>
      <c r="C1299" t="s">
        <v>202</v>
      </c>
    </row>
    <row r="1300" spans="1:3">
      <c r="A1300">
        <v>46</v>
      </c>
      <c r="B1300">
        <v>4</v>
      </c>
      <c r="C1300" t="s">
        <v>203</v>
      </c>
    </row>
    <row r="1301" spans="1:3">
      <c r="A1301">
        <v>40</v>
      </c>
      <c r="B1301">
        <v>3</v>
      </c>
      <c r="C1301" t="s">
        <v>202</v>
      </c>
    </row>
    <row r="1302" spans="1:3">
      <c r="A1302">
        <v>34</v>
      </c>
      <c r="B1302">
        <v>3</v>
      </c>
      <c r="C1302" t="s">
        <v>202</v>
      </c>
    </row>
    <row r="1303" spans="1:3">
      <c r="A1303">
        <v>58</v>
      </c>
      <c r="B1303">
        <v>2</v>
      </c>
      <c r="C1303" t="s">
        <v>201</v>
      </c>
    </row>
    <row r="1304" spans="1:3">
      <c r="A1304">
        <v>35</v>
      </c>
      <c r="B1304">
        <v>4</v>
      </c>
      <c r="C1304" t="s">
        <v>203</v>
      </c>
    </row>
    <row r="1305" spans="1:3">
      <c r="A1305">
        <v>47</v>
      </c>
      <c r="B1305">
        <v>3</v>
      </c>
      <c r="C1305" t="s">
        <v>202</v>
      </c>
    </row>
    <row r="1306" spans="1:3">
      <c r="A1306">
        <v>40</v>
      </c>
      <c r="B1306">
        <v>3</v>
      </c>
      <c r="C1306" t="s">
        <v>202</v>
      </c>
    </row>
    <row r="1307" spans="1:3">
      <c r="A1307">
        <v>54</v>
      </c>
      <c r="B1307">
        <v>2</v>
      </c>
      <c r="C1307" t="s">
        <v>201</v>
      </c>
    </row>
    <row r="1308" spans="1:3">
      <c r="A1308">
        <v>31</v>
      </c>
      <c r="B1308">
        <v>3</v>
      </c>
      <c r="C1308" t="s">
        <v>202</v>
      </c>
    </row>
    <row r="1309" spans="1:3">
      <c r="A1309">
        <v>28</v>
      </c>
      <c r="B1309">
        <v>3</v>
      </c>
      <c r="C1309" t="s">
        <v>202</v>
      </c>
    </row>
    <row r="1310" spans="1:3">
      <c r="A1310">
        <v>38</v>
      </c>
      <c r="B1310">
        <v>2</v>
      </c>
      <c r="C1310" t="s">
        <v>201</v>
      </c>
    </row>
    <row r="1311" spans="1:3">
      <c r="A1311">
        <v>26</v>
      </c>
      <c r="B1311">
        <v>3</v>
      </c>
      <c r="C1311" t="s">
        <v>202</v>
      </c>
    </row>
    <row r="1312" spans="1:3">
      <c r="A1312">
        <v>58</v>
      </c>
      <c r="B1312">
        <v>3</v>
      </c>
      <c r="C1312" t="s">
        <v>202</v>
      </c>
    </row>
    <row r="1313" spans="1:3">
      <c r="A1313">
        <v>18</v>
      </c>
      <c r="B1313">
        <v>1</v>
      </c>
      <c r="C1313" t="s">
        <v>200</v>
      </c>
    </row>
    <row r="1314" spans="1:3">
      <c r="A1314">
        <v>31</v>
      </c>
      <c r="B1314">
        <v>3</v>
      </c>
      <c r="C1314" t="s">
        <v>202</v>
      </c>
    </row>
    <row r="1315" spans="1:3">
      <c r="A1315">
        <v>29</v>
      </c>
      <c r="B1315">
        <v>3</v>
      </c>
      <c r="C1315" t="s">
        <v>202</v>
      </c>
    </row>
    <row r="1316" spans="1:3">
      <c r="A1316">
        <v>45</v>
      </c>
      <c r="B1316">
        <v>4</v>
      </c>
      <c r="C1316" t="s">
        <v>203</v>
      </c>
    </row>
    <row r="1317" spans="1:3">
      <c r="A1317">
        <v>36</v>
      </c>
      <c r="B1317">
        <v>3</v>
      </c>
      <c r="C1317" t="s">
        <v>202</v>
      </c>
    </row>
    <row r="1318" spans="1:3">
      <c r="A1318">
        <v>43</v>
      </c>
      <c r="B1318">
        <v>3</v>
      </c>
      <c r="C1318" t="s">
        <v>202</v>
      </c>
    </row>
    <row r="1319" spans="1:3">
      <c r="A1319">
        <v>27</v>
      </c>
      <c r="B1319">
        <v>2</v>
      </c>
      <c r="C1319" t="s">
        <v>201</v>
      </c>
    </row>
    <row r="1320" spans="1:3">
      <c r="A1320">
        <v>29</v>
      </c>
      <c r="B1320">
        <v>4</v>
      </c>
      <c r="C1320" t="s">
        <v>203</v>
      </c>
    </row>
    <row r="1321" spans="1:3">
      <c r="A1321">
        <v>32</v>
      </c>
      <c r="B1321">
        <v>4</v>
      </c>
      <c r="C1321" t="s">
        <v>203</v>
      </c>
    </row>
    <row r="1322" spans="1:3">
      <c r="A1322">
        <v>42</v>
      </c>
      <c r="B1322">
        <v>2</v>
      </c>
      <c r="C1322" t="s">
        <v>201</v>
      </c>
    </row>
    <row r="1323" spans="1:3">
      <c r="A1323">
        <v>47</v>
      </c>
      <c r="B1323">
        <v>3</v>
      </c>
      <c r="C1323" t="s">
        <v>202</v>
      </c>
    </row>
    <row r="1324" spans="1:3">
      <c r="A1324">
        <v>46</v>
      </c>
      <c r="B1324">
        <v>2</v>
      </c>
      <c r="C1324" t="s">
        <v>201</v>
      </c>
    </row>
    <row r="1325" spans="1:3">
      <c r="A1325">
        <v>28</v>
      </c>
      <c r="B1325">
        <v>3</v>
      </c>
      <c r="C1325" t="s">
        <v>202</v>
      </c>
    </row>
    <row r="1326" spans="1:3">
      <c r="A1326">
        <v>29</v>
      </c>
      <c r="B1326">
        <v>3</v>
      </c>
      <c r="C1326" t="s">
        <v>202</v>
      </c>
    </row>
    <row r="1327" spans="1:3">
      <c r="A1327">
        <v>42</v>
      </c>
      <c r="B1327">
        <v>3</v>
      </c>
      <c r="C1327" t="s">
        <v>202</v>
      </c>
    </row>
    <row r="1328" spans="1:3">
      <c r="A1328">
        <v>32</v>
      </c>
      <c r="B1328">
        <v>2</v>
      </c>
      <c r="C1328" t="s">
        <v>201</v>
      </c>
    </row>
    <row r="1329" spans="1:3">
      <c r="A1329">
        <v>46</v>
      </c>
      <c r="B1329">
        <v>3</v>
      </c>
      <c r="C1329" t="s">
        <v>202</v>
      </c>
    </row>
    <row r="1330" spans="1:3">
      <c r="A1330">
        <v>27</v>
      </c>
      <c r="B1330">
        <v>3</v>
      </c>
      <c r="C1330" t="s">
        <v>202</v>
      </c>
    </row>
    <row r="1331" spans="1:3">
      <c r="A1331">
        <v>29</v>
      </c>
      <c r="B1331">
        <v>3</v>
      </c>
      <c r="C1331" t="s">
        <v>202</v>
      </c>
    </row>
    <row r="1332" spans="1:3">
      <c r="A1332">
        <v>43</v>
      </c>
      <c r="B1332">
        <v>3</v>
      </c>
      <c r="C1332" t="s">
        <v>202</v>
      </c>
    </row>
    <row r="1333" spans="1:3">
      <c r="A1333">
        <v>48</v>
      </c>
      <c r="B1333">
        <v>3</v>
      </c>
      <c r="C1333" t="s">
        <v>202</v>
      </c>
    </row>
    <row r="1334" spans="1:3">
      <c r="A1334">
        <v>29</v>
      </c>
      <c r="B1334">
        <v>2</v>
      </c>
      <c r="C1334" t="s">
        <v>201</v>
      </c>
    </row>
    <row r="1335" spans="1:3">
      <c r="A1335">
        <v>46</v>
      </c>
      <c r="B1335">
        <v>3</v>
      </c>
      <c r="C1335" t="s">
        <v>202</v>
      </c>
    </row>
    <row r="1336" spans="1:3">
      <c r="A1336">
        <v>27</v>
      </c>
      <c r="B1336">
        <v>2</v>
      </c>
      <c r="C1336" t="s">
        <v>201</v>
      </c>
    </row>
    <row r="1337" spans="1:3">
      <c r="A1337">
        <v>39</v>
      </c>
      <c r="B1337">
        <v>3</v>
      </c>
      <c r="C1337" t="s">
        <v>202</v>
      </c>
    </row>
    <row r="1338" spans="1:3">
      <c r="A1338">
        <v>55</v>
      </c>
      <c r="B1338">
        <v>4</v>
      </c>
      <c r="C1338" t="s">
        <v>203</v>
      </c>
    </row>
    <row r="1339" spans="1:3">
      <c r="A1339">
        <v>28</v>
      </c>
      <c r="B1339">
        <v>3</v>
      </c>
      <c r="C1339" t="s">
        <v>202</v>
      </c>
    </row>
    <row r="1340" spans="1:3">
      <c r="A1340">
        <v>30</v>
      </c>
      <c r="B1340">
        <v>2</v>
      </c>
      <c r="C1340" t="s">
        <v>201</v>
      </c>
    </row>
    <row r="1341" spans="1:3">
      <c r="A1341">
        <v>22</v>
      </c>
      <c r="B1341">
        <v>3</v>
      </c>
      <c r="C1341" t="s">
        <v>202</v>
      </c>
    </row>
    <row r="1342" spans="1:3">
      <c r="A1342">
        <v>36</v>
      </c>
      <c r="B1342">
        <v>3</v>
      </c>
      <c r="C1342" t="s">
        <v>202</v>
      </c>
    </row>
    <row r="1343" spans="1:3">
      <c r="A1343">
        <v>31</v>
      </c>
      <c r="B1343">
        <v>3</v>
      </c>
      <c r="C1343" t="s">
        <v>202</v>
      </c>
    </row>
    <row r="1344" spans="1:3">
      <c r="A1344">
        <v>34</v>
      </c>
      <c r="B1344">
        <v>3</v>
      </c>
      <c r="C1344" t="s">
        <v>202</v>
      </c>
    </row>
    <row r="1345" spans="1:3">
      <c r="A1345">
        <v>29</v>
      </c>
      <c r="B1345">
        <v>3</v>
      </c>
      <c r="C1345" t="s">
        <v>202</v>
      </c>
    </row>
    <row r="1346" spans="1:3">
      <c r="A1346">
        <v>37</v>
      </c>
      <c r="B1346">
        <v>3</v>
      </c>
      <c r="C1346" t="s">
        <v>202</v>
      </c>
    </row>
    <row r="1347" spans="1:3">
      <c r="A1347">
        <v>35</v>
      </c>
      <c r="B1347">
        <v>3</v>
      </c>
      <c r="C1347" t="s">
        <v>202</v>
      </c>
    </row>
    <row r="1348" spans="1:3">
      <c r="A1348">
        <v>45</v>
      </c>
      <c r="B1348">
        <v>2</v>
      </c>
      <c r="C1348" t="s">
        <v>201</v>
      </c>
    </row>
    <row r="1349" spans="1:3">
      <c r="A1349">
        <v>36</v>
      </c>
      <c r="B1349">
        <v>2</v>
      </c>
      <c r="C1349" t="s">
        <v>201</v>
      </c>
    </row>
    <row r="1350" spans="1:3">
      <c r="A1350">
        <v>40</v>
      </c>
      <c r="B1350">
        <v>3</v>
      </c>
      <c r="C1350" t="s">
        <v>202</v>
      </c>
    </row>
    <row r="1351" spans="1:3">
      <c r="A1351">
        <v>26</v>
      </c>
      <c r="B1351">
        <v>2</v>
      </c>
      <c r="C1351" t="s">
        <v>201</v>
      </c>
    </row>
    <row r="1352" spans="1:3">
      <c r="A1352">
        <v>27</v>
      </c>
      <c r="B1352">
        <v>2</v>
      </c>
      <c r="C1352" t="s">
        <v>201</v>
      </c>
    </row>
    <row r="1353" spans="1:3">
      <c r="A1353">
        <v>48</v>
      </c>
      <c r="B1353">
        <v>3</v>
      </c>
      <c r="C1353" t="s">
        <v>202</v>
      </c>
    </row>
    <row r="1354" spans="1:3">
      <c r="A1354">
        <v>44</v>
      </c>
      <c r="B1354">
        <v>3</v>
      </c>
      <c r="C1354" t="s">
        <v>202</v>
      </c>
    </row>
    <row r="1355" spans="1:3">
      <c r="A1355">
        <v>34</v>
      </c>
      <c r="B1355">
        <v>3</v>
      </c>
      <c r="C1355" t="s">
        <v>202</v>
      </c>
    </row>
    <row r="1356" spans="1:3">
      <c r="A1356">
        <v>56</v>
      </c>
      <c r="B1356">
        <v>3</v>
      </c>
      <c r="C1356" t="s">
        <v>202</v>
      </c>
    </row>
    <row r="1357" spans="1:3">
      <c r="A1357">
        <v>36</v>
      </c>
      <c r="B1357">
        <v>1</v>
      </c>
      <c r="C1357" t="s">
        <v>200</v>
      </c>
    </row>
    <row r="1358" spans="1:3">
      <c r="A1358">
        <v>41</v>
      </c>
      <c r="B1358">
        <v>3</v>
      </c>
      <c r="C1358" t="s">
        <v>202</v>
      </c>
    </row>
    <row r="1359" spans="1:3">
      <c r="A1359">
        <v>42</v>
      </c>
      <c r="B1359">
        <v>4</v>
      </c>
      <c r="C1359" t="s">
        <v>203</v>
      </c>
    </row>
    <row r="1360" spans="1:3">
      <c r="A1360">
        <v>31</v>
      </c>
      <c r="B1360">
        <v>3</v>
      </c>
      <c r="C1360" t="s">
        <v>202</v>
      </c>
    </row>
    <row r="1361" spans="1:3">
      <c r="A1361">
        <v>34</v>
      </c>
      <c r="B1361">
        <v>2</v>
      </c>
      <c r="C1361" t="s">
        <v>201</v>
      </c>
    </row>
    <row r="1362" spans="1:3">
      <c r="A1362">
        <v>31</v>
      </c>
      <c r="B1362">
        <v>2</v>
      </c>
      <c r="C1362" t="s">
        <v>201</v>
      </c>
    </row>
    <row r="1363" spans="1:3">
      <c r="A1363">
        <v>26</v>
      </c>
      <c r="B1363">
        <v>3</v>
      </c>
      <c r="C1363" t="s">
        <v>202</v>
      </c>
    </row>
    <row r="1364" spans="1:3">
      <c r="A1364">
        <v>45</v>
      </c>
      <c r="B1364">
        <v>3</v>
      </c>
      <c r="C1364" t="s">
        <v>202</v>
      </c>
    </row>
    <row r="1365" spans="1:3">
      <c r="A1365">
        <v>33</v>
      </c>
      <c r="B1365">
        <v>2</v>
      </c>
      <c r="C1365" t="s">
        <v>201</v>
      </c>
    </row>
    <row r="1366" spans="1:3">
      <c r="A1366">
        <v>28</v>
      </c>
      <c r="B1366">
        <v>3</v>
      </c>
      <c r="C1366" t="s">
        <v>202</v>
      </c>
    </row>
    <row r="1367" spans="1:3">
      <c r="A1367">
        <v>29</v>
      </c>
      <c r="B1367">
        <v>3</v>
      </c>
      <c r="C1367" t="s">
        <v>202</v>
      </c>
    </row>
    <row r="1368" spans="1:3">
      <c r="A1368">
        <v>39</v>
      </c>
      <c r="B1368">
        <v>3</v>
      </c>
      <c r="C1368" t="s">
        <v>202</v>
      </c>
    </row>
    <row r="1369" spans="1:3">
      <c r="A1369">
        <v>27</v>
      </c>
      <c r="B1369">
        <v>2</v>
      </c>
      <c r="C1369" t="s">
        <v>201</v>
      </c>
    </row>
    <row r="1370" spans="1:3">
      <c r="A1370">
        <v>34</v>
      </c>
      <c r="B1370">
        <v>3</v>
      </c>
      <c r="C1370" t="s">
        <v>202</v>
      </c>
    </row>
    <row r="1371" spans="1:3">
      <c r="A1371">
        <v>28</v>
      </c>
      <c r="B1371">
        <v>3</v>
      </c>
      <c r="C1371" t="s">
        <v>202</v>
      </c>
    </row>
    <row r="1372" spans="1:3">
      <c r="A1372">
        <v>47</v>
      </c>
      <c r="B1372">
        <v>4</v>
      </c>
      <c r="C1372" t="s">
        <v>203</v>
      </c>
    </row>
    <row r="1373" spans="1:3">
      <c r="A1373">
        <v>56</v>
      </c>
      <c r="B1373">
        <v>3</v>
      </c>
      <c r="C1373" t="s">
        <v>202</v>
      </c>
    </row>
    <row r="1374" spans="1:3">
      <c r="A1374">
        <v>39</v>
      </c>
      <c r="B1374">
        <v>3</v>
      </c>
      <c r="C1374" t="s">
        <v>202</v>
      </c>
    </row>
    <row r="1375" spans="1:3">
      <c r="A1375">
        <v>38</v>
      </c>
      <c r="B1375">
        <v>3</v>
      </c>
      <c r="C1375" t="s">
        <v>202</v>
      </c>
    </row>
    <row r="1376" spans="1:3">
      <c r="A1376">
        <v>58</v>
      </c>
      <c r="B1376">
        <v>2</v>
      </c>
      <c r="C1376" t="s">
        <v>201</v>
      </c>
    </row>
    <row r="1377" spans="1:3">
      <c r="A1377">
        <v>32</v>
      </c>
      <c r="B1377">
        <v>3</v>
      </c>
      <c r="C1377" t="s">
        <v>202</v>
      </c>
    </row>
    <row r="1378" spans="1:3">
      <c r="A1378">
        <v>38</v>
      </c>
      <c r="B1378">
        <v>4</v>
      </c>
      <c r="C1378" t="s">
        <v>203</v>
      </c>
    </row>
    <row r="1379" spans="1:3">
      <c r="A1379">
        <v>49</v>
      </c>
      <c r="B1379">
        <v>3</v>
      </c>
      <c r="C1379" t="s">
        <v>202</v>
      </c>
    </row>
    <row r="1380" spans="1:3">
      <c r="A1380">
        <v>42</v>
      </c>
      <c r="B1380">
        <v>3</v>
      </c>
      <c r="C1380" t="s">
        <v>202</v>
      </c>
    </row>
    <row r="1381" spans="1:3">
      <c r="A1381">
        <v>27</v>
      </c>
      <c r="B1381">
        <v>3</v>
      </c>
      <c r="C1381" t="s">
        <v>202</v>
      </c>
    </row>
    <row r="1382" spans="1:3">
      <c r="A1382">
        <v>35</v>
      </c>
      <c r="B1382">
        <v>1</v>
      </c>
      <c r="C1382" t="s">
        <v>200</v>
      </c>
    </row>
    <row r="1383" spans="1:3">
      <c r="A1383">
        <v>28</v>
      </c>
      <c r="B1383">
        <v>2</v>
      </c>
      <c r="C1383" t="s">
        <v>201</v>
      </c>
    </row>
    <row r="1384" spans="1:3">
      <c r="A1384">
        <v>31</v>
      </c>
      <c r="B1384">
        <v>4</v>
      </c>
      <c r="C1384" t="s">
        <v>203</v>
      </c>
    </row>
    <row r="1385" spans="1:3">
      <c r="A1385">
        <v>36</v>
      </c>
      <c r="B1385">
        <v>3</v>
      </c>
      <c r="C1385" t="s">
        <v>202</v>
      </c>
    </row>
    <row r="1386" spans="1:3">
      <c r="A1386">
        <v>34</v>
      </c>
      <c r="B1386">
        <v>2</v>
      </c>
      <c r="C1386" t="s">
        <v>201</v>
      </c>
    </row>
    <row r="1387" spans="1:3">
      <c r="A1387">
        <v>34</v>
      </c>
      <c r="B1387">
        <v>2</v>
      </c>
      <c r="C1387" t="s">
        <v>201</v>
      </c>
    </row>
    <row r="1388" spans="1:3">
      <c r="A1388">
        <v>26</v>
      </c>
      <c r="B1388">
        <v>2</v>
      </c>
      <c r="C1388" t="s">
        <v>201</v>
      </c>
    </row>
    <row r="1389" spans="1:3">
      <c r="A1389">
        <v>29</v>
      </c>
      <c r="B1389">
        <v>2</v>
      </c>
      <c r="C1389" t="s">
        <v>201</v>
      </c>
    </row>
    <row r="1390" spans="1:3">
      <c r="A1390">
        <v>32</v>
      </c>
      <c r="B1390">
        <v>3</v>
      </c>
      <c r="C1390" t="s">
        <v>202</v>
      </c>
    </row>
    <row r="1391" spans="1:3">
      <c r="A1391">
        <v>31</v>
      </c>
      <c r="B1391">
        <v>3</v>
      </c>
      <c r="C1391" t="s">
        <v>202</v>
      </c>
    </row>
    <row r="1392" spans="1:3">
      <c r="A1392">
        <v>28</v>
      </c>
      <c r="B1392">
        <v>2</v>
      </c>
      <c r="C1392" t="s">
        <v>201</v>
      </c>
    </row>
    <row r="1393" spans="1:3">
      <c r="A1393">
        <v>38</v>
      </c>
      <c r="B1393">
        <v>2</v>
      </c>
      <c r="C1393" t="s">
        <v>201</v>
      </c>
    </row>
    <row r="1394" spans="1:3">
      <c r="A1394">
        <v>35</v>
      </c>
      <c r="B1394">
        <v>3</v>
      </c>
      <c r="C1394" t="s">
        <v>202</v>
      </c>
    </row>
    <row r="1395" spans="1:3">
      <c r="A1395">
        <v>27</v>
      </c>
      <c r="B1395">
        <v>3</v>
      </c>
      <c r="C1395" t="s">
        <v>202</v>
      </c>
    </row>
    <row r="1396" spans="1:3">
      <c r="A1396">
        <v>32</v>
      </c>
      <c r="B1396">
        <v>3</v>
      </c>
      <c r="C1396" t="s">
        <v>202</v>
      </c>
    </row>
    <row r="1397" spans="1:3">
      <c r="A1397">
        <v>31</v>
      </c>
      <c r="B1397">
        <v>3</v>
      </c>
      <c r="C1397" t="s">
        <v>202</v>
      </c>
    </row>
    <row r="1398" spans="1:3">
      <c r="A1398">
        <v>53</v>
      </c>
      <c r="B1398">
        <v>2</v>
      </c>
      <c r="C1398" t="s">
        <v>201</v>
      </c>
    </row>
    <row r="1399" spans="1:3">
      <c r="A1399">
        <v>54</v>
      </c>
      <c r="B1399">
        <v>2</v>
      </c>
      <c r="C1399" t="s">
        <v>201</v>
      </c>
    </row>
    <row r="1400" spans="1:3">
      <c r="A1400">
        <v>33</v>
      </c>
      <c r="B1400">
        <v>3</v>
      </c>
      <c r="C1400" t="s">
        <v>202</v>
      </c>
    </row>
    <row r="1401" spans="1:3">
      <c r="A1401">
        <v>43</v>
      </c>
      <c r="B1401">
        <v>3</v>
      </c>
      <c r="C1401" t="s">
        <v>202</v>
      </c>
    </row>
    <row r="1402" spans="1:3">
      <c r="A1402">
        <v>38</v>
      </c>
      <c r="B1402">
        <v>3</v>
      </c>
      <c r="C1402" t="s">
        <v>202</v>
      </c>
    </row>
    <row r="1403" spans="1:3">
      <c r="A1403">
        <v>55</v>
      </c>
      <c r="B1403">
        <v>3</v>
      </c>
      <c r="C1403" t="s">
        <v>202</v>
      </c>
    </row>
    <row r="1404" spans="1:3">
      <c r="A1404">
        <v>31</v>
      </c>
      <c r="B1404">
        <v>3</v>
      </c>
      <c r="C1404" t="s">
        <v>202</v>
      </c>
    </row>
    <row r="1405" spans="1:3">
      <c r="A1405">
        <v>39</v>
      </c>
      <c r="B1405">
        <v>3</v>
      </c>
      <c r="C1405" t="s">
        <v>202</v>
      </c>
    </row>
    <row r="1406" spans="1:3">
      <c r="A1406">
        <v>42</v>
      </c>
      <c r="B1406">
        <v>3</v>
      </c>
      <c r="C1406" t="s">
        <v>202</v>
      </c>
    </row>
    <row r="1407" spans="1:3">
      <c r="A1407">
        <v>31</v>
      </c>
      <c r="B1407">
        <v>4</v>
      </c>
      <c r="C1407" t="s">
        <v>203</v>
      </c>
    </row>
    <row r="1408" spans="1:3">
      <c r="A1408">
        <v>54</v>
      </c>
      <c r="B1408">
        <v>3</v>
      </c>
      <c r="C1408" t="s">
        <v>202</v>
      </c>
    </row>
    <row r="1409" spans="1:3">
      <c r="A1409">
        <v>24</v>
      </c>
      <c r="B1409">
        <v>2</v>
      </c>
      <c r="C1409" t="s">
        <v>201</v>
      </c>
    </row>
    <row r="1410" spans="1:3">
      <c r="A1410">
        <v>23</v>
      </c>
      <c r="B1410">
        <v>4</v>
      </c>
      <c r="C1410" t="s">
        <v>203</v>
      </c>
    </row>
    <row r="1411" spans="1:3">
      <c r="A1411">
        <v>40</v>
      </c>
      <c r="B1411">
        <v>4</v>
      </c>
      <c r="C1411" t="s">
        <v>203</v>
      </c>
    </row>
    <row r="1412" spans="1:3">
      <c r="A1412">
        <v>40</v>
      </c>
      <c r="B1412">
        <v>3</v>
      </c>
      <c r="C1412" t="s">
        <v>202</v>
      </c>
    </row>
    <row r="1413" spans="1:3">
      <c r="A1413">
        <v>25</v>
      </c>
      <c r="B1413">
        <v>3</v>
      </c>
      <c r="C1413" t="s">
        <v>202</v>
      </c>
    </row>
    <row r="1414" spans="1:3">
      <c r="A1414">
        <v>30</v>
      </c>
      <c r="B1414">
        <v>2</v>
      </c>
      <c r="C1414" t="s">
        <v>201</v>
      </c>
    </row>
    <row r="1415" spans="1:3">
      <c r="A1415">
        <v>25</v>
      </c>
      <c r="B1415">
        <v>2</v>
      </c>
      <c r="C1415" t="s">
        <v>201</v>
      </c>
    </row>
    <row r="1416" spans="1:3">
      <c r="A1416">
        <v>47</v>
      </c>
      <c r="B1416">
        <v>3</v>
      </c>
      <c r="C1416" t="s">
        <v>202</v>
      </c>
    </row>
    <row r="1417" spans="1:3">
      <c r="A1417">
        <v>33</v>
      </c>
      <c r="B1417">
        <v>2</v>
      </c>
      <c r="C1417" t="s">
        <v>201</v>
      </c>
    </row>
    <row r="1418" spans="1:3">
      <c r="A1418">
        <v>38</v>
      </c>
      <c r="B1418">
        <v>3</v>
      </c>
      <c r="C1418" t="s">
        <v>202</v>
      </c>
    </row>
    <row r="1419" spans="1:3">
      <c r="A1419">
        <v>31</v>
      </c>
      <c r="B1419">
        <v>3</v>
      </c>
      <c r="C1419" t="s">
        <v>202</v>
      </c>
    </row>
    <row r="1420" spans="1:3">
      <c r="A1420">
        <v>38</v>
      </c>
      <c r="B1420">
        <v>3</v>
      </c>
      <c r="C1420" t="s">
        <v>202</v>
      </c>
    </row>
    <row r="1421" spans="1:3">
      <c r="A1421">
        <v>42</v>
      </c>
      <c r="B1421">
        <v>2</v>
      </c>
      <c r="C1421" t="s">
        <v>201</v>
      </c>
    </row>
    <row r="1422" spans="1:3">
      <c r="A1422">
        <v>41</v>
      </c>
      <c r="B1422">
        <v>3</v>
      </c>
      <c r="C1422" t="s">
        <v>202</v>
      </c>
    </row>
    <row r="1423" spans="1:3">
      <c r="A1423">
        <v>47</v>
      </c>
      <c r="B1423">
        <v>1</v>
      </c>
      <c r="C1423" t="s">
        <v>200</v>
      </c>
    </row>
    <row r="1424" spans="1:3">
      <c r="A1424">
        <v>35</v>
      </c>
      <c r="B1424">
        <v>3</v>
      </c>
      <c r="C1424" t="s">
        <v>202</v>
      </c>
    </row>
    <row r="1425" spans="1:3">
      <c r="A1425">
        <v>22</v>
      </c>
      <c r="B1425">
        <v>4</v>
      </c>
      <c r="C1425" t="s">
        <v>203</v>
      </c>
    </row>
    <row r="1426" spans="1:3">
      <c r="A1426">
        <v>35</v>
      </c>
      <c r="B1426">
        <v>3</v>
      </c>
      <c r="C1426" t="s">
        <v>202</v>
      </c>
    </row>
    <row r="1427" spans="1:3">
      <c r="A1427">
        <v>33</v>
      </c>
      <c r="B1427">
        <v>3</v>
      </c>
      <c r="C1427" t="s">
        <v>202</v>
      </c>
    </row>
    <row r="1428" spans="1:3">
      <c r="A1428">
        <v>32</v>
      </c>
      <c r="B1428">
        <v>3</v>
      </c>
      <c r="C1428" t="s">
        <v>202</v>
      </c>
    </row>
    <row r="1429" spans="1:3">
      <c r="A1429">
        <v>40</v>
      </c>
      <c r="B1429">
        <v>2</v>
      </c>
      <c r="C1429" t="s">
        <v>201</v>
      </c>
    </row>
    <row r="1430" spans="1:3">
      <c r="A1430">
        <v>32</v>
      </c>
      <c r="B1430">
        <v>3</v>
      </c>
      <c r="C1430" t="s">
        <v>202</v>
      </c>
    </row>
    <row r="1431" spans="1:3">
      <c r="A1431">
        <v>39</v>
      </c>
      <c r="B1431">
        <v>3</v>
      </c>
      <c r="C1431" t="s">
        <v>202</v>
      </c>
    </row>
    <row r="1432" spans="1:3">
      <c r="A1432">
        <v>38</v>
      </c>
      <c r="B1432">
        <v>3</v>
      </c>
      <c r="C1432" t="s">
        <v>202</v>
      </c>
    </row>
    <row r="1433" spans="1:3">
      <c r="A1433">
        <v>32</v>
      </c>
      <c r="B1433">
        <v>3</v>
      </c>
      <c r="C1433" t="s">
        <v>202</v>
      </c>
    </row>
    <row r="1434" spans="1:3">
      <c r="A1434">
        <v>37</v>
      </c>
      <c r="B1434">
        <v>3</v>
      </c>
      <c r="C1434" t="s">
        <v>202</v>
      </c>
    </row>
    <row r="1435" spans="1:3">
      <c r="A1435">
        <v>25</v>
      </c>
      <c r="B1435">
        <v>2</v>
      </c>
      <c r="C1435" t="s">
        <v>201</v>
      </c>
    </row>
    <row r="1436" spans="1:3">
      <c r="A1436">
        <v>52</v>
      </c>
      <c r="B1436">
        <v>2</v>
      </c>
      <c r="C1436" t="s">
        <v>201</v>
      </c>
    </row>
    <row r="1437" spans="1:3">
      <c r="A1437">
        <v>44</v>
      </c>
      <c r="B1437">
        <v>3</v>
      </c>
      <c r="C1437" t="s">
        <v>202</v>
      </c>
    </row>
    <row r="1438" spans="1:3">
      <c r="A1438">
        <v>21</v>
      </c>
      <c r="B1438">
        <v>3</v>
      </c>
      <c r="C1438" t="s">
        <v>202</v>
      </c>
    </row>
    <row r="1439" spans="1:3">
      <c r="A1439">
        <v>39</v>
      </c>
      <c r="B1439">
        <v>2</v>
      </c>
      <c r="C1439" t="s">
        <v>201</v>
      </c>
    </row>
    <row r="1440" spans="1:3">
      <c r="A1440">
        <v>23</v>
      </c>
      <c r="B1440">
        <v>2</v>
      </c>
      <c r="C1440" t="s">
        <v>201</v>
      </c>
    </row>
    <row r="1441" spans="1:3">
      <c r="A1441">
        <v>36</v>
      </c>
      <c r="B1441">
        <v>3</v>
      </c>
      <c r="C1441" t="s">
        <v>202</v>
      </c>
    </row>
    <row r="1442" spans="1:3">
      <c r="A1442">
        <v>36</v>
      </c>
      <c r="B1442">
        <v>3</v>
      </c>
      <c r="C1442" t="s">
        <v>202</v>
      </c>
    </row>
    <row r="1443" spans="1:3">
      <c r="A1443">
        <v>56</v>
      </c>
      <c r="B1443">
        <v>2</v>
      </c>
      <c r="C1443" t="s">
        <v>201</v>
      </c>
    </row>
    <row r="1444" spans="1:3">
      <c r="A1444">
        <v>29</v>
      </c>
      <c r="B1444">
        <v>4</v>
      </c>
      <c r="C1444" t="s">
        <v>203</v>
      </c>
    </row>
    <row r="1445" spans="1:3">
      <c r="A1445">
        <v>42</v>
      </c>
      <c r="B1445">
        <v>2</v>
      </c>
      <c r="C1445" t="s">
        <v>201</v>
      </c>
    </row>
    <row r="1446" spans="1:3">
      <c r="A1446">
        <v>56</v>
      </c>
      <c r="B1446">
        <v>1</v>
      </c>
      <c r="C1446" t="s">
        <v>200</v>
      </c>
    </row>
    <row r="1447" spans="1:3">
      <c r="A1447">
        <v>41</v>
      </c>
      <c r="B1447">
        <v>3</v>
      </c>
      <c r="C1447" t="s">
        <v>202</v>
      </c>
    </row>
    <row r="1448" spans="1:3">
      <c r="A1448">
        <v>34</v>
      </c>
      <c r="B1448">
        <v>3</v>
      </c>
      <c r="C1448" t="s">
        <v>202</v>
      </c>
    </row>
    <row r="1449" spans="1:3">
      <c r="A1449">
        <v>36</v>
      </c>
      <c r="B1449">
        <v>2</v>
      </c>
      <c r="C1449" t="s">
        <v>201</v>
      </c>
    </row>
    <row r="1450" spans="1:3">
      <c r="A1450">
        <v>41</v>
      </c>
      <c r="B1450">
        <v>3</v>
      </c>
      <c r="C1450" t="s">
        <v>202</v>
      </c>
    </row>
    <row r="1451" spans="1:3">
      <c r="A1451">
        <v>32</v>
      </c>
      <c r="B1451">
        <v>3</v>
      </c>
      <c r="C1451" t="s">
        <v>202</v>
      </c>
    </row>
    <row r="1452" spans="1:3">
      <c r="A1452">
        <v>35</v>
      </c>
      <c r="B1452">
        <v>3</v>
      </c>
      <c r="C1452" t="s">
        <v>202</v>
      </c>
    </row>
    <row r="1453" spans="1:3">
      <c r="A1453">
        <v>38</v>
      </c>
      <c r="B1453">
        <v>3</v>
      </c>
      <c r="C1453" t="s">
        <v>202</v>
      </c>
    </row>
    <row r="1454" spans="1:3">
      <c r="A1454">
        <v>50</v>
      </c>
      <c r="B1454">
        <v>3</v>
      </c>
      <c r="C1454" t="s">
        <v>202</v>
      </c>
    </row>
    <row r="1455" spans="1:3">
      <c r="A1455">
        <v>36</v>
      </c>
      <c r="B1455">
        <v>2</v>
      </c>
      <c r="C1455" t="s">
        <v>201</v>
      </c>
    </row>
    <row r="1456" spans="1:3">
      <c r="A1456">
        <v>45</v>
      </c>
      <c r="B1456">
        <v>3</v>
      </c>
      <c r="C1456" t="s">
        <v>202</v>
      </c>
    </row>
    <row r="1457" spans="1:3">
      <c r="A1457">
        <v>40</v>
      </c>
      <c r="B1457">
        <v>3</v>
      </c>
      <c r="C1457" t="s">
        <v>202</v>
      </c>
    </row>
    <row r="1458" spans="1:3">
      <c r="A1458">
        <v>35</v>
      </c>
      <c r="B1458">
        <v>4</v>
      </c>
      <c r="C1458" t="s">
        <v>203</v>
      </c>
    </row>
    <row r="1459" spans="1:3">
      <c r="A1459">
        <v>40</v>
      </c>
      <c r="B1459">
        <v>3</v>
      </c>
      <c r="C1459" t="s">
        <v>202</v>
      </c>
    </row>
    <row r="1460" spans="1:3">
      <c r="A1460">
        <v>35</v>
      </c>
      <c r="B1460">
        <v>3</v>
      </c>
      <c r="C1460" t="s">
        <v>202</v>
      </c>
    </row>
    <row r="1461" spans="1:3">
      <c r="A1461">
        <v>29</v>
      </c>
      <c r="B1461">
        <v>3</v>
      </c>
      <c r="C1461" t="s">
        <v>202</v>
      </c>
    </row>
    <row r="1462" spans="1:3">
      <c r="A1462">
        <v>29</v>
      </c>
      <c r="B1462">
        <v>1</v>
      </c>
      <c r="C1462" t="s">
        <v>200</v>
      </c>
    </row>
    <row r="1463" spans="1:3">
      <c r="A1463">
        <v>50</v>
      </c>
      <c r="B1463">
        <v>3</v>
      </c>
      <c r="C1463" t="s">
        <v>202</v>
      </c>
    </row>
    <row r="1464" spans="1:3">
      <c r="A1464">
        <v>39</v>
      </c>
      <c r="B1464">
        <v>2</v>
      </c>
      <c r="C1464" t="s">
        <v>201</v>
      </c>
    </row>
    <row r="1465" spans="1:3">
      <c r="A1465">
        <v>31</v>
      </c>
      <c r="B1465">
        <v>3</v>
      </c>
      <c r="C1465" t="s">
        <v>202</v>
      </c>
    </row>
    <row r="1466" spans="1:3">
      <c r="A1466">
        <v>26</v>
      </c>
      <c r="B1466">
        <v>3</v>
      </c>
      <c r="C1466" t="s">
        <v>202</v>
      </c>
    </row>
    <row r="1467" spans="1:3">
      <c r="A1467">
        <v>36</v>
      </c>
      <c r="B1467">
        <v>3</v>
      </c>
      <c r="C1467" t="s">
        <v>202</v>
      </c>
    </row>
    <row r="1468" spans="1:3">
      <c r="A1468">
        <v>39</v>
      </c>
      <c r="B1468">
        <v>3</v>
      </c>
      <c r="C1468" t="s">
        <v>202</v>
      </c>
    </row>
    <row r="1469" spans="1:3">
      <c r="A1469">
        <v>27</v>
      </c>
      <c r="B1469">
        <v>3</v>
      </c>
      <c r="C1469" t="s">
        <v>202</v>
      </c>
    </row>
    <row r="1470" spans="1:3">
      <c r="A1470">
        <v>49</v>
      </c>
      <c r="B1470">
        <v>2</v>
      </c>
      <c r="C1470" t="s">
        <v>201</v>
      </c>
    </row>
    <row r="1471" spans="1:3">
      <c r="A1471">
        <v>34</v>
      </c>
      <c r="B1471">
        <v>4</v>
      </c>
      <c r="C1471" t="s">
        <v>203</v>
      </c>
    </row>
  </sheetData>
  <autoFilter ref="A1:C1471" xr:uid="{33594A57-3F5F-40CA-A7BB-908D074FF843}"/>
  <mergeCells count="2">
    <mergeCell ref="L1:T6"/>
    <mergeCell ref="F2:H2"/>
  </mergeCells>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T1471"/>
  <sheetViews>
    <sheetView tabSelected="1" topLeftCell="A22" workbookViewId="0">
      <selection activeCell="Q44" sqref="Q44"/>
    </sheetView>
  </sheetViews>
  <sheetFormatPr defaultRowHeight="15"/>
  <cols>
    <col min="1" max="1" width="10.85546875" bestFit="1" customWidth="1"/>
    <col min="2" max="2" width="10.85546875" customWidth="1"/>
    <col min="7" max="7" width="23.28515625" bestFit="1" customWidth="1"/>
    <col min="8" max="8" width="12" bestFit="1" customWidth="1"/>
    <col min="15" max="15" width="41.140625" bestFit="1" customWidth="1"/>
  </cols>
  <sheetData>
    <row r="1" spans="1:16" ht="15.75" thickBot="1">
      <c r="A1" s="89" t="s">
        <v>112</v>
      </c>
      <c r="B1" s="89" t="s">
        <v>207</v>
      </c>
      <c r="C1" s="89" t="s">
        <v>208</v>
      </c>
      <c r="G1" s="166" t="s">
        <v>112</v>
      </c>
      <c r="H1" s="167"/>
    </row>
    <row r="2" spans="1:16">
      <c r="A2">
        <v>31</v>
      </c>
      <c r="B2">
        <f>(A2-$H$3)/$H$7</f>
        <v>0.1831762882394315</v>
      </c>
      <c r="G2" s="168"/>
      <c r="H2" s="169"/>
      <c r="O2" s="150" t="s">
        <v>46</v>
      </c>
    </row>
    <row r="3" spans="1:16">
      <c r="A3">
        <v>25</v>
      </c>
      <c r="B3">
        <f t="shared" ref="B3:B66" si="0">(A3-$H$3)/$H$7</f>
        <v>-0.3442853057115271</v>
      </c>
      <c r="G3" s="170" t="s">
        <v>119</v>
      </c>
      <c r="H3" s="171">
        <v>28.916326530612245</v>
      </c>
    </row>
    <row r="4" spans="1:16">
      <c r="A4">
        <v>22</v>
      </c>
      <c r="B4">
        <f t="shared" si="0"/>
        <v>-0.60801610268700645</v>
      </c>
      <c r="G4" s="170" t="s">
        <v>7</v>
      </c>
      <c r="H4" s="172">
        <v>0.29668920179568631</v>
      </c>
      <c r="O4" s="151" t="s">
        <v>48</v>
      </c>
    </row>
    <row r="5" spans="1:16" ht="15.75" thickBot="1">
      <c r="A5">
        <v>20</v>
      </c>
      <c r="B5">
        <f t="shared" si="0"/>
        <v>-0.78383663400399262</v>
      </c>
      <c r="G5" s="170" t="s">
        <v>120</v>
      </c>
      <c r="H5" s="172">
        <v>25.5</v>
      </c>
    </row>
    <row r="6" spans="1:16">
      <c r="A6">
        <v>19</v>
      </c>
      <c r="B6">
        <f t="shared" si="0"/>
        <v>-0.87174689966248575</v>
      </c>
      <c r="G6" s="170" t="s">
        <v>121</v>
      </c>
      <c r="H6" s="172">
        <v>19</v>
      </c>
      <c r="O6" s="264" t="s">
        <v>49</v>
      </c>
      <c r="P6" s="265"/>
    </row>
    <row r="7" spans="1:16">
      <c r="A7">
        <v>19</v>
      </c>
      <c r="B7">
        <f t="shared" si="0"/>
        <v>-0.87174689966248575</v>
      </c>
      <c r="G7" s="170" t="s">
        <v>122</v>
      </c>
      <c r="H7" s="171">
        <v>11.375235787418974</v>
      </c>
      <c r="O7" s="152"/>
      <c r="P7" s="153"/>
    </row>
    <row r="8" spans="1:16">
      <c r="A8">
        <v>20</v>
      </c>
      <c r="B8">
        <f t="shared" si="0"/>
        <v>-0.78383663400399262</v>
      </c>
      <c r="G8" s="170" t="s">
        <v>123</v>
      </c>
      <c r="H8" s="172">
        <v>129.39598921937738</v>
      </c>
      <c r="O8" s="266" t="s">
        <v>11</v>
      </c>
      <c r="P8" s="267"/>
    </row>
    <row r="9" spans="1:16">
      <c r="A9">
        <v>41</v>
      </c>
      <c r="B9">
        <f t="shared" si="0"/>
        <v>1.0622789448243626</v>
      </c>
      <c r="G9" s="170" t="s">
        <v>124</v>
      </c>
      <c r="H9" s="172">
        <v>2.9466273663407629</v>
      </c>
      <c r="O9" s="154" t="s">
        <v>51</v>
      </c>
      <c r="P9" s="155">
        <f>H7</f>
        <v>11.375235787418974</v>
      </c>
    </row>
    <row r="10" spans="1:16">
      <c r="A10">
        <v>40</v>
      </c>
      <c r="B10">
        <f t="shared" si="0"/>
        <v>0.97436867916586944</v>
      </c>
      <c r="G10" s="170" t="s">
        <v>125</v>
      </c>
      <c r="H10" s="172">
        <v>1.5605937870805726</v>
      </c>
      <c r="O10" s="154" t="s">
        <v>53</v>
      </c>
      <c r="P10" s="155">
        <f>H3</f>
        <v>28.916326530612245</v>
      </c>
    </row>
    <row r="11" spans="1:16">
      <c r="A11">
        <v>44</v>
      </c>
      <c r="B11">
        <f t="shared" si="0"/>
        <v>1.3260097417998418</v>
      </c>
      <c r="G11" s="170" t="s">
        <v>126</v>
      </c>
      <c r="H11" s="172">
        <v>72</v>
      </c>
      <c r="O11" s="154" t="s">
        <v>54</v>
      </c>
      <c r="P11" s="155">
        <f>H15</f>
        <v>1470</v>
      </c>
    </row>
    <row r="12" spans="1:16">
      <c r="A12">
        <v>33</v>
      </c>
      <c r="B12">
        <f t="shared" si="0"/>
        <v>0.35899681955641771</v>
      </c>
      <c r="G12" s="170" t="s">
        <v>127</v>
      </c>
      <c r="H12" s="172">
        <v>18</v>
      </c>
      <c r="O12" s="154" t="s">
        <v>14</v>
      </c>
      <c r="P12" s="31">
        <v>0.95</v>
      </c>
    </row>
    <row r="13" spans="1:16">
      <c r="A13">
        <v>32</v>
      </c>
      <c r="B13">
        <f t="shared" si="0"/>
        <v>0.27108655389792458</v>
      </c>
      <c r="G13" s="170" t="s">
        <v>128</v>
      </c>
      <c r="H13" s="172">
        <v>90</v>
      </c>
      <c r="O13" s="156"/>
      <c r="P13" s="33"/>
    </row>
    <row r="14" spans="1:16">
      <c r="A14">
        <v>43</v>
      </c>
      <c r="B14">
        <f t="shared" si="0"/>
        <v>1.2380994761413486</v>
      </c>
      <c r="G14" s="170" t="s">
        <v>129</v>
      </c>
      <c r="H14" s="172">
        <v>42507</v>
      </c>
      <c r="O14" s="266" t="s">
        <v>15</v>
      </c>
      <c r="P14" s="267"/>
    </row>
    <row r="15" spans="1:16">
      <c r="A15">
        <v>36</v>
      </c>
      <c r="B15">
        <f t="shared" si="0"/>
        <v>0.62272761653189701</v>
      </c>
      <c r="G15" s="170" t="s">
        <v>130</v>
      </c>
      <c r="H15" s="172">
        <v>1470</v>
      </c>
      <c r="O15" s="154" t="s">
        <v>56</v>
      </c>
      <c r="P15" s="157">
        <f>P9/SQRT(P11)</f>
        <v>0.29668920179568631</v>
      </c>
    </row>
    <row r="16" spans="1:16" ht="15.75" thickBot="1">
      <c r="A16">
        <v>67</v>
      </c>
      <c r="B16">
        <f t="shared" si="0"/>
        <v>3.347945851945183</v>
      </c>
      <c r="C16" t="s">
        <v>4</v>
      </c>
      <c r="G16" s="178" t="s">
        <v>131</v>
      </c>
      <c r="H16" s="179">
        <v>0.58197965839939636</v>
      </c>
      <c r="O16" s="154" t="s">
        <v>57</v>
      </c>
      <c r="P16" s="158">
        <f>P11-1</f>
        <v>1469</v>
      </c>
    </row>
    <row r="17" spans="1:20">
      <c r="A17">
        <v>38</v>
      </c>
      <c r="B17">
        <f t="shared" si="0"/>
        <v>0.79854814784888317</v>
      </c>
      <c r="G17" s="180" t="s">
        <v>132</v>
      </c>
      <c r="H17" s="181">
        <f>QUARTILE(A2:A1471,1)</f>
        <v>20</v>
      </c>
      <c r="O17" s="159" t="s">
        <v>59</v>
      </c>
      <c r="P17" s="157">
        <f>_xlfn.T.INV.2T(0.05, (P16-1))</f>
        <v>1.9615812836543256</v>
      </c>
    </row>
    <row r="18" spans="1:20">
      <c r="A18">
        <v>22</v>
      </c>
      <c r="B18">
        <f t="shared" si="0"/>
        <v>-0.60801610268700645</v>
      </c>
      <c r="G18" s="173" t="s">
        <v>133</v>
      </c>
      <c r="H18" s="174">
        <f>QUARTILE(A2:A1471,3)</f>
        <v>35</v>
      </c>
      <c r="O18" s="154" t="s">
        <v>60</v>
      </c>
      <c r="P18" s="157">
        <f>P15*P17</f>
        <v>0.58197998530475958</v>
      </c>
    </row>
    <row r="19" spans="1:20">
      <c r="A19">
        <v>33</v>
      </c>
      <c r="B19">
        <f t="shared" si="0"/>
        <v>0.35899681955641771</v>
      </c>
      <c r="G19" s="173" t="s">
        <v>134</v>
      </c>
      <c r="H19" s="174">
        <f>H18-H17</f>
        <v>15</v>
      </c>
      <c r="O19" s="160"/>
      <c r="P19" s="161"/>
    </row>
    <row r="20" spans="1:20">
      <c r="A20">
        <v>19</v>
      </c>
      <c r="B20">
        <f t="shared" si="0"/>
        <v>-0.87174689966248575</v>
      </c>
      <c r="G20" s="173" t="s">
        <v>135</v>
      </c>
      <c r="H20" s="175">
        <f>H18+(1.5*H19)</f>
        <v>57.5</v>
      </c>
      <c r="O20" s="266" t="s">
        <v>19</v>
      </c>
      <c r="P20" s="267"/>
    </row>
    <row r="21" spans="1:20">
      <c r="A21">
        <v>19</v>
      </c>
      <c r="B21">
        <f t="shared" si="0"/>
        <v>-0.87174689966248575</v>
      </c>
      <c r="G21" s="173" t="s">
        <v>136</v>
      </c>
      <c r="H21" s="175">
        <f>H17-(1.5*H19)</f>
        <v>-2.5</v>
      </c>
      <c r="O21" s="154" t="s">
        <v>61</v>
      </c>
      <c r="P21" s="162">
        <f>P10-P18</f>
        <v>28.334346545307486</v>
      </c>
    </row>
    <row r="22" spans="1:20" ht="15.75" thickBot="1">
      <c r="A22">
        <v>28</v>
      </c>
      <c r="B22">
        <f t="shared" si="0"/>
        <v>-8.0554508736047803E-2</v>
      </c>
      <c r="G22" s="176" t="s">
        <v>209</v>
      </c>
      <c r="H22" s="177" t="s">
        <v>4</v>
      </c>
      <c r="O22" s="163" t="s">
        <v>62</v>
      </c>
      <c r="P22" s="164">
        <f>P10+P18</f>
        <v>29.498306515917005</v>
      </c>
    </row>
    <row r="23" spans="1:20" ht="15.75" thickBot="1">
      <c r="A23">
        <v>28</v>
      </c>
      <c r="B23">
        <f t="shared" si="0"/>
        <v>-8.0554508736047803E-2</v>
      </c>
      <c r="G23" s="213" t="s">
        <v>234</v>
      </c>
      <c r="H23" s="214">
        <f>PERCENTILE(A2:A1471,0.9)</f>
        <v>44</v>
      </c>
    </row>
    <row r="24" spans="1:20">
      <c r="A24">
        <v>24</v>
      </c>
      <c r="B24">
        <f t="shared" si="0"/>
        <v>-0.43219557137002024</v>
      </c>
    </row>
    <row r="25" spans="1:20">
      <c r="A25">
        <v>32</v>
      </c>
      <c r="B25">
        <f t="shared" si="0"/>
        <v>0.27108655389792458</v>
      </c>
    </row>
    <row r="26" spans="1:20">
      <c r="A26">
        <v>30</v>
      </c>
      <c r="B26">
        <f t="shared" si="0"/>
        <v>9.52660225809384E-2</v>
      </c>
    </row>
    <row r="27" spans="1:20" ht="15.75" thickBot="1">
      <c r="A27">
        <v>22</v>
      </c>
      <c r="B27">
        <f t="shared" si="0"/>
        <v>-0.60801610268700645</v>
      </c>
    </row>
    <row r="28" spans="1:20">
      <c r="A28">
        <v>60</v>
      </c>
      <c r="B28">
        <f t="shared" si="0"/>
        <v>2.7325739923357313</v>
      </c>
      <c r="O28" s="241" t="s">
        <v>210</v>
      </c>
      <c r="P28" s="242"/>
      <c r="Q28" s="242"/>
      <c r="R28" s="242"/>
      <c r="S28" s="242"/>
      <c r="T28" s="243"/>
    </row>
    <row r="29" spans="1:20">
      <c r="A29">
        <v>25</v>
      </c>
      <c r="B29">
        <f t="shared" si="0"/>
        <v>-0.3442853057115271</v>
      </c>
      <c r="O29" s="244"/>
      <c r="P29" s="245"/>
      <c r="Q29" s="245"/>
      <c r="R29" s="245"/>
      <c r="S29" s="245"/>
      <c r="T29" s="246"/>
    </row>
    <row r="30" spans="1:20">
      <c r="A30">
        <v>24</v>
      </c>
      <c r="B30">
        <f t="shared" si="0"/>
        <v>-0.43219557137002024</v>
      </c>
      <c r="O30" s="244"/>
      <c r="P30" s="245"/>
      <c r="Q30" s="245"/>
      <c r="R30" s="245"/>
      <c r="S30" s="245"/>
      <c r="T30" s="246"/>
    </row>
    <row r="31" spans="1:20">
      <c r="A31">
        <v>19</v>
      </c>
      <c r="B31">
        <f t="shared" si="0"/>
        <v>-0.87174689966248575</v>
      </c>
      <c r="O31" s="244"/>
      <c r="P31" s="245"/>
      <c r="Q31" s="245"/>
      <c r="R31" s="245"/>
      <c r="S31" s="245"/>
      <c r="T31" s="246"/>
    </row>
    <row r="32" spans="1:20">
      <c r="A32">
        <v>19</v>
      </c>
      <c r="B32">
        <f t="shared" si="0"/>
        <v>-0.87174689966248575</v>
      </c>
      <c r="O32" s="244"/>
      <c r="P32" s="245"/>
      <c r="Q32" s="245"/>
      <c r="R32" s="245"/>
      <c r="S32" s="245"/>
      <c r="T32" s="246"/>
    </row>
    <row r="33" spans="1:20">
      <c r="A33">
        <v>27</v>
      </c>
      <c r="B33">
        <f t="shared" si="0"/>
        <v>-0.16846477439454091</v>
      </c>
      <c r="O33" s="244"/>
      <c r="P33" s="245"/>
      <c r="Q33" s="245"/>
      <c r="R33" s="245"/>
      <c r="S33" s="245"/>
      <c r="T33" s="246"/>
    </row>
    <row r="34" spans="1:20">
      <c r="A34">
        <v>26</v>
      </c>
      <c r="B34">
        <f t="shared" si="0"/>
        <v>-0.25637504005303402</v>
      </c>
      <c r="O34" s="244"/>
      <c r="P34" s="245"/>
      <c r="Q34" s="245"/>
      <c r="R34" s="245"/>
      <c r="S34" s="245"/>
      <c r="T34" s="246"/>
    </row>
    <row r="35" spans="1:20">
      <c r="A35">
        <v>27</v>
      </c>
      <c r="B35">
        <f t="shared" si="0"/>
        <v>-0.16846477439454091</v>
      </c>
      <c r="O35" s="244"/>
      <c r="P35" s="245"/>
      <c r="Q35" s="245"/>
      <c r="R35" s="245"/>
      <c r="S35" s="245"/>
      <c r="T35" s="246"/>
    </row>
    <row r="36" spans="1:20" ht="15.75" thickBot="1">
      <c r="A36">
        <v>29</v>
      </c>
      <c r="B36">
        <f t="shared" si="0"/>
        <v>7.3557569224452926E-3</v>
      </c>
      <c r="O36" s="247"/>
      <c r="P36" s="248"/>
      <c r="Q36" s="248"/>
      <c r="R36" s="248"/>
      <c r="S36" s="248"/>
      <c r="T36" s="249"/>
    </row>
    <row r="37" spans="1:20">
      <c r="A37">
        <v>19</v>
      </c>
      <c r="B37">
        <f t="shared" si="0"/>
        <v>-0.87174689966248575</v>
      </c>
    </row>
    <row r="38" spans="1:20">
      <c r="A38">
        <v>27</v>
      </c>
      <c r="B38">
        <f t="shared" si="0"/>
        <v>-0.16846477439454091</v>
      </c>
    </row>
    <row r="39" spans="1:20">
      <c r="A39">
        <v>19</v>
      </c>
      <c r="B39">
        <f t="shared" si="0"/>
        <v>-0.87174689966248575</v>
      </c>
    </row>
    <row r="40" spans="1:20">
      <c r="A40">
        <v>22</v>
      </c>
      <c r="B40">
        <f t="shared" si="0"/>
        <v>-0.60801610268700645</v>
      </c>
    </row>
    <row r="41" spans="1:20">
      <c r="A41">
        <v>18</v>
      </c>
      <c r="B41">
        <f t="shared" si="0"/>
        <v>-0.95965716532097878</v>
      </c>
    </row>
    <row r="42" spans="1:20">
      <c r="A42">
        <v>21</v>
      </c>
      <c r="B42">
        <f t="shared" si="0"/>
        <v>-0.69592636834549948</v>
      </c>
    </row>
    <row r="43" spans="1:20">
      <c r="A43">
        <v>19</v>
      </c>
      <c r="B43">
        <f t="shared" si="0"/>
        <v>-0.87174689966248575</v>
      </c>
    </row>
    <row r="44" spans="1:20">
      <c r="A44">
        <v>59</v>
      </c>
      <c r="B44">
        <f t="shared" si="0"/>
        <v>2.6446637266772384</v>
      </c>
    </row>
    <row r="45" spans="1:20">
      <c r="A45">
        <v>25</v>
      </c>
      <c r="B45">
        <f t="shared" si="0"/>
        <v>-0.3442853057115271</v>
      </c>
    </row>
    <row r="46" spans="1:20">
      <c r="A46">
        <v>18</v>
      </c>
      <c r="B46">
        <f t="shared" si="0"/>
        <v>-0.95965716532097878</v>
      </c>
    </row>
    <row r="47" spans="1:20">
      <c r="A47">
        <v>31</v>
      </c>
      <c r="B47">
        <f t="shared" si="0"/>
        <v>0.1831762882394315</v>
      </c>
    </row>
    <row r="48" spans="1:20">
      <c r="A48">
        <v>40</v>
      </c>
      <c r="B48">
        <f t="shared" si="0"/>
        <v>0.97436867916586944</v>
      </c>
    </row>
    <row r="49" spans="1:2">
      <c r="A49">
        <v>36</v>
      </c>
      <c r="B49">
        <f t="shared" si="0"/>
        <v>0.62272761653189701</v>
      </c>
    </row>
    <row r="50" spans="1:2">
      <c r="A50">
        <v>22</v>
      </c>
      <c r="B50">
        <f t="shared" si="0"/>
        <v>-0.60801610268700645</v>
      </c>
    </row>
    <row r="51" spans="1:2">
      <c r="A51">
        <v>25</v>
      </c>
      <c r="B51">
        <f t="shared" si="0"/>
        <v>-0.3442853057115271</v>
      </c>
    </row>
    <row r="52" spans="1:2">
      <c r="A52">
        <v>28</v>
      </c>
      <c r="B52">
        <f t="shared" si="0"/>
        <v>-8.0554508736047803E-2</v>
      </c>
    </row>
    <row r="53" spans="1:2">
      <c r="A53">
        <v>37</v>
      </c>
      <c r="B53">
        <f t="shared" si="0"/>
        <v>0.71063788219039015</v>
      </c>
    </row>
    <row r="54" spans="1:2">
      <c r="A54">
        <v>18</v>
      </c>
      <c r="B54">
        <f t="shared" si="0"/>
        <v>-0.95965716532097878</v>
      </c>
    </row>
    <row r="55" spans="1:2">
      <c r="A55">
        <v>28</v>
      </c>
      <c r="B55">
        <f t="shared" si="0"/>
        <v>-8.0554508736047803E-2</v>
      </c>
    </row>
    <row r="56" spans="1:2">
      <c r="A56">
        <v>40</v>
      </c>
      <c r="B56">
        <f t="shared" si="0"/>
        <v>0.97436867916586944</v>
      </c>
    </row>
    <row r="57" spans="1:2">
      <c r="A57">
        <v>18</v>
      </c>
      <c r="B57">
        <f t="shared" si="0"/>
        <v>-0.95965716532097878</v>
      </c>
    </row>
    <row r="58" spans="1:2">
      <c r="A58">
        <v>35</v>
      </c>
      <c r="B58">
        <f t="shared" si="0"/>
        <v>0.53481735087340387</v>
      </c>
    </row>
    <row r="59" spans="1:2">
      <c r="A59">
        <v>40</v>
      </c>
      <c r="B59">
        <f t="shared" si="0"/>
        <v>0.97436867916586944</v>
      </c>
    </row>
    <row r="60" spans="1:2">
      <c r="A60">
        <v>24</v>
      </c>
      <c r="B60">
        <f t="shared" si="0"/>
        <v>-0.43219557137002024</v>
      </c>
    </row>
    <row r="61" spans="1:2">
      <c r="A61">
        <v>18</v>
      </c>
      <c r="B61">
        <f t="shared" si="0"/>
        <v>-0.95965716532097878</v>
      </c>
    </row>
    <row r="62" spans="1:2">
      <c r="A62">
        <v>18</v>
      </c>
      <c r="B62">
        <f t="shared" si="0"/>
        <v>-0.95965716532097878</v>
      </c>
    </row>
    <row r="63" spans="1:2">
      <c r="A63">
        <v>46</v>
      </c>
      <c r="B63">
        <f t="shared" si="0"/>
        <v>1.501830273116828</v>
      </c>
    </row>
    <row r="64" spans="1:2">
      <c r="A64">
        <v>24</v>
      </c>
      <c r="B64">
        <f t="shared" si="0"/>
        <v>-0.43219557137002024</v>
      </c>
    </row>
    <row r="65" spans="1:2">
      <c r="A65">
        <v>42</v>
      </c>
      <c r="B65">
        <f t="shared" si="0"/>
        <v>1.1501892104828557</v>
      </c>
    </row>
    <row r="66" spans="1:2">
      <c r="A66">
        <v>25</v>
      </c>
      <c r="B66">
        <f t="shared" si="0"/>
        <v>-0.3442853057115271</v>
      </c>
    </row>
    <row r="67" spans="1:2">
      <c r="A67">
        <v>25</v>
      </c>
      <c r="B67">
        <f t="shared" ref="B67:B130" si="1">(A67-$H$3)/$H$7</f>
        <v>-0.3442853057115271</v>
      </c>
    </row>
    <row r="68" spans="1:2">
      <c r="A68">
        <v>28</v>
      </c>
      <c r="B68">
        <f t="shared" si="1"/>
        <v>-8.0554508736047803E-2</v>
      </c>
    </row>
    <row r="69" spans="1:2">
      <c r="A69">
        <v>24</v>
      </c>
      <c r="B69">
        <f t="shared" si="1"/>
        <v>-0.43219557137002024</v>
      </c>
    </row>
    <row r="70" spans="1:2">
      <c r="A70">
        <v>18</v>
      </c>
      <c r="B70">
        <f t="shared" si="1"/>
        <v>-0.95965716532097878</v>
      </c>
    </row>
    <row r="71" spans="1:2">
      <c r="A71">
        <v>37</v>
      </c>
      <c r="B71">
        <f t="shared" si="1"/>
        <v>0.71063788219039015</v>
      </c>
    </row>
    <row r="72" spans="1:2">
      <c r="A72">
        <v>18</v>
      </c>
      <c r="B72">
        <f t="shared" si="1"/>
        <v>-0.95965716532097878</v>
      </c>
    </row>
    <row r="73" spans="1:2">
      <c r="A73">
        <v>19</v>
      </c>
      <c r="B73">
        <f t="shared" si="1"/>
        <v>-0.87174689966248575</v>
      </c>
    </row>
    <row r="74" spans="1:2">
      <c r="A74">
        <v>18</v>
      </c>
      <c r="B74">
        <f t="shared" si="1"/>
        <v>-0.95965716532097878</v>
      </c>
    </row>
    <row r="75" spans="1:2">
      <c r="A75">
        <v>18</v>
      </c>
      <c r="B75">
        <f t="shared" si="1"/>
        <v>-0.95965716532097878</v>
      </c>
    </row>
    <row r="76" spans="1:2">
      <c r="A76">
        <v>23</v>
      </c>
      <c r="B76">
        <f t="shared" si="1"/>
        <v>-0.52010583702851332</v>
      </c>
    </row>
    <row r="77" spans="1:2">
      <c r="A77">
        <v>25</v>
      </c>
      <c r="B77">
        <f t="shared" si="1"/>
        <v>-0.3442853057115271</v>
      </c>
    </row>
    <row r="78" spans="1:2">
      <c r="A78">
        <v>18</v>
      </c>
      <c r="B78">
        <f t="shared" si="1"/>
        <v>-0.95965716532097878</v>
      </c>
    </row>
    <row r="79" spans="1:2">
      <c r="A79">
        <v>23</v>
      </c>
      <c r="B79">
        <f t="shared" si="1"/>
        <v>-0.52010583702851332</v>
      </c>
    </row>
    <row r="80" spans="1:2">
      <c r="A80">
        <v>24</v>
      </c>
      <c r="B80">
        <f t="shared" si="1"/>
        <v>-0.43219557137002024</v>
      </c>
    </row>
    <row r="81" spans="1:2">
      <c r="A81">
        <v>22</v>
      </c>
      <c r="B81">
        <f t="shared" si="1"/>
        <v>-0.60801610268700645</v>
      </c>
    </row>
    <row r="82" spans="1:2">
      <c r="A82">
        <v>18</v>
      </c>
      <c r="B82">
        <f t="shared" si="1"/>
        <v>-0.95965716532097878</v>
      </c>
    </row>
    <row r="83" spans="1:2">
      <c r="A83">
        <v>18</v>
      </c>
      <c r="B83">
        <f t="shared" si="1"/>
        <v>-0.95965716532097878</v>
      </c>
    </row>
    <row r="84" spans="1:2">
      <c r="A84">
        <v>18</v>
      </c>
      <c r="B84">
        <f t="shared" si="1"/>
        <v>-0.95965716532097878</v>
      </c>
    </row>
    <row r="85" spans="1:2">
      <c r="A85">
        <v>23</v>
      </c>
      <c r="B85">
        <f t="shared" si="1"/>
        <v>-0.52010583702851332</v>
      </c>
    </row>
    <row r="86" spans="1:2">
      <c r="A86">
        <v>18</v>
      </c>
      <c r="B86">
        <f t="shared" si="1"/>
        <v>-0.95965716532097878</v>
      </c>
    </row>
    <row r="87" spans="1:2">
      <c r="A87">
        <v>24</v>
      </c>
      <c r="B87">
        <f t="shared" si="1"/>
        <v>-0.43219557137002024</v>
      </c>
    </row>
    <row r="88" spans="1:2">
      <c r="A88">
        <v>19</v>
      </c>
      <c r="B88">
        <f t="shared" si="1"/>
        <v>-0.87174689966248575</v>
      </c>
    </row>
    <row r="89" spans="1:2">
      <c r="A89">
        <v>26</v>
      </c>
      <c r="B89">
        <f t="shared" si="1"/>
        <v>-0.25637504005303402</v>
      </c>
    </row>
    <row r="90" spans="1:2">
      <c r="A90">
        <v>19</v>
      </c>
      <c r="B90">
        <f t="shared" si="1"/>
        <v>-0.87174689966248575</v>
      </c>
    </row>
    <row r="91" spans="1:2">
      <c r="A91">
        <v>31</v>
      </c>
      <c r="B91">
        <f t="shared" si="1"/>
        <v>0.1831762882394315</v>
      </c>
    </row>
    <row r="92" spans="1:2">
      <c r="A92">
        <v>18</v>
      </c>
      <c r="B92">
        <f t="shared" si="1"/>
        <v>-0.95965716532097878</v>
      </c>
    </row>
    <row r="93" spans="1:2">
      <c r="A93">
        <v>51</v>
      </c>
      <c r="B93">
        <f t="shared" si="1"/>
        <v>1.9413816014092935</v>
      </c>
    </row>
    <row r="94" spans="1:2">
      <c r="A94">
        <v>21</v>
      </c>
      <c r="B94">
        <f t="shared" si="1"/>
        <v>-0.69592636834549948</v>
      </c>
    </row>
    <row r="95" spans="1:2">
      <c r="A95">
        <v>18</v>
      </c>
      <c r="B95">
        <f t="shared" si="1"/>
        <v>-0.95965716532097878</v>
      </c>
    </row>
    <row r="96" spans="1:2">
      <c r="A96">
        <v>23</v>
      </c>
      <c r="B96">
        <f t="shared" si="1"/>
        <v>-0.52010583702851332</v>
      </c>
    </row>
    <row r="97" spans="1:2">
      <c r="A97">
        <v>32</v>
      </c>
      <c r="B97">
        <f t="shared" si="1"/>
        <v>0.27108655389792458</v>
      </c>
    </row>
    <row r="98" spans="1:2">
      <c r="A98">
        <v>20</v>
      </c>
      <c r="B98">
        <f t="shared" si="1"/>
        <v>-0.78383663400399262</v>
      </c>
    </row>
    <row r="99" spans="1:2">
      <c r="A99">
        <v>21</v>
      </c>
      <c r="B99">
        <f t="shared" si="1"/>
        <v>-0.69592636834549948</v>
      </c>
    </row>
    <row r="100" spans="1:2">
      <c r="A100">
        <v>27</v>
      </c>
      <c r="B100">
        <f t="shared" si="1"/>
        <v>-0.16846477439454091</v>
      </c>
    </row>
    <row r="101" spans="1:2">
      <c r="A101">
        <v>40</v>
      </c>
      <c r="B101">
        <f t="shared" si="1"/>
        <v>0.97436867916586944</v>
      </c>
    </row>
    <row r="102" spans="1:2">
      <c r="A102">
        <v>38</v>
      </c>
      <c r="B102">
        <f t="shared" si="1"/>
        <v>0.79854814784888317</v>
      </c>
    </row>
    <row r="103" spans="1:2">
      <c r="A103">
        <v>18</v>
      </c>
      <c r="B103">
        <f t="shared" si="1"/>
        <v>-0.95965716532097878</v>
      </c>
    </row>
    <row r="104" spans="1:2">
      <c r="A104">
        <v>38</v>
      </c>
      <c r="B104">
        <f t="shared" si="1"/>
        <v>0.79854814784888317</v>
      </c>
    </row>
    <row r="105" spans="1:2">
      <c r="A105">
        <v>23</v>
      </c>
      <c r="B105">
        <f t="shared" si="1"/>
        <v>-0.52010583702851332</v>
      </c>
    </row>
    <row r="106" spans="1:2">
      <c r="A106">
        <v>19</v>
      </c>
      <c r="B106">
        <f t="shared" si="1"/>
        <v>-0.87174689966248575</v>
      </c>
    </row>
    <row r="107" spans="1:2">
      <c r="A107">
        <v>19</v>
      </c>
      <c r="B107">
        <f t="shared" si="1"/>
        <v>-0.87174689966248575</v>
      </c>
    </row>
    <row r="108" spans="1:2">
      <c r="A108">
        <v>18</v>
      </c>
      <c r="B108">
        <f t="shared" si="1"/>
        <v>-0.95965716532097878</v>
      </c>
    </row>
    <row r="109" spans="1:2">
      <c r="A109">
        <v>35</v>
      </c>
      <c r="B109">
        <f t="shared" si="1"/>
        <v>0.53481735087340387</v>
      </c>
    </row>
    <row r="110" spans="1:2">
      <c r="A110">
        <v>24</v>
      </c>
      <c r="B110">
        <f t="shared" si="1"/>
        <v>-0.43219557137002024</v>
      </c>
    </row>
    <row r="111" spans="1:2">
      <c r="A111">
        <v>32</v>
      </c>
      <c r="B111">
        <f t="shared" si="1"/>
        <v>0.27108655389792458</v>
      </c>
    </row>
    <row r="112" spans="1:2">
      <c r="A112">
        <v>18</v>
      </c>
      <c r="B112">
        <f t="shared" si="1"/>
        <v>-0.95965716532097878</v>
      </c>
    </row>
    <row r="113" spans="1:3">
      <c r="A113">
        <v>45</v>
      </c>
      <c r="B113">
        <f t="shared" si="1"/>
        <v>1.4139200074583349</v>
      </c>
    </row>
    <row r="114" spans="1:3">
      <c r="A114">
        <v>43</v>
      </c>
      <c r="B114">
        <f t="shared" si="1"/>
        <v>1.2380994761413486</v>
      </c>
    </row>
    <row r="115" spans="1:3">
      <c r="A115">
        <v>35</v>
      </c>
      <c r="B115">
        <f t="shared" si="1"/>
        <v>0.53481735087340387</v>
      </c>
    </row>
    <row r="116" spans="1:3">
      <c r="A116">
        <v>23</v>
      </c>
      <c r="B116">
        <f t="shared" si="1"/>
        <v>-0.52010583702851332</v>
      </c>
    </row>
    <row r="117" spans="1:3">
      <c r="A117">
        <v>20</v>
      </c>
      <c r="B117">
        <f t="shared" si="1"/>
        <v>-0.78383663400399262</v>
      </c>
    </row>
    <row r="118" spans="1:3">
      <c r="A118">
        <v>22</v>
      </c>
      <c r="B118">
        <f t="shared" si="1"/>
        <v>-0.60801610268700645</v>
      </c>
    </row>
    <row r="119" spans="1:3">
      <c r="A119">
        <v>28</v>
      </c>
      <c r="B119">
        <f t="shared" si="1"/>
        <v>-8.0554508736047803E-2</v>
      </c>
    </row>
    <row r="120" spans="1:3">
      <c r="A120">
        <v>20</v>
      </c>
      <c r="B120">
        <f t="shared" si="1"/>
        <v>-0.78383663400399262</v>
      </c>
    </row>
    <row r="121" spans="1:3">
      <c r="A121">
        <v>43</v>
      </c>
      <c r="B121">
        <f t="shared" si="1"/>
        <v>1.2380994761413486</v>
      </c>
    </row>
    <row r="122" spans="1:3">
      <c r="A122">
        <v>40</v>
      </c>
      <c r="B122">
        <f t="shared" si="1"/>
        <v>0.97436867916586944</v>
      </c>
    </row>
    <row r="123" spans="1:3">
      <c r="A123">
        <v>39</v>
      </c>
      <c r="B123">
        <f t="shared" si="1"/>
        <v>0.88645841350737631</v>
      </c>
    </row>
    <row r="124" spans="1:3">
      <c r="A124">
        <v>58</v>
      </c>
      <c r="B124">
        <f t="shared" si="1"/>
        <v>2.556753461018745</v>
      </c>
    </row>
    <row r="125" spans="1:3">
      <c r="A125">
        <v>23</v>
      </c>
      <c r="B125">
        <f t="shared" si="1"/>
        <v>-0.52010583702851332</v>
      </c>
    </row>
    <row r="126" spans="1:3">
      <c r="A126">
        <v>23</v>
      </c>
      <c r="B126">
        <f t="shared" si="1"/>
        <v>-0.52010583702851332</v>
      </c>
    </row>
    <row r="127" spans="1:3">
      <c r="A127">
        <v>23</v>
      </c>
      <c r="B127">
        <f t="shared" si="1"/>
        <v>-0.52010583702851332</v>
      </c>
    </row>
    <row r="128" spans="1:3">
      <c r="A128">
        <v>70</v>
      </c>
      <c r="B128">
        <f t="shared" si="1"/>
        <v>3.6116766489206626</v>
      </c>
      <c r="C128" t="s">
        <v>4</v>
      </c>
    </row>
    <row r="129" spans="1:2">
      <c r="A129">
        <v>48</v>
      </c>
      <c r="B129">
        <f t="shared" si="1"/>
        <v>1.6776508044338143</v>
      </c>
    </row>
    <row r="130" spans="1:2">
      <c r="A130">
        <v>19</v>
      </c>
      <c r="B130">
        <f t="shared" si="1"/>
        <v>-0.87174689966248575</v>
      </c>
    </row>
    <row r="131" spans="1:2">
      <c r="A131">
        <v>37</v>
      </c>
      <c r="B131">
        <f t="shared" ref="B131:B194" si="2">(A131-$H$3)/$H$7</f>
        <v>0.71063788219039015</v>
      </c>
    </row>
    <row r="132" spans="1:2">
      <c r="A132">
        <v>45</v>
      </c>
      <c r="B132">
        <f t="shared" si="2"/>
        <v>1.4139200074583349</v>
      </c>
    </row>
    <row r="133" spans="1:2">
      <c r="A133">
        <v>29</v>
      </c>
      <c r="B133">
        <f t="shared" si="2"/>
        <v>7.3557569224452926E-3</v>
      </c>
    </row>
    <row r="134" spans="1:2">
      <c r="A134">
        <v>46</v>
      </c>
      <c r="B134">
        <f t="shared" si="2"/>
        <v>1.501830273116828</v>
      </c>
    </row>
    <row r="135" spans="1:2">
      <c r="A135">
        <v>26</v>
      </c>
      <c r="B135">
        <f t="shared" si="2"/>
        <v>-0.25637504005303402</v>
      </c>
    </row>
    <row r="136" spans="1:2">
      <c r="A136">
        <v>42</v>
      </c>
      <c r="B136">
        <f t="shared" si="2"/>
        <v>1.1501892104828557</v>
      </c>
    </row>
    <row r="137" spans="1:2">
      <c r="A137">
        <v>23</v>
      </c>
      <c r="B137">
        <f t="shared" si="2"/>
        <v>-0.52010583702851332</v>
      </c>
    </row>
    <row r="138" spans="1:2">
      <c r="A138">
        <v>30</v>
      </c>
      <c r="B138">
        <f t="shared" si="2"/>
        <v>9.52660225809384E-2</v>
      </c>
    </row>
    <row r="139" spans="1:2">
      <c r="A139">
        <v>21</v>
      </c>
      <c r="B139">
        <f t="shared" si="2"/>
        <v>-0.69592636834549948</v>
      </c>
    </row>
    <row r="140" spans="1:2">
      <c r="A140">
        <v>45</v>
      </c>
      <c r="B140">
        <f t="shared" si="2"/>
        <v>1.4139200074583349</v>
      </c>
    </row>
    <row r="141" spans="1:2">
      <c r="A141">
        <v>39</v>
      </c>
      <c r="B141">
        <f t="shared" si="2"/>
        <v>0.88645841350737631</v>
      </c>
    </row>
    <row r="142" spans="1:2">
      <c r="A142">
        <v>49</v>
      </c>
      <c r="B142">
        <f t="shared" si="2"/>
        <v>1.7655610700923072</v>
      </c>
    </row>
    <row r="143" spans="1:2">
      <c r="A143">
        <v>46</v>
      </c>
      <c r="B143">
        <f t="shared" si="2"/>
        <v>1.501830273116828</v>
      </c>
    </row>
    <row r="144" spans="1:2">
      <c r="A144">
        <v>20</v>
      </c>
      <c r="B144">
        <f t="shared" si="2"/>
        <v>-0.78383663400399262</v>
      </c>
    </row>
    <row r="145" spans="1:2">
      <c r="A145">
        <v>35</v>
      </c>
      <c r="B145">
        <f t="shared" si="2"/>
        <v>0.53481735087340387</v>
      </c>
    </row>
    <row r="146" spans="1:2">
      <c r="A146">
        <v>26</v>
      </c>
      <c r="B146">
        <f t="shared" si="2"/>
        <v>-0.25637504005303402</v>
      </c>
    </row>
    <row r="147" spans="1:2">
      <c r="A147">
        <v>22</v>
      </c>
      <c r="B147">
        <f t="shared" si="2"/>
        <v>-0.60801610268700645</v>
      </c>
    </row>
    <row r="148" spans="1:2">
      <c r="A148">
        <v>19</v>
      </c>
      <c r="B148">
        <f t="shared" si="2"/>
        <v>-0.87174689966248575</v>
      </c>
    </row>
    <row r="149" spans="1:2">
      <c r="A149">
        <v>27</v>
      </c>
      <c r="B149">
        <f t="shared" si="2"/>
        <v>-0.16846477439454091</v>
      </c>
    </row>
    <row r="150" spans="1:2">
      <c r="A150">
        <v>26</v>
      </c>
      <c r="B150">
        <f t="shared" si="2"/>
        <v>-0.25637504005303402</v>
      </c>
    </row>
    <row r="151" spans="1:2">
      <c r="A151">
        <v>20</v>
      </c>
      <c r="B151">
        <f t="shared" si="2"/>
        <v>-0.78383663400399262</v>
      </c>
    </row>
    <row r="152" spans="1:2">
      <c r="A152">
        <v>43</v>
      </c>
      <c r="B152">
        <f t="shared" si="2"/>
        <v>1.2380994761413486</v>
      </c>
    </row>
    <row r="153" spans="1:2">
      <c r="A153">
        <v>18</v>
      </c>
      <c r="B153">
        <f t="shared" si="2"/>
        <v>-0.95965716532097878</v>
      </c>
    </row>
    <row r="154" spans="1:2">
      <c r="A154">
        <v>36</v>
      </c>
      <c r="B154">
        <f t="shared" si="2"/>
        <v>0.62272761653189701</v>
      </c>
    </row>
    <row r="155" spans="1:2">
      <c r="A155">
        <v>39</v>
      </c>
      <c r="B155">
        <f t="shared" si="2"/>
        <v>0.88645841350737631</v>
      </c>
    </row>
    <row r="156" spans="1:2">
      <c r="A156">
        <v>25</v>
      </c>
      <c r="B156">
        <f t="shared" si="2"/>
        <v>-0.3442853057115271</v>
      </c>
    </row>
    <row r="157" spans="1:2">
      <c r="A157">
        <v>18</v>
      </c>
      <c r="B157">
        <f t="shared" si="2"/>
        <v>-0.95965716532097878</v>
      </c>
    </row>
    <row r="158" spans="1:2">
      <c r="A158">
        <v>24</v>
      </c>
      <c r="B158">
        <f t="shared" si="2"/>
        <v>-0.43219557137002024</v>
      </c>
    </row>
    <row r="159" spans="1:2">
      <c r="A159">
        <v>26</v>
      </c>
      <c r="B159">
        <f t="shared" si="2"/>
        <v>-0.25637504005303402</v>
      </c>
    </row>
    <row r="160" spans="1:2">
      <c r="A160">
        <v>21</v>
      </c>
      <c r="B160">
        <f t="shared" si="2"/>
        <v>-0.69592636834549948</v>
      </c>
    </row>
    <row r="161" spans="1:2">
      <c r="A161">
        <v>19</v>
      </c>
      <c r="B161">
        <f t="shared" si="2"/>
        <v>-0.87174689966248575</v>
      </c>
    </row>
    <row r="162" spans="1:2">
      <c r="A162">
        <v>36</v>
      </c>
      <c r="B162">
        <f t="shared" si="2"/>
        <v>0.62272761653189701</v>
      </c>
    </row>
    <row r="163" spans="1:2">
      <c r="A163">
        <v>39</v>
      </c>
      <c r="B163">
        <f t="shared" si="2"/>
        <v>0.88645841350737631</v>
      </c>
    </row>
    <row r="164" spans="1:2">
      <c r="A164">
        <v>51</v>
      </c>
      <c r="B164">
        <f t="shared" si="2"/>
        <v>1.9413816014092935</v>
      </c>
    </row>
    <row r="165" spans="1:2">
      <c r="A165">
        <v>54</v>
      </c>
      <c r="B165">
        <f t="shared" si="2"/>
        <v>2.2051123983847729</v>
      </c>
    </row>
    <row r="166" spans="1:2">
      <c r="A166">
        <v>20</v>
      </c>
      <c r="B166">
        <f t="shared" si="2"/>
        <v>-0.78383663400399262</v>
      </c>
    </row>
    <row r="167" spans="1:2">
      <c r="A167">
        <v>28</v>
      </c>
      <c r="B167">
        <f t="shared" si="2"/>
        <v>-8.0554508736047803E-2</v>
      </c>
    </row>
    <row r="168" spans="1:2">
      <c r="A168">
        <v>31</v>
      </c>
      <c r="B168">
        <f t="shared" si="2"/>
        <v>0.1831762882394315</v>
      </c>
    </row>
    <row r="169" spans="1:2">
      <c r="A169">
        <v>22</v>
      </c>
      <c r="B169">
        <f t="shared" si="2"/>
        <v>-0.60801610268700645</v>
      </c>
    </row>
    <row r="170" spans="1:2">
      <c r="A170">
        <v>18</v>
      </c>
      <c r="B170">
        <f t="shared" si="2"/>
        <v>-0.95965716532097878</v>
      </c>
    </row>
    <row r="171" spans="1:2">
      <c r="A171">
        <v>23</v>
      </c>
      <c r="B171">
        <f t="shared" si="2"/>
        <v>-0.52010583702851332</v>
      </c>
    </row>
    <row r="172" spans="1:2">
      <c r="A172">
        <v>34</v>
      </c>
      <c r="B172">
        <f t="shared" si="2"/>
        <v>0.44690708521491079</v>
      </c>
    </row>
    <row r="173" spans="1:2">
      <c r="A173">
        <v>19</v>
      </c>
      <c r="B173">
        <f t="shared" si="2"/>
        <v>-0.87174689966248575</v>
      </c>
    </row>
    <row r="174" spans="1:2">
      <c r="A174">
        <v>20</v>
      </c>
      <c r="B174">
        <f t="shared" si="2"/>
        <v>-0.78383663400399262</v>
      </c>
    </row>
    <row r="175" spans="1:2">
      <c r="A175">
        <v>26</v>
      </c>
      <c r="B175">
        <f t="shared" si="2"/>
        <v>-0.25637504005303402</v>
      </c>
    </row>
    <row r="176" spans="1:2">
      <c r="A176">
        <v>21</v>
      </c>
      <c r="B176">
        <f t="shared" si="2"/>
        <v>-0.69592636834549948</v>
      </c>
    </row>
    <row r="177" spans="1:2">
      <c r="A177">
        <v>25</v>
      </c>
      <c r="B177">
        <f t="shared" si="2"/>
        <v>-0.3442853057115271</v>
      </c>
    </row>
    <row r="178" spans="1:2">
      <c r="A178">
        <v>19</v>
      </c>
      <c r="B178">
        <f t="shared" si="2"/>
        <v>-0.87174689966248575</v>
      </c>
    </row>
    <row r="179" spans="1:2">
      <c r="A179">
        <v>26</v>
      </c>
      <c r="B179">
        <f t="shared" si="2"/>
        <v>-0.25637504005303402</v>
      </c>
    </row>
    <row r="180" spans="1:2">
      <c r="A180">
        <v>18</v>
      </c>
      <c r="B180">
        <f t="shared" si="2"/>
        <v>-0.95965716532097878</v>
      </c>
    </row>
    <row r="181" spans="1:2">
      <c r="A181">
        <v>26</v>
      </c>
      <c r="B181">
        <f t="shared" si="2"/>
        <v>-0.25637504005303402</v>
      </c>
    </row>
    <row r="182" spans="1:2">
      <c r="A182">
        <v>29</v>
      </c>
      <c r="B182">
        <f t="shared" si="2"/>
        <v>7.3557569224452926E-3</v>
      </c>
    </row>
    <row r="183" spans="1:2">
      <c r="A183">
        <v>44</v>
      </c>
      <c r="B183">
        <f t="shared" si="2"/>
        <v>1.3260097417998418</v>
      </c>
    </row>
    <row r="184" spans="1:2">
      <c r="A184">
        <v>40</v>
      </c>
      <c r="B184">
        <f t="shared" si="2"/>
        <v>0.97436867916586944</v>
      </c>
    </row>
    <row r="185" spans="1:2">
      <c r="A185">
        <v>18</v>
      </c>
      <c r="B185">
        <f t="shared" si="2"/>
        <v>-0.95965716532097878</v>
      </c>
    </row>
    <row r="186" spans="1:2">
      <c r="A186">
        <v>30</v>
      </c>
      <c r="B186">
        <f t="shared" si="2"/>
        <v>9.52660225809384E-2</v>
      </c>
    </row>
    <row r="187" spans="1:2">
      <c r="A187">
        <v>31</v>
      </c>
      <c r="B187">
        <f t="shared" si="2"/>
        <v>0.1831762882394315</v>
      </c>
    </row>
    <row r="188" spans="1:2">
      <c r="A188">
        <v>21</v>
      </c>
      <c r="B188">
        <f t="shared" si="2"/>
        <v>-0.69592636834549948</v>
      </c>
    </row>
    <row r="189" spans="1:2">
      <c r="A189">
        <v>31</v>
      </c>
      <c r="B189">
        <f t="shared" si="2"/>
        <v>0.1831762882394315</v>
      </c>
    </row>
    <row r="190" spans="1:2">
      <c r="A190">
        <v>19</v>
      </c>
      <c r="B190">
        <f t="shared" si="2"/>
        <v>-0.87174689966248575</v>
      </c>
    </row>
    <row r="191" spans="1:2">
      <c r="A191">
        <v>20</v>
      </c>
      <c r="B191">
        <f t="shared" si="2"/>
        <v>-0.78383663400399262</v>
      </c>
    </row>
    <row r="192" spans="1:2">
      <c r="A192">
        <v>18</v>
      </c>
      <c r="B192">
        <f t="shared" si="2"/>
        <v>-0.95965716532097878</v>
      </c>
    </row>
    <row r="193" spans="1:3">
      <c r="A193">
        <v>26</v>
      </c>
      <c r="B193">
        <f t="shared" si="2"/>
        <v>-0.25637504005303402</v>
      </c>
    </row>
    <row r="194" spans="1:3">
      <c r="A194">
        <v>72</v>
      </c>
      <c r="B194">
        <f t="shared" si="2"/>
        <v>3.7874971802376485</v>
      </c>
      <c r="C194" t="s">
        <v>4</v>
      </c>
    </row>
    <row r="195" spans="1:3">
      <c r="A195">
        <v>24</v>
      </c>
      <c r="B195">
        <f t="shared" ref="B195:B258" si="3">(A195-$H$3)/$H$7</f>
        <v>-0.43219557137002024</v>
      </c>
    </row>
    <row r="196" spans="1:3">
      <c r="A196">
        <v>19</v>
      </c>
      <c r="B196">
        <f t="shared" si="3"/>
        <v>-0.87174689966248575</v>
      </c>
    </row>
    <row r="197" spans="1:3">
      <c r="A197">
        <v>38</v>
      </c>
      <c r="B197">
        <f t="shared" si="3"/>
        <v>0.79854814784888317</v>
      </c>
    </row>
    <row r="198" spans="1:3">
      <c r="A198">
        <v>19</v>
      </c>
      <c r="B198">
        <f t="shared" si="3"/>
        <v>-0.87174689966248575</v>
      </c>
    </row>
    <row r="199" spans="1:3">
      <c r="A199">
        <v>38</v>
      </c>
      <c r="B199">
        <f t="shared" si="3"/>
        <v>0.79854814784888317</v>
      </c>
    </row>
    <row r="200" spans="1:3">
      <c r="A200">
        <v>19</v>
      </c>
      <c r="B200">
        <f t="shared" si="3"/>
        <v>-0.87174689966248575</v>
      </c>
    </row>
    <row r="201" spans="1:3">
      <c r="A201">
        <v>59</v>
      </c>
      <c r="B201">
        <f t="shared" si="3"/>
        <v>2.6446637266772384</v>
      </c>
    </row>
    <row r="202" spans="1:3">
      <c r="A202">
        <v>18</v>
      </c>
      <c r="B202">
        <f t="shared" si="3"/>
        <v>-0.95965716532097878</v>
      </c>
    </row>
    <row r="203" spans="1:3">
      <c r="A203">
        <v>35</v>
      </c>
      <c r="B203">
        <f t="shared" si="3"/>
        <v>0.53481735087340387</v>
      </c>
    </row>
    <row r="204" spans="1:3">
      <c r="A204">
        <v>27</v>
      </c>
      <c r="B204">
        <f t="shared" si="3"/>
        <v>-0.16846477439454091</v>
      </c>
    </row>
    <row r="205" spans="1:3">
      <c r="A205">
        <v>36</v>
      </c>
      <c r="B205">
        <f t="shared" si="3"/>
        <v>0.62272761653189701</v>
      </c>
    </row>
    <row r="206" spans="1:3">
      <c r="A206">
        <v>48</v>
      </c>
      <c r="B206">
        <f t="shared" si="3"/>
        <v>1.6776508044338143</v>
      </c>
    </row>
    <row r="207" spans="1:3">
      <c r="A207">
        <v>61</v>
      </c>
      <c r="B207">
        <f t="shared" si="3"/>
        <v>2.8204842579942246</v>
      </c>
    </row>
    <row r="208" spans="1:3">
      <c r="A208">
        <v>22</v>
      </c>
      <c r="B208">
        <f t="shared" si="3"/>
        <v>-0.60801610268700645</v>
      </c>
    </row>
    <row r="209" spans="1:3">
      <c r="A209">
        <v>35</v>
      </c>
      <c r="B209">
        <f t="shared" si="3"/>
        <v>0.53481735087340387</v>
      </c>
    </row>
    <row r="210" spans="1:3">
      <c r="A210">
        <v>39</v>
      </c>
      <c r="B210">
        <f t="shared" si="3"/>
        <v>0.88645841350737631</v>
      </c>
    </row>
    <row r="211" spans="1:3">
      <c r="A211">
        <v>18</v>
      </c>
      <c r="B211">
        <f t="shared" si="3"/>
        <v>-0.95965716532097878</v>
      </c>
    </row>
    <row r="212" spans="1:3">
      <c r="A212">
        <v>29</v>
      </c>
      <c r="B212">
        <f t="shared" si="3"/>
        <v>7.3557569224452926E-3</v>
      </c>
    </row>
    <row r="213" spans="1:3">
      <c r="A213">
        <v>18</v>
      </c>
      <c r="B213">
        <f t="shared" si="3"/>
        <v>-0.95965716532097878</v>
      </c>
    </row>
    <row r="214" spans="1:3">
      <c r="A214">
        <v>37</v>
      </c>
      <c r="B214">
        <f t="shared" si="3"/>
        <v>0.71063788219039015</v>
      </c>
    </row>
    <row r="215" spans="1:3">
      <c r="A215">
        <v>38</v>
      </c>
      <c r="B215">
        <f t="shared" si="3"/>
        <v>0.79854814784888317</v>
      </c>
    </row>
    <row r="216" spans="1:3">
      <c r="A216">
        <v>29</v>
      </c>
      <c r="B216">
        <f t="shared" si="3"/>
        <v>7.3557569224452926E-3</v>
      </c>
    </row>
    <row r="217" spans="1:3">
      <c r="A217">
        <v>23</v>
      </c>
      <c r="B217">
        <f t="shared" si="3"/>
        <v>-0.52010583702851332</v>
      </c>
    </row>
    <row r="218" spans="1:3">
      <c r="A218">
        <v>81</v>
      </c>
      <c r="B218">
        <f t="shared" si="3"/>
        <v>4.5786895711640865</v>
      </c>
      <c r="C218" t="s">
        <v>4</v>
      </c>
    </row>
    <row r="219" spans="1:3">
      <c r="A219">
        <v>28</v>
      </c>
      <c r="B219">
        <f t="shared" si="3"/>
        <v>-8.0554508736047803E-2</v>
      </c>
    </row>
    <row r="220" spans="1:3">
      <c r="A220">
        <v>23</v>
      </c>
      <c r="B220">
        <f t="shared" si="3"/>
        <v>-0.52010583702851332</v>
      </c>
    </row>
    <row r="221" spans="1:3">
      <c r="A221">
        <v>20</v>
      </c>
      <c r="B221">
        <f t="shared" si="3"/>
        <v>-0.78383663400399262</v>
      </c>
    </row>
    <row r="222" spans="1:3">
      <c r="A222">
        <v>22</v>
      </c>
      <c r="B222">
        <f t="shared" si="3"/>
        <v>-0.60801610268700645</v>
      </c>
    </row>
    <row r="223" spans="1:3">
      <c r="A223">
        <v>21</v>
      </c>
      <c r="B223">
        <f t="shared" si="3"/>
        <v>-0.69592636834549948</v>
      </c>
    </row>
    <row r="224" spans="1:3">
      <c r="A224">
        <v>28</v>
      </c>
      <c r="B224">
        <f t="shared" si="3"/>
        <v>-8.0554508736047803E-2</v>
      </c>
    </row>
    <row r="225" spans="1:3">
      <c r="A225">
        <v>20</v>
      </c>
      <c r="B225">
        <f t="shared" si="3"/>
        <v>-0.78383663400399262</v>
      </c>
    </row>
    <row r="226" spans="1:3">
      <c r="A226">
        <v>18</v>
      </c>
      <c r="B226">
        <f t="shared" si="3"/>
        <v>-0.95965716532097878</v>
      </c>
    </row>
    <row r="227" spans="1:3">
      <c r="A227">
        <v>20</v>
      </c>
      <c r="B227">
        <f t="shared" si="3"/>
        <v>-0.78383663400399262</v>
      </c>
    </row>
    <row r="228" spans="1:3">
      <c r="A228">
        <v>21</v>
      </c>
      <c r="B228">
        <f t="shared" si="3"/>
        <v>-0.69592636834549948</v>
      </c>
    </row>
    <row r="229" spans="1:3">
      <c r="A229">
        <v>18</v>
      </c>
      <c r="B229">
        <f t="shared" si="3"/>
        <v>-0.95965716532097878</v>
      </c>
    </row>
    <row r="230" spans="1:3">
      <c r="A230">
        <v>18</v>
      </c>
      <c r="B230">
        <f t="shared" si="3"/>
        <v>-0.95965716532097878</v>
      </c>
    </row>
    <row r="231" spans="1:3">
      <c r="A231">
        <v>65</v>
      </c>
      <c r="B231">
        <f t="shared" si="3"/>
        <v>3.1721253206281967</v>
      </c>
      <c r="C231" t="s">
        <v>4</v>
      </c>
    </row>
    <row r="232" spans="1:3">
      <c r="A232">
        <v>19</v>
      </c>
      <c r="B232">
        <f t="shared" si="3"/>
        <v>-0.87174689966248575</v>
      </c>
    </row>
    <row r="233" spans="1:3">
      <c r="A233">
        <v>21</v>
      </c>
      <c r="B233">
        <f t="shared" si="3"/>
        <v>-0.69592636834549948</v>
      </c>
    </row>
    <row r="234" spans="1:3">
      <c r="A234">
        <v>23</v>
      </c>
      <c r="B234">
        <f t="shared" si="3"/>
        <v>-0.52010583702851332</v>
      </c>
    </row>
    <row r="235" spans="1:3">
      <c r="A235">
        <v>18</v>
      </c>
      <c r="B235">
        <f t="shared" si="3"/>
        <v>-0.95965716532097878</v>
      </c>
    </row>
    <row r="236" spans="1:3">
      <c r="A236">
        <v>70</v>
      </c>
      <c r="B236">
        <f t="shared" si="3"/>
        <v>3.6116766489206626</v>
      </c>
      <c r="C236" t="s">
        <v>4</v>
      </c>
    </row>
    <row r="237" spans="1:3">
      <c r="A237">
        <v>33</v>
      </c>
      <c r="B237">
        <f t="shared" si="3"/>
        <v>0.35899681955641771</v>
      </c>
    </row>
    <row r="238" spans="1:3">
      <c r="A238">
        <v>21</v>
      </c>
      <c r="B238">
        <f t="shared" si="3"/>
        <v>-0.69592636834549948</v>
      </c>
    </row>
    <row r="239" spans="1:3">
      <c r="A239">
        <v>19</v>
      </c>
      <c r="B239">
        <f t="shared" si="3"/>
        <v>-0.87174689966248575</v>
      </c>
    </row>
    <row r="240" spans="1:3">
      <c r="A240">
        <v>21</v>
      </c>
      <c r="B240">
        <f t="shared" si="3"/>
        <v>-0.69592636834549948</v>
      </c>
    </row>
    <row r="241" spans="1:2">
      <c r="A241">
        <v>33</v>
      </c>
      <c r="B241">
        <f t="shared" si="3"/>
        <v>0.35899681955641771</v>
      </c>
    </row>
    <row r="242" spans="1:2">
      <c r="A242">
        <v>18</v>
      </c>
      <c r="B242">
        <f t="shared" si="3"/>
        <v>-0.95965716532097878</v>
      </c>
    </row>
    <row r="243" spans="1:2">
      <c r="A243">
        <v>43</v>
      </c>
      <c r="B243">
        <f t="shared" si="3"/>
        <v>1.2380994761413486</v>
      </c>
    </row>
    <row r="244" spans="1:2">
      <c r="A244">
        <v>36</v>
      </c>
      <c r="B244">
        <f t="shared" si="3"/>
        <v>0.62272761653189701</v>
      </c>
    </row>
    <row r="245" spans="1:2">
      <c r="A245">
        <v>41</v>
      </c>
      <c r="B245">
        <f t="shared" si="3"/>
        <v>1.0622789448243626</v>
      </c>
    </row>
    <row r="246" spans="1:2">
      <c r="A246">
        <v>18</v>
      </c>
      <c r="B246">
        <f t="shared" si="3"/>
        <v>-0.95965716532097878</v>
      </c>
    </row>
    <row r="247" spans="1:2">
      <c r="A247">
        <v>20</v>
      </c>
      <c r="B247">
        <f t="shared" si="3"/>
        <v>-0.78383663400399262</v>
      </c>
    </row>
    <row r="248" spans="1:2">
      <c r="A248">
        <v>22</v>
      </c>
      <c r="B248">
        <f t="shared" si="3"/>
        <v>-0.60801610268700645</v>
      </c>
    </row>
    <row r="249" spans="1:2">
      <c r="A249">
        <v>19</v>
      </c>
      <c r="B249">
        <f t="shared" si="3"/>
        <v>-0.87174689966248575</v>
      </c>
    </row>
    <row r="250" spans="1:2">
      <c r="A250">
        <v>18</v>
      </c>
      <c r="B250">
        <f t="shared" si="3"/>
        <v>-0.95965716532097878</v>
      </c>
    </row>
    <row r="251" spans="1:2">
      <c r="A251">
        <v>24</v>
      </c>
      <c r="B251">
        <f t="shared" si="3"/>
        <v>-0.43219557137002024</v>
      </c>
    </row>
    <row r="252" spans="1:2">
      <c r="A252">
        <v>31</v>
      </c>
      <c r="B252">
        <f t="shared" si="3"/>
        <v>0.1831762882394315</v>
      </c>
    </row>
    <row r="253" spans="1:2">
      <c r="A253">
        <v>19</v>
      </c>
      <c r="B253">
        <f t="shared" si="3"/>
        <v>-0.87174689966248575</v>
      </c>
    </row>
    <row r="254" spans="1:2">
      <c r="A254">
        <v>32</v>
      </c>
      <c r="B254">
        <f t="shared" si="3"/>
        <v>0.27108655389792458</v>
      </c>
    </row>
    <row r="255" spans="1:2">
      <c r="A255">
        <v>34</v>
      </c>
      <c r="B255">
        <f t="shared" si="3"/>
        <v>0.44690708521491079</v>
      </c>
    </row>
    <row r="256" spans="1:2">
      <c r="A256">
        <v>37</v>
      </c>
      <c r="B256">
        <f t="shared" si="3"/>
        <v>0.71063788219039015</v>
      </c>
    </row>
    <row r="257" spans="1:2">
      <c r="A257">
        <v>18</v>
      </c>
      <c r="B257">
        <f t="shared" si="3"/>
        <v>-0.95965716532097878</v>
      </c>
    </row>
    <row r="258" spans="1:2">
      <c r="A258">
        <v>19</v>
      </c>
      <c r="B258">
        <f t="shared" si="3"/>
        <v>-0.87174689966248575</v>
      </c>
    </row>
    <row r="259" spans="1:2">
      <c r="A259">
        <v>19</v>
      </c>
      <c r="B259">
        <f t="shared" ref="B259:B322" si="4">(A259-$H$3)/$H$7</f>
        <v>-0.87174689966248575</v>
      </c>
    </row>
    <row r="260" spans="1:2">
      <c r="A260">
        <v>18</v>
      </c>
      <c r="B260">
        <f t="shared" si="4"/>
        <v>-0.95965716532097878</v>
      </c>
    </row>
    <row r="261" spans="1:2">
      <c r="A261">
        <v>49</v>
      </c>
      <c r="B261">
        <f t="shared" si="4"/>
        <v>1.7655610700923072</v>
      </c>
    </row>
    <row r="262" spans="1:2">
      <c r="A262">
        <v>37</v>
      </c>
      <c r="B262">
        <f t="shared" si="4"/>
        <v>0.71063788219039015</v>
      </c>
    </row>
    <row r="263" spans="1:2">
      <c r="A263">
        <v>19</v>
      </c>
      <c r="B263">
        <f t="shared" si="4"/>
        <v>-0.87174689966248575</v>
      </c>
    </row>
    <row r="264" spans="1:2">
      <c r="A264">
        <v>19</v>
      </c>
      <c r="B264">
        <f t="shared" si="4"/>
        <v>-0.87174689966248575</v>
      </c>
    </row>
    <row r="265" spans="1:2">
      <c r="A265">
        <v>19</v>
      </c>
      <c r="B265">
        <f t="shared" si="4"/>
        <v>-0.87174689966248575</v>
      </c>
    </row>
    <row r="266" spans="1:2">
      <c r="A266">
        <v>37</v>
      </c>
      <c r="B266">
        <f t="shared" si="4"/>
        <v>0.71063788219039015</v>
      </c>
    </row>
    <row r="267" spans="1:2">
      <c r="A267">
        <v>19</v>
      </c>
      <c r="B267">
        <f t="shared" si="4"/>
        <v>-0.87174689966248575</v>
      </c>
    </row>
    <row r="268" spans="1:2">
      <c r="A268">
        <v>40</v>
      </c>
      <c r="B268">
        <f t="shared" si="4"/>
        <v>0.97436867916586944</v>
      </c>
    </row>
    <row r="269" spans="1:2">
      <c r="A269">
        <v>22</v>
      </c>
      <c r="B269">
        <f t="shared" si="4"/>
        <v>-0.60801610268700645</v>
      </c>
    </row>
    <row r="270" spans="1:2">
      <c r="A270">
        <v>37</v>
      </c>
      <c r="B270">
        <f t="shared" si="4"/>
        <v>0.71063788219039015</v>
      </c>
    </row>
    <row r="271" spans="1:2">
      <c r="A271">
        <v>23</v>
      </c>
      <c r="B271">
        <f t="shared" si="4"/>
        <v>-0.52010583702851332</v>
      </c>
    </row>
    <row r="272" spans="1:2">
      <c r="A272">
        <v>18</v>
      </c>
      <c r="B272">
        <f t="shared" si="4"/>
        <v>-0.95965716532097878</v>
      </c>
    </row>
    <row r="273" spans="1:2">
      <c r="A273">
        <v>49</v>
      </c>
      <c r="B273">
        <f t="shared" si="4"/>
        <v>1.7655610700923072</v>
      </c>
    </row>
    <row r="274" spans="1:2">
      <c r="A274">
        <v>26</v>
      </c>
      <c r="B274">
        <f t="shared" si="4"/>
        <v>-0.25637504005303402</v>
      </c>
    </row>
    <row r="275" spans="1:2">
      <c r="A275">
        <v>23</v>
      </c>
      <c r="B275">
        <f t="shared" si="4"/>
        <v>-0.52010583702851332</v>
      </c>
    </row>
    <row r="276" spans="1:2">
      <c r="A276">
        <v>20</v>
      </c>
      <c r="B276">
        <f t="shared" si="4"/>
        <v>-0.78383663400399262</v>
      </c>
    </row>
    <row r="277" spans="1:2">
      <c r="A277">
        <v>18</v>
      </c>
      <c r="B277">
        <f t="shared" si="4"/>
        <v>-0.95965716532097878</v>
      </c>
    </row>
    <row r="278" spans="1:2">
      <c r="A278">
        <v>39</v>
      </c>
      <c r="B278">
        <f t="shared" si="4"/>
        <v>0.88645841350737631</v>
      </c>
    </row>
    <row r="279" spans="1:2">
      <c r="A279">
        <v>24</v>
      </c>
      <c r="B279">
        <f t="shared" si="4"/>
        <v>-0.43219557137002024</v>
      </c>
    </row>
    <row r="280" spans="1:2">
      <c r="A280">
        <v>31</v>
      </c>
      <c r="B280">
        <f t="shared" si="4"/>
        <v>0.1831762882394315</v>
      </c>
    </row>
    <row r="281" spans="1:2">
      <c r="A281">
        <v>21</v>
      </c>
      <c r="B281">
        <f t="shared" si="4"/>
        <v>-0.69592636834549948</v>
      </c>
    </row>
    <row r="282" spans="1:2">
      <c r="A282">
        <v>20</v>
      </c>
      <c r="B282">
        <f t="shared" si="4"/>
        <v>-0.78383663400399262</v>
      </c>
    </row>
    <row r="283" spans="1:2">
      <c r="A283">
        <v>18</v>
      </c>
      <c r="B283">
        <f t="shared" si="4"/>
        <v>-0.95965716532097878</v>
      </c>
    </row>
    <row r="284" spans="1:2">
      <c r="A284">
        <v>19</v>
      </c>
      <c r="B284">
        <f t="shared" si="4"/>
        <v>-0.87174689966248575</v>
      </c>
    </row>
    <row r="285" spans="1:2">
      <c r="A285">
        <v>37</v>
      </c>
      <c r="B285">
        <f t="shared" si="4"/>
        <v>0.71063788219039015</v>
      </c>
    </row>
    <row r="286" spans="1:2">
      <c r="A286">
        <v>28</v>
      </c>
      <c r="B286">
        <f t="shared" si="4"/>
        <v>-8.0554508736047803E-2</v>
      </c>
    </row>
    <row r="287" spans="1:2">
      <c r="A287">
        <v>18</v>
      </c>
      <c r="B287">
        <f t="shared" si="4"/>
        <v>-0.95965716532097878</v>
      </c>
    </row>
    <row r="288" spans="1:2">
      <c r="A288">
        <v>58</v>
      </c>
      <c r="B288">
        <f t="shared" si="4"/>
        <v>2.556753461018745</v>
      </c>
    </row>
    <row r="289" spans="1:2">
      <c r="A289">
        <v>40</v>
      </c>
      <c r="B289">
        <f t="shared" si="4"/>
        <v>0.97436867916586944</v>
      </c>
    </row>
    <row r="290" spans="1:2">
      <c r="A290">
        <v>39</v>
      </c>
      <c r="B290">
        <f t="shared" si="4"/>
        <v>0.88645841350737631</v>
      </c>
    </row>
    <row r="291" spans="1:2">
      <c r="A291">
        <v>25</v>
      </c>
      <c r="B291">
        <f t="shared" si="4"/>
        <v>-0.3442853057115271</v>
      </c>
    </row>
    <row r="292" spans="1:2">
      <c r="A292">
        <v>27</v>
      </c>
      <c r="B292">
        <f t="shared" si="4"/>
        <v>-0.16846477439454091</v>
      </c>
    </row>
    <row r="293" spans="1:2">
      <c r="A293">
        <v>20</v>
      </c>
      <c r="B293">
        <f t="shared" si="4"/>
        <v>-0.78383663400399262</v>
      </c>
    </row>
    <row r="294" spans="1:2">
      <c r="A294">
        <v>22</v>
      </c>
      <c r="B294">
        <f t="shared" si="4"/>
        <v>-0.60801610268700645</v>
      </c>
    </row>
    <row r="295" spans="1:2">
      <c r="A295">
        <v>26</v>
      </c>
      <c r="B295">
        <f t="shared" si="4"/>
        <v>-0.25637504005303402</v>
      </c>
    </row>
    <row r="296" spans="1:2">
      <c r="A296">
        <v>26</v>
      </c>
      <c r="B296">
        <f t="shared" si="4"/>
        <v>-0.25637504005303402</v>
      </c>
    </row>
    <row r="297" spans="1:2">
      <c r="A297">
        <v>43</v>
      </c>
      <c r="B297">
        <f t="shared" si="4"/>
        <v>1.2380994761413486</v>
      </c>
    </row>
    <row r="298" spans="1:2">
      <c r="A298">
        <v>34</v>
      </c>
      <c r="B298">
        <f t="shared" si="4"/>
        <v>0.44690708521491079</v>
      </c>
    </row>
    <row r="299" spans="1:2">
      <c r="A299">
        <v>33</v>
      </c>
      <c r="B299">
        <f t="shared" si="4"/>
        <v>0.35899681955641771</v>
      </c>
    </row>
    <row r="300" spans="1:2">
      <c r="A300">
        <v>35</v>
      </c>
      <c r="B300">
        <f t="shared" si="4"/>
        <v>0.53481735087340387</v>
      </c>
    </row>
    <row r="301" spans="1:2">
      <c r="A301">
        <v>19</v>
      </c>
      <c r="B301">
        <f t="shared" si="4"/>
        <v>-0.87174689966248575</v>
      </c>
    </row>
    <row r="302" spans="1:2">
      <c r="A302">
        <v>19</v>
      </c>
      <c r="B302">
        <f t="shared" si="4"/>
        <v>-0.87174689966248575</v>
      </c>
    </row>
    <row r="303" spans="1:2">
      <c r="A303">
        <v>27</v>
      </c>
      <c r="B303">
        <f t="shared" si="4"/>
        <v>-0.16846477439454091</v>
      </c>
    </row>
    <row r="304" spans="1:2">
      <c r="A304">
        <v>33</v>
      </c>
      <c r="B304">
        <f t="shared" si="4"/>
        <v>0.35899681955641771</v>
      </c>
    </row>
    <row r="305" spans="1:2">
      <c r="A305">
        <v>24</v>
      </c>
      <c r="B305">
        <f t="shared" si="4"/>
        <v>-0.43219557137002024</v>
      </c>
    </row>
    <row r="306" spans="1:2">
      <c r="A306">
        <v>18</v>
      </c>
      <c r="B306">
        <f t="shared" si="4"/>
        <v>-0.95965716532097878</v>
      </c>
    </row>
    <row r="307" spans="1:2">
      <c r="A307">
        <v>41</v>
      </c>
      <c r="B307">
        <f t="shared" si="4"/>
        <v>1.0622789448243626</v>
      </c>
    </row>
    <row r="308" spans="1:2">
      <c r="A308">
        <v>24</v>
      </c>
      <c r="B308">
        <f t="shared" si="4"/>
        <v>-0.43219557137002024</v>
      </c>
    </row>
    <row r="309" spans="1:2">
      <c r="A309">
        <v>42</v>
      </c>
      <c r="B309">
        <f t="shared" si="4"/>
        <v>1.1501892104828557</v>
      </c>
    </row>
    <row r="310" spans="1:2">
      <c r="A310">
        <v>18</v>
      </c>
      <c r="B310">
        <f t="shared" si="4"/>
        <v>-0.95965716532097878</v>
      </c>
    </row>
    <row r="311" spans="1:2">
      <c r="A311">
        <v>22</v>
      </c>
      <c r="B311">
        <f t="shared" si="4"/>
        <v>-0.60801610268700645</v>
      </c>
    </row>
    <row r="312" spans="1:2">
      <c r="A312">
        <v>19</v>
      </c>
      <c r="B312">
        <f t="shared" si="4"/>
        <v>-0.87174689966248575</v>
      </c>
    </row>
    <row r="313" spans="1:2">
      <c r="A313">
        <v>24</v>
      </c>
      <c r="B313">
        <f t="shared" si="4"/>
        <v>-0.43219557137002024</v>
      </c>
    </row>
    <row r="314" spans="1:2">
      <c r="A314">
        <v>32</v>
      </c>
      <c r="B314">
        <f t="shared" si="4"/>
        <v>0.27108655389792458</v>
      </c>
    </row>
    <row r="315" spans="1:2">
      <c r="A315">
        <v>22</v>
      </c>
      <c r="B315">
        <f t="shared" si="4"/>
        <v>-0.60801610268700645</v>
      </c>
    </row>
    <row r="316" spans="1:2">
      <c r="A316">
        <v>27</v>
      </c>
      <c r="B316">
        <f t="shared" si="4"/>
        <v>-0.16846477439454091</v>
      </c>
    </row>
    <row r="317" spans="1:2">
      <c r="A317">
        <v>27</v>
      </c>
      <c r="B317">
        <f t="shared" si="4"/>
        <v>-0.16846477439454091</v>
      </c>
    </row>
    <row r="318" spans="1:2">
      <c r="A318">
        <v>18</v>
      </c>
      <c r="B318">
        <f t="shared" si="4"/>
        <v>-0.95965716532097878</v>
      </c>
    </row>
    <row r="319" spans="1:2">
      <c r="A319">
        <v>43</v>
      </c>
      <c r="B319">
        <f t="shared" si="4"/>
        <v>1.2380994761413486</v>
      </c>
    </row>
    <row r="320" spans="1:2">
      <c r="A320">
        <v>22</v>
      </c>
      <c r="B320">
        <f t="shared" si="4"/>
        <v>-0.60801610268700645</v>
      </c>
    </row>
    <row r="321" spans="1:2">
      <c r="A321">
        <v>25</v>
      </c>
      <c r="B321">
        <f t="shared" si="4"/>
        <v>-0.3442853057115271</v>
      </c>
    </row>
    <row r="322" spans="1:2">
      <c r="A322">
        <v>19</v>
      </c>
      <c r="B322">
        <f t="shared" si="4"/>
        <v>-0.87174689966248575</v>
      </c>
    </row>
    <row r="323" spans="1:2">
      <c r="A323">
        <v>24</v>
      </c>
      <c r="B323">
        <f t="shared" ref="B323:B386" si="5">(A323-$H$3)/$H$7</f>
        <v>-0.43219557137002024</v>
      </c>
    </row>
    <row r="324" spans="1:2">
      <c r="A324">
        <v>19</v>
      </c>
      <c r="B324">
        <f t="shared" si="5"/>
        <v>-0.87174689966248575</v>
      </c>
    </row>
    <row r="325" spans="1:2">
      <c r="A325">
        <v>27</v>
      </c>
      <c r="B325">
        <f t="shared" si="5"/>
        <v>-0.16846477439454091</v>
      </c>
    </row>
    <row r="326" spans="1:2">
      <c r="A326">
        <v>45</v>
      </c>
      <c r="B326">
        <f t="shared" si="5"/>
        <v>1.4139200074583349</v>
      </c>
    </row>
    <row r="327" spans="1:2">
      <c r="A327">
        <v>24</v>
      </c>
      <c r="B327">
        <f t="shared" si="5"/>
        <v>-0.43219557137002024</v>
      </c>
    </row>
    <row r="328" spans="1:2">
      <c r="A328">
        <v>24</v>
      </c>
      <c r="B328">
        <f t="shared" si="5"/>
        <v>-0.43219557137002024</v>
      </c>
    </row>
    <row r="329" spans="1:2">
      <c r="A329">
        <v>34</v>
      </c>
      <c r="B329">
        <f t="shared" si="5"/>
        <v>0.44690708521491079</v>
      </c>
    </row>
    <row r="330" spans="1:2">
      <c r="A330">
        <v>27</v>
      </c>
      <c r="B330">
        <f t="shared" si="5"/>
        <v>-0.16846477439454091</v>
      </c>
    </row>
    <row r="331" spans="1:2">
      <c r="A331">
        <v>22</v>
      </c>
      <c r="B331">
        <f t="shared" si="5"/>
        <v>-0.60801610268700645</v>
      </c>
    </row>
    <row r="332" spans="1:2">
      <c r="A332">
        <v>27</v>
      </c>
      <c r="B332">
        <f t="shared" si="5"/>
        <v>-0.16846477439454091</v>
      </c>
    </row>
    <row r="333" spans="1:2">
      <c r="A333">
        <v>18</v>
      </c>
      <c r="B333">
        <f t="shared" si="5"/>
        <v>-0.95965716532097878</v>
      </c>
    </row>
    <row r="334" spans="1:2">
      <c r="A334">
        <v>37</v>
      </c>
      <c r="B334">
        <f t="shared" si="5"/>
        <v>0.71063788219039015</v>
      </c>
    </row>
    <row r="335" spans="1:2">
      <c r="A335">
        <v>24</v>
      </c>
      <c r="B335">
        <f t="shared" si="5"/>
        <v>-0.43219557137002024</v>
      </c>
    </row>
    <row r="336" spans="1:2">
      <c r="A336">
        <v>25</v>
      </c>
      <c r="B336">
        <f t="shared" si="5"/>
        <v>-0.3442853057115271</v>
      </c>
    </row>
    <row r="337" spans="1:2">
      <c r="A337">
        <v>18</v>
      </c>
      <c r="B337">
        <f t="shared" si="5"/>
        <v>-0.95965716532097878</v>
      </c>
    </row>
    <row r="338" spans="1:2">
      <c r="A338">
        <v>29</v>
      </c>
      <c r="B338">
        <f t="shared" si="5"/>
        <v>7.3557569224452926E-3</v>
      </c>
    </row>
    <row r="339" spans="1:2">
      <c r="A339">
        <v>26</v>
      </c>
      <c r="B339">
        <f t="shared" si="5"/>
        <v>-0.25637504005303402</v>
      </c>
    </row>
    <row r="340" spans="1:2">
      <c r="A340">
        <v>22</v>
      </c>
      <c r="B340">
        <f t="shared" si="5"/>
        <v>-0.60801610268700645</v>
      </c>
    </row>
    <row r="341" spans="1:2">
      <c r="A341">
        <v>25</v>
      </c>
      <c r="B341">
        <f t="shared" si="5"/>
        <v>-0.3442853057115271</v>
      </c>
    </row>
    <row r="342" spans="1:2">
      <c r="A342">
        <v>22</v>
      </c>
      <c r="B342">
        <f t="shared" si="5"/>
        <v>-0.60801610268700645</v>
      </c>
    </row>
    <row r="343" spans="1:2">
      <c r="A343">
        <v>32</v>
      </c>
      <c r="B343">
        <f t="shared" si="5"/>
        <v>0.27108655389792458</v>
      </c>
    </row>
    <row r="344" spans="1:2">
      <c r="A344">
        <v>24</v>
      </c>
      <c r="B344">
        <f t="shared" si="5"/>
        <v>-0.43219557137002024</v>
      </c>
    </row>
    <row r="345" spans="1:2">
      <c r="A345">
        <v>27</v>
      </c>
      <c r="B345">
        <f t="shared" si="5"/>
        <v>-0.16846477439454091</v>
      </c>
    </row>
    <row r="346" spans="1:2">
      <c r="A346">
        <v>22</v>
      </c>
      <c r="B346">
        <f t="shared" si="5"/>
        <v>-0.60801610268700645</v>
      </c>
    </row>
    <row r="347" spans="1:2">
      <c r="A347">
        <v>43</v>
      </c>
      <c r="B347">
        <f t="shared" si="5"/>
        <v>1.2380994761413486</v>
      </c>
    </row>
    <row r="348" spans="1:2">
      <c r="A348">
        <v>23</v>
      </c>
      <c r="B348">
        <f t="shared" si="5"/>
        <v>-0.52010583702851332</v>
      </c>
    </row>
    <row r="349" spans="1:2">
      <c r="A349">
        <v>21</v>
      </c>
      <c r="B349">
        <f t="shared" si="5"/>
        <v>-0.69592636834549948</v>
      </c>
    </row>
    <row r="350" spans="1:2">
      <c r="A350">
        <v>40</v>
      </c>
      <c r="B350">
        <f t="shared" si="5"/>
        <v>0.97436867916586944</v>
      </c>
    </row>
    <row r="351" spans="1:2">
      <c r="A351">
        <v>19</v>
      </c>
      <c r="B351">
        <f t="shared" si="5"/>
        <v>-0.87174689966248575</v>
      </c>
    </row>
    <row r="352" spans="1:2">
      <c r="A352">
        <v>19</v>
      </c>
      <c r="B352">
        <f t="shared" si="5"/>
        <v>-0.87174689966248575</v>
      </c>
    </row>
    <row r="353" spans="1:2">
      <c r="A353">
        <v>19</v>
      </c>
      <c r="B353">
        <f t="shared" si="5"/>
        <v>-0.87174689966248575</v>
      </c>
    </row>
    <row r="354" spans="1:2">
      <c r="A354">
        <v>59</v>
      </c>
      <c r="B354">
        <f t="shared" si="5"/>
        <v>2.6446637266772384</v>
      </c>
    </row>
    <row r="355" spans="1:2">
      <c r="A355">
        <v>23</v>
      </c>
      <c r="B355">
        <f t="shared" si="5"/>
        <v>-0.52010583702851332</v>
      </c>
    </row>
    <row r="356" spans="1:2">
      <c r="A356">
        <v>42</v>
      </c>
      <c r="B356">
        <f t="shared" si="5"/>
        <v>1.1501892104828557</v>
      </c>
    </row>
    <row r="357" spans="1:2">
      <c r="A357">
        <v>18</v>
      </c>
      <c r="B357">
        <f t="shared" si="5"/>
        <v>-0.95965716532097878</v>
      </c>
    </row>
    <row r="358" spans="1:2">
      <c r="A358">
        <v>19</v>
      </c>
      <c r="B358">
        <f t="shared" si="5"/>
        <v>-0.87174689966248575</v>
      </c>
    </row>
    <row r="359" spans="1:2">
      <c r="A359">
        <v>30</v>
      </c>
      <c r="B359">
        <f t="shared" si="5"/>
        <v>9.52660225809384E-2</v>
      </c>
    </row>
    <row r="360" spans="1:2">
      <c r="A360">
        <v>18</v>
      </c>
      <c r="B360">
        <f t="shared" si="5"/>
        <v>-0.95965716532097878</v>
      </c>
    </row>
    <row r="361" spans="1:2">
      <c r="A361">
        <v>20</v>
      </c>
      <c r="B361">
        <f t="shared" si="5"/>
        <v>-0.78383663400399262</v>
      </c>
    </row>
    <row r="362" spans="1:2">
      <c r="A362">
        <v>18</v>
      </c>
      <c r="B362">
        <f t="shared" si="5"/>
        <v>-0.95965716532097878</v>
      </c>
    </row>
    <row r="363" spans="1:2">
      <c r="A363">
        <v>27</v>
      </c>
      <c r="B363">
        <f t="shared" si="5"/>
        <v>-0.16846477439454091</v>
      </c>
    </row>
    <row r="364" spans="1:2">
      <c r="A364">
        <v>26</v>
      </c>
      <c r="B364">
        <f t="shared" si="5"/>
        <v>-0.25637504005303402</v>
      </c>
    </row>
    <row r="365" spans="1:2">
      <c r="A365">
        <v>29</v>
      </c>
      <c r="B365">
        <f t="shared" si="5"/>
        <v>7.3557569224452926E-3</v>
      </c>
    </row>
    <row r="366" spans="1:2">
      <c r="A366">
        <v>27</v>
      </c>
      <c r="B366">
        <f t="shared" si="5"/>
        <v>-0.16846477439454091</v>
      </c>
    </row>
    <row r="367" spans="1:2">
      <c r="A367">
        <v>24</v>
      </c>
      <c r="B367">
        <f t="shared" si="5"/>
        <v>-0.43219557137002024</v>
      </c>
    </row>
    <row r="368" spans="1:2">
      <c r="A368">
        <v>33</v>
      </c>
      <c r="B368">
        <f t="shared" si="5"/>
        <v>0.35899681955641771</v>
      </c>
    </row>
    <row r="369" spans="1:3">
      <c r="A369">
        <v>27</v>
      </c>
      <c r="B369">
        <f t="shared" si="5"/>
        <v>-0.16846477439454091</v>
      </c>
    </row>
    <row r="370" spans="1:3">
      <c r="A370">
        <v>75</v>
      </c>
      <c r="B370">
        <f t="shared" si="5"/>
        <v>4.0512279772131281</v>
      </c>
      <c r="C370" t="s">
        <v>4</v>
      </c>
    </row>
    <row r="371" spans="1:3">
      <c r="A371">
        <v>26</v>
      </c>
      <c r="B371">
        <f t="shared" si="5"/>
        <v>-0.25637504005303402</v>
      </c>
    </row>
    <row r="372" spans="1:3">
      <c r="A372">
        <v>44</v>
      </c>
      <c r="B372">
        <f t="shared" si="5"/>
        <v>1.3260097417998418</v>
      </c>
    </row>
    <row r="373" spans="1:3">
      <c r="A373">
        <v>40</v>
      </c>
      <c r="B373">
        <f t="shared" si="5"/>
        <v>0.97436867916586944</v>
      </c>
    </row>
    <row r="374" spans="1:3">
      <c r="A374">
        <v>26</v>
      </c>
      <c r="B374">
        <f t="shared" si="5"/>
        <v>-0.25637504005303402</v>
      </c>
    </row>
    <row r="375" spans="1:3">
      <c r="A375">
        <v>18</v>
      </c>
      <c r="B375">
        <f t="shared" si="5"/>
        <v>-0.95965716532097878</v>
      </c>
    </row>
    <row r="376" spans="1:3">
      <c r="A376">
        <v>26</v>
      </c>
      <c r="B376">
        <f t="shared" si="5"/>
        <v>-0.25637504005303402</v>
      </c>
    </row>
    <row r="377" spans="1:3">
      <c r="A377">
        <v>24</v>
      </c>
      <c r="B377">
        <f t="shared" si="5"/>
        <v>-0.43219557137002024</v>
      </c>
    </row>
    <row r="378" spans="1:3">
      <c r="A378">
        <v>31</v>
      </c>
      <c r="B378">
        <f t="shared" si="5"/>
        <v>0.1831762882394315</v>
      </c>
    </row>
    <row r="379" spans="1:3">
      <c r="A379">
        <v>19</v>
      </c>
      <c r="B379">
        <f t="shared" si="5"/>
        <v>-0.87174689966248575</v>
      </c>
    </row>
    <row r="380" spans="1:3">
      <c r="A380">
        <v>67</v>
      </c>
      <c r="B380">
        <f t="shared" si="5"/>
        <v>3.347945851945183</v>
      </c>
      <c r="C380" t="s">
        <v>4</v>
      </c>
    </row>
    <row r="381" spans="1:3">
      <c r="A381">
        <v>19</v>
      </c>
      <c r="B381">
        <f t="shared" si="5"/>
        <v>-0.87174689966248575</v>
      </c>
    </row>
    <row r="382" spans="1:3">
      <c r="A382">
        <v>27</v>
      </c>
      <c r="B382">
        <f t="shared" si="5"/>
        <v>-0.16846477439454091</v>
      </c>
    </row>
    <row r="383" spans="1:3">
      <c r="A383">
        <v>19</v>
      </c>
      <c r="B383">
        <f t="shared" si="5"/>
        <v>-0.87174689966248575</v>
      </c>
    </row>
    <row r="384" spans="1:3">
      <c r="A384">
        <v>20</v>
      </c>
      <c r="B384">
        <f t="shared" si="5"/>
        <v>-0.78383663400399262</v>
      </c>
    </row>
    <row r="385" spans="1:2">
      <c r="A385">
        <v>28</v>
      </c>
      <c r="B385">
        <f t="shared" si="5"/>
        <v>-8.0554508736047803E-2</v>
      </c>
    </row>
    <row r="386" spans="1:2">
      <c r="A386">
        <v>19</v>
      </c>
      <c r="B386">
        <f t="shared" si="5"/>
        <v>-0.87174689966248575</v>
      </c>
    </row>
    <row r="387" spans="1:2">
      <c r="A387">
        <v>27</v>
      </c>
      <c r="B387">
        <f t="shared" ref="B387:B450" si="6">(A387-$H$3)/$H$7</f>
        <v>-0.16846477439454091</v>
      </c>
    </row>
    <row r="388" spans="1:2">
      <c r="A388">
        <v>31</v>
      </c>
      <c r="B388">
        <f t="shared" si="6"/>
        <v>0.1831762882394315</v>
      </c>
    </row>
    <row r="389" spans="1:2">
      <c r="A389">
        <v>19</v>
      </c>
      <c r="B389">
        <f t="shared" si="6"/>
        <v>-0.87174689966248575</v>
      </c>
    </row>
    <row r="390" spans="1:2">
      <c r="A390">
        <v>18</v>
      </c>
      <c r="B390">
        <f t="shared" si="6"/>
        <v>-0.95965716532097878</v>
      </c>
    </row>
    <row r="391" spans="1:2">
      <c r="A391">
        <v>27</v>
      </c>
      <c r="B391">
        <f t="shared" si="6"/>
        <v>-0.16846477439454091</v>
      </c>
    </row>
    <row r="392" spans="1:2">
      <c r="A392">
        <v>29</v>
      </c>
      <c r="B392">
        <f t="shared" si="6"/>
        <v>7.3557569224452926E-3</v>
      </c>
    </row>
    <row r="393" spans="1:2">
      <c r="A393">
        <v>19</v>
      </c>
      <c r="B393">
        <f t="shared" si="6"/>
        <v>-0.87174689966248575</v>
      </c>
    </row>
    <row r="394" spans="1:2">
      <c r="A394">
        <v>22</v>
      </c>
      <c r="B394">
        <f t="shared" si="6"/>
        <v>-0.60801610268700645</v>
      </c>
    </row>
    <row r="395" spans="1:2">
      <c r="A395">
        <v>21</v>
      </c>
      <c r="B395">
        <f t="shared" si="6"/>
        <v>-0.69592636834549948</v>
      </c>
    </row>
    <row r="396" spans="1:2">
      <c r="A396">
        <v>37</v>
      </c>
      <c r="B396">
        <f t="shared" si="6"/>
        <v>0.71063788219039015</v>
      </c>
    </row>
    <row r="397" spans="1:2">
      <c r="A397">
        <v>38</v>
      </c>
      <c r="B397">
        <f t="shared" si="6"/>
        <v>0.79854814784888317</v>
      </c>
    </row>
    <row r="398" spans="1:2">
      <c r="A398">
        <v>25</v>
      </c>
      <c r="B398">
        <f t="shared" si="6"/>
        <v>-0.3442853057115271</v>
      </c>
    </row>
    <row r="399" spans="1:2">
      <c r="A399">
        <v>21</v>
      </c>
      <c r="B399">
        <f t="shared" si="6"/>
        <v>-0.69592636834549948</v>
      </c>
    </row>
    <row r="400" spans="1:2">
      <c r="A400">
        <v>42</v>
      </c>
      <c r="B400">
        <f t="shared" si="6"/>
        <v>1.1501892104828557</v>
      </c>
    </row>
    <row r="401" spans="1:2">
      <c r="A401">
        <v>18</v>
      </c>
      <c r="B401">
        <f t="shared" si="6"/>
        <v>-0.95965716532097878</v>
      </c>
    </row>
    <row r="402" spans="1:2">
      <c r="A402">
        <v>18</v>
      </c>
      <c r="B402">
        <f t="shared" si="6"/>
        <v>-0.95965716532097878</v>
      </c>
    </row>
    <row r="403" spans="1:2">
      <c r="A403">
        <v>23</v>
      </c>
      <c r="B403">
        <f t="shared" si="6"/>
        <v>-0.52010583702851332</v>
      </c>
    </row>
    <row r="404" spans="1:2">
      <c r="A404">
        <v>29</v>
      </c>
      <c r="B404">
        <f t="shared" si="6"/>
        <v>7.3557569224452926E-3</v>
      </c>
    </row>
    <row r="405" spans="1:2">
      <c r="A405">
        <v>18</v>
      </c>
      <c r="B405">
        <f t="shared" si="6"/>
        <v>-0.95965716532097878</v>
      </c>
    </row>
    <row r="406" spans="1:2">
      <c r="A406">
        <v>34</v>
      </c>
      <c r="B406">
        <f t="shared" si="6"/>
        <v>0.44690708521491079</v>
      </c>
    </row>
    <row r="407" spans="1:2">
      <c r="A407">
        <v>23</v>
      </c>
      <c r="B407">
        <f t="shared" si="6"/>
        <v>-0.52010583702851332</v>
      </c>
    </row>
    <row r="408" spans="1:2">
      <c r="A408">
        <v>20</v>
      </c>
      <c r="B408">
        <f t="shared" si="6"/>
        <v>-0.78383663400399262</v>
      </c>
    </row>
    <row r="409" spans="1:2">
      <c r="A409">
        <v>27</v>
      </c>
      <c r="B409">
        <f t="shared" si="6"/>
        <v>-0.16846477439454091</v>
      </c>
    </row>
    <row r="410" spans="1:2">
      <c r="A410">
        <v>34</v>
      </c>
      <c r="B410">
        <f t="shared" si="6"/>
        <v>0.44690708521491079</v>
      </c>
    </row>
    <row r="411" spans="1:2">
      <c r="A411">
        <v>46</v>
      </c>
      <c r="B411">
        <f t="shared" si="6"/>
        <v>1.501830273116828</v>
      </c>
    </row>
    <row r="412" spans="1:2">
      <c r="A412">
        <v>19</v>
      </c>
      <c r="B412">
        <f t="shared" si="6"/>
        <v>-0.87174689966248575</v>
      </c>
    </row>
    <row r="413" spans="1:2">
      <c r="A413">
        <v>37</v>
      </c>
      <c r="B413">
        <f t="shared" si="6"/>
        <v>0.71063788219039015</v>
      </c>
    </row>
    <row r="414" spans="1:2">
      <c r="A414">
        <v>35</v>
      </c>
      <c r="B414">
        <f t="shared" si="6"/>
        <v>0.53481735087340387</v>
      </c>
    </row>
    <row r="415" spans="1:2">
      <c r="A415">
        <v>45</v>
      </c>
      <c r="B415">
        <f t="shared" si="6"/>
        <v>1.4139200074583349</v>
      </c>
    </row>
    <row r="416" spans="1:2">
      <c r="A416">
        <v>33</v>
      </c>
      <c r="B416">
        <f t="shared" si="6"/>
        <v>0.35899681955641771</v>
      </c>
    </row>
    <row r="417" spans="1:3">
      <c r="A417">
        <v>38</v>
      </c>
      <c r="B417">
        <f t="shared" si="6"/>
        <v>0.79854814784888317</v>
      </c>
    </row>
    <row r="418" spans="1:3">
      <c r="A418">
        <v>19</v>
      </c>
      <c r="B418">
        <f t="shared" si="6"/>
        <v>-0.87174689966248575</v>
      </c>
    </row>
    <row r="419" spans="1:3">
      <c r="A419">
        <v>19</v>
      </c>
      <c r="B419">
        <f t="shared" si="6"/>
        <v>-0.87174689966248575</v>
      </c>
    </row>
    <row r="420" spans="1:3">
      <c r="A420">
        <v>53</v>
      </c>
      <c r="B420">
        <f t="shared" si="6"/>
        <v>2.1172021327262796</v>
      </c>
    </row>
    <row r="421" spans="1:3">
      <c r="A421">
        <v>33</v>
      </c>
      <c r="B421">
        <f t="shared" si="6"/>
        <v>0.35899681955641771</v>
      </c>
    </row>
    <row r="422" spans="1:3">
      <c r="A422">
        <v>20</v>
      </c>
      <c r="B422">
        <f t="shared" si="6"/>
        <v>-0.78383663400399262</v>
      </c>
    </row>
    <row r="423" spans="1:3">
      <c r="A423">
        <v>65</v>
      </c>
      <c r="B423">
        <f t="shared" si="6"/>
        <v>3.1721253206281967</v>
      </c>
      <c r="C423" t="s">
        <v>4</v>
      </c>
    </row>
    <row r="424" spans="1:3">
      <c r="A424">
        <v>20</v>
      </c>
      <c r="B424">
        <f t="shared" si="6"/>
        <v>-0.78383663400399262</v>
      </c>
    </row>
    <row r="425" spans="1:3">
      <c r="A425">
        <v>39</v>
      </c>
      <c r="B425">
        <f t="shared" si="6"/>
        <v>0.88645841350737631</v>
      </c>
    </row>
    <row r="426" spans="1:3">
      <c r="A426">
        <v>46</v>
      </c>
      <c r="B426">
        <f t="shared" si="6"/>
        <v>1.501830273116828</v>
      </c>
    </row>
    <row r="427" spans="1:3">
      <c r="A427">
        <v>46</v>
      </c>
      <c r="B427">
        <f t="shared" si="6"/>
        <v>1.501830273116828</v>
      </c>
    </row>
    <row r="428" spans="1:3">
      <c r="A428">
        <v>19</v>
      </c>
      <c r="B428">
        <f t="shared" si="6"/>
        <v>-0.87174689966248575</v>
      </c>
    </row>
    <row r="429" spans="1:3">
      <c r="A429">
        <v>45</v>
      </c>
      <c r="B429">
        <f t="shared" si="6"/>
        <v>1.4139200074583349</v>
      </c>
    </row>
    <row r="430" spans="1:3">
      <c r="A430">
        <v>19</v>
      </c>
      <c r="B430">
        <f t="shared" si="6"/>
        <v>-0.87174689966248575</v>
      </c>
    </row>
    <row r="431" spans="1:3">
      <c r="A431">
        <v>32</v>
      </c>
      <c r="B431">
        <f t="shared" si="6"/>
        <v>0.27108655389792458</v>
      </c>
    </row>
    <row r="432" spans="1:3">
      <c r="A432">
        <v>39</v>
      </c>
      <c r="B432">
        <f t="shared" si="6"/>
        <v>0.88645841350737631</v>
      </c>
    </row>
    <row r="433" spans="1:2">
      <c r="A433">
        <v>25</v>
      </c>
      <c r="B433">
        <f t="shared" si="6"/>
        <v>-0.3442853057115271</v>
      </c>
    </row>
    <row r="434" spans="1:2">
      <c r="A434">
        <v>19</v>
      </c>
      <c r="B434">
        <f t="shared" si="6"/>
        <v>-0.87174689966248575</v>
      </c>
    </row>
    <row r="435" spans="1:2">
      <c r="A435">
        <v>27</v>
      </c>
      <c r="B435">
        <f t="shared" si="6"/>
        <v>-0.16846477439454091</v>
      </c>
    </row>
    <row r="436" spans="1:2">
      <c r="A436">
        <v>26</v>
      </c>
      <c r="B436">
        <f t="shared" si="6"/>
        <v>-0.25637504005303402</v>
      </c>
    </row>
    <row r="437" spans="1:2">
      <c r="A437">
        <v>40</v>
      </c>
      <c r="B437">
        <f t="shared" si="6"/>
        <v>0.97436867916586944</v>
      </c>
    </row>
    <row r="438" spans="1:2">
      <c r="A438">
        <v>37</v>
      </c>
      <c r="B438">
        <f t="shared" si="6"/>
        <v>0.71063788219039015</v>
      </c>
    </row>
    <row r="439" spans="1:2">
      <c r="A439">
        <v>24</v>
      </c>
      <c r="B439">
        <f t="shared" si="6"/>
        <v>-0.43219557137002024</v>
      </c>
    </row>
    <row r="440" spans="1:2">
      <c r="A440">
        <v>33</v>
      </c>
      <c r="B440">
        <f t="shared" si="6"/>
        <v>0.35899681955641771</v>
      </c>
    </row>
    <row r="441" spans="1:2">
      <c r="A441">
        <v>41</v>
      </c>
      <c r="B441">
        <f t="shared" si="6"/>
        <v>1.0622789448243626</v>
      </c>
    </row>
    <row r="442" spans="1:2">
      <c r="A442">
        <v>61</v>
      </c>
      <c r="B442">
        <f t="shared" si="6"/>
        <v>2.8204842579942246</v>
      </c>
    </row>
    <row r="443" spans="1:2">
      <c r="A443">
        <v>22</v>
      </c>
      <c r="B443">
        <f t="shared" si="6"/>
        <v>-0.60801610268700645</v>
      </c>
    </row>
    <row r="444" spans="1:2">
      <c r="A444">
        <v>27</v>
      </c>
      <c r="B444">
        <f t="shared" si="6"/>
        <v>-0.16846477439454091</v>
      </c>
    </row>
    <row r="445" spans="1:2">
      <c r="A445">
        <v>21</v>
      </c>
      <c r="B445">
        <f t="shared" si="6"/>
        <v>-0.69592636834549948</v>
      </c>
    </row>
    <row r="446" spans="1:2">
      <c r="A446">
        <v>19</v>
      </c>
      <c r="B446">
        <f t="shared" si="6"/>
        <v>-0.87174689966248575</v>
      </c>
    </row>
    <row r="447" spans="1:2">
      <c r="A447">
        <v>35</v>
      </c>
      <c r="B447">
        <f t="shared" si="6"/>
        <v>0.53481735087340387</v>
      </c>
    </row>
    <row r="448" spans="1:2">
      <c r="A448">
        <v>27</v>
      </c>
      <c r="B448">
        <f t="shared" si="6"/>
        <v>-0.16846477439454091</v>
      </c>
    </row>
    <row r="449" spans="1:2">
      <c r="A449">
        <v>18</v>
      </c>
      <c r="B449">
        <f t="shared" si="6"/>
        <v>-0.95965716532097878</v>
      </c>
    </row>
    <row r="450" spans="1:2">
      <c r="A450">
        <v>23</v>
      </c>
      <c r="B450">
        <f t="shared" si="6"/>
        <v>-0.52010583702851332</v>
      </c>
    </row>
    <row r="451" spans="1:2">
      <c r="A451">
        <v>25</v>
      </c>
      <c r="B451">
        <f t="shared" ref="B451:B514" si="7">(A451-$H$3)/$H$7</f>
        <v>-0.3442853057115271</v>
      </c>
    </row>
    <row r="452" spans="1:2">
      <c r="A452">
        <v>19</v>
      </c>
      <c r="B452">
        <f t="shared" si="7"/>
        <v>-0.87174689966248575</v>
      </c>
    </row>
    <row r="453" spans="1:2">
      <c r="A453">
        <v>41</v>
      </c>
      <c r="B453">
        <f t="shared" si="7"/>
        <v>1.0622789448243626</v>
      </c>
    </row>
    <row r="454" spans="1:2">
      <c r="A454">
        <v>19</v>
      </c>
      <c r="B454">
        <f t="shared" si="7"/>
        <v>-0.87174689966248575</v>
      </c>
    </row>
    <row r="455" spans="1:2">
      <c r="A455">
        <v>59</v>
      </c>
      <c r="B455">
        <f t="shared" si="7"/>
        <v>2.6446637266772384</v>
      </c>
    </row>
    <row r="456" spans="1:2">
      <c r="A456">
        <v>36</v>
      </c>
      <c r="B456">
        <f t="shared" si="7"/>
        <v>0.62272761653189701</v>
      </c>
    </row>
    <row r="457" spans="1:2">
      <c r="A457">
        <v>18</v>
      </c>
      <c r="B457">
        <f t="shared" si="7"/>
        <v>-0.95965716532097878</v>
      </c>
    </row>
    <row r="458" spans="1:2">
      <c r="A458">
        <v>24</v>
      </c>
      <c r="B458">
        <f t="shared" si="7"/>
        <v>-0.43219557137002024</v>
      </c>
    </row>
    <row r="459" spans="1:2">
      <c r="A459">
        <v>31</v>
      </c>
      <c r="B459">
        <f t="shared" si="7"/>
        <v>0.1831762882394315</v>
      </c>
    </row>
    <row r="460" spans="1:2">
      <c r="A460">
        <v>45</v>
      </c>
      <c r="B460">
        <f t="shared" si="7"/>
        <v>1.4139200074583349</v>
      </c>
    </row>
    <row r="461" spans="1:2">
      <c r="A461">
        <v>19</v>
      </c>
      <c r="B461">
        <f t="shared" si="7"/>
        <v>-0.87174689966248575</v>
      </c>
    </row>
    <row r="462" spans="1:2">
      <c r="A462">
        <v>46</v>
      </c>
      <c r="B462">
        <f t="shared" si="7"/>
        <v>1.501830273116828</v>
      </c>
    </row>
    <row r="463" spans="1:2">
      <c r="A463">
        <v>18</v>
      </c>
      <c r="B463">
        <f t="shared" si="7"/>
        <v>-0.95965716532097878</v>
      </c>
    </row>
    <row r="464" spans="1:2">
      <c r="A464">
        <v>38</v>
      </c>
      <c r="B464">
        <f t="shared" si="7"/>
        <v>0.79854814784888317</v>
      </c>
    </row>
    <row r="465" spans="1:3">
      <c r="A465">
        <v>67</v>
      </c>
      <c r="B465">
        <f t="shared" si="7"/>
        <v>3.347945851945183</v>
      </c>
      <c r="C465" t="s">
        <v>4</v>
      </c>
    </row>
    <row r="466" spans="1:3">
      <c r="A466">
        <v>18</v>
      </c>
      <c r="B466">
        <f t="shared" si="7"/>
        <v>-0.95965716532097878</v>
      </c>
    </row>
    <row r="467" spans="1:3">
      <c r="A467">
        <v>35</v>
      </c>
      <c r="B467">
        <f t="shared" si="7"/>
        <v>0.53481735087340387</v>
      </c>
    </row>
    <row r="468" spans="1:3">
      <c r="A468">
        <v>19</v>
      </c>
      <c r="B468">
        <f t="shared" si="7"/>
        <v>-0.87174689966248575</v>
      </c>
    </row>
    <row r="469" spans="1:3">
      <c r="A469">
        <v>26</v>
      </c>
      <c r="B469">
        <f t="shared" si="7"/>
        <v>-0.25637504005303402</v>
      </c>
    </row>
    <row r="470" spans="1:3">
      <c r="A470">
        <v>23</v>
      </c>
      <c r="B470">
        <f t="shared" si="7"/>
        <v>-0.52010583702851332</v>
      </c>
    </row>
    <row r="471" spans="1:3">
      <c r="A471">
        <v>44</v>
      </c>
      <c r="B471">
        <f t="shared" si="7"/>
        <v>1.3260097417998418</v>
      </c>
    </row>
    <row r="472" spans="1:3">
      <c r="A472">
        <v>41</v>
      </c>
      <c r="B472">
        <f t="shared" si="7"/>
        <v>1.0622789448243626</v>
      </c>
    </row>
    <row r="473" spans="1:3">
      <c r="A473">
        <v>27</v>
      </c>
      <c r="B473">
        <f t="shared" si="7"/>
        <v>-0.16846477439454091</v>
      </c>
    </row>
    <row r="474" spans="1:3">
      <c r="A474">
        <v>18</v>
      </c>
      <c r="B474">
        <f t="shared" si="7"/>
        <v>-0.95965716532097878</v>
      </c>
    </row>
    <row r="475" spans="1:3">
      <c r="A475">
        <v>35</v>
      </c>
      <c r="B475">
        <f t="shared" si="7"/>
        <v>0.53481735087340387</v>
      </c>
    </row>
    <row r="476" spans="1:3">
      <c r="A476">
        <v>40</v>
      </c>
      <c r="B476">
        <f t="shared" si="7"/>
        <v>0.97436867916586944</v>
      </c>
    </row>
    <row r="477" spans="1:3">
      <c r="A477">
        <v>45</v>
      </c>
      <c r="B477">
        <f t="shared" si="7"/>
        <v>1.4139200074583349</v>
      </c>
    </row>
    <row r="478" spans="1:3">
      <c r="A478">
        <v>34</v>
      </c>
      <c r="B478">
        <f t="shared" si="7"/>
        <v>0.44690708521491079</v>
      </c>
    </row>
    <row r="479" spans="1:3">
      <c r="A479">
        <v>20</v>
      </c>
      <c r="B479">
        <f t="shared" si="7"/>
        <v>-0.78383663400399262</v>
      </c>
    </row>
    <row r="480" spans="1:3">
      <c r="A480">
        <v>30</v>
      </c>
      <c r="B480">
        <f t="shared" si="7"/>
        <v>9.52660225809384E-2</v>
      </c>
    </row>
    <row r="481" spans="1:2">
      <c r="A481">
        <v>34</v>
      </c>
      <c r="B481">
        <f t="shared" si="7"/>
        <v>0.44690708521491079</v>
      </c>
    </row>
    <row r="482" spans="1:2">
      <c r="A482">
        <v>36</v>
      </c>
      <c r="B482">
        <f t="shared" si="7"/>
        <v>0.62272761653189701</v>
      </c>
    </row>
    <row r="483" spans="1:2">
      <c r="A483">
        <v>18</v>
      </c>
      <c r="B483">
        <f t="shared" si="7"/>
        <v>-0.95965716532097878</v>
      </c>
    </row>
    <row r="484" spans="1:2">
      <c r="A484">
        <v>54</v>
      </c>
      <c r="B484">
        <f t="shared" si="7"/>
        <v>2.2051123983847729</v>
      </c>
    </row>
    <row r="485" spans="1:2">
      <c r="A485">
        <v>42</v>
      </c>
      <c r="B485">
        <f t="shared" si="7"/>
        <v>1.1501892104828557</v>
      </c>
    </row>
    <row r="486" spans="1:2">
      <c r="A486">
        <v>23</v>
      </c>
      <c r="B486">
        <f t="shared" si="7"/>
        <v>-0.52010583702851332</v>
      </c>
    </row>
    <row r="487" spans="1:2">
      <c r="A487">
        <v>23</v>
      </c>
      <c r="B487">
        <f t="shared" si="7"/>
        <v>-0.52010583702851332</v>
      </c>
    </row>
    <row r="488" spans="1:2">
      <c r="A488">
        <v>19</v>
      </c>
      <c r="B488">
        <f t="shared" si="7"/>
        <v>-0.87174689966248575</v>
      </c>
    </row>
    <row r="489" spans="1:2">
      <c r="A489">
        <v>18</v>
      </c>
      <c r="B489">
        <f t="shared" si="7"/>
        <v>-0.95965716532097878</v>
      </c>
    </row>
    <row r="490" spans="1:2">
      <c r="A490">
        <v>19</v>
      </c>
      <c r="B490">
        <f t="shared" si="7"/>
        <v>-0.87174689966248575</v>
      </c>
    </row>
    <row r="491" spans="1:2">
      <c r="A491">
        <v>23</v>
      </c>
      <c r="B491">
        <f t="shared" si="7"/>
        <v>-0.52010583702851332</v>
      </c>
    </row>
    <row r="492" spans="1:2">
      <c r="A492">
        <v>18</v>
      </c>
      <c r="B492">
        <f t="shared" si="7"/>
        <v>-0.95965716532097878</v>
      </c>
    </row>
    <row r="493" spans="1:2">
      <c r="A493">
        <v>26</v>
      </c>
      <c r="B493">
        <f t="shared" si="7"/>
        <v>-0.25637504005303402</v>
      </c>
    </row>
    <row r="494" spans="1:2">
      <c r="A494">
        <v>31</v>
      </c>
      <c r="B494">
        <f t="shared" si="7"/>
        <v>0.1831762882394315</v>
      </c>
    </row>
    <row r="495" spans="1:2">
      <c r="A495">
        <v>18</v>
      </c>
      <c r="B495">
        <f t="shared" si="7"/>
        <v>-0.95965716532097878</v>
      </c>
    </row>
    <row r="496" spans="1:2">
      <c r="A496">
        <v>31</v>
      </c>
      <c r="B496">
        <f t="shared" si="7"/>
        <v>0.1831762882394315</v>
      </c>
    </row>
    <row r="497" spans="1:2">
      <c r="A497">
        <v>34</v>
      </c>
      <c r="B497">
        <f t="shared" si="7"/>
        <v>0.44690708521491079</v>
      </c>
    </row>
    <row r="498" spans="1:2">
      <c r="A498">
        <v>39</v>
      </c>
      <c r="B498">
        <f t="shared" si="7"/>
        <v>0.88645841350737631</v>
      </c>
    </row>
    <row r="499" spans="1:2">
      <c r="A499">
        <v>20</v>
      </c>
      <c r="B499">
        <f t="shared" si="7"/>
        <v>-0.78383663400399262</v>
      </c>
    </row>
    <row r="500" spans="1:2">
      <c r="A500">
        <v>23</v>
      </c>
      <c r="B500">
        <f t="shared" si="7"/>
        <v>-0.52010583702851332</v>
      </c>
    </row>
    <row r="501" spans="1:2">
      <c r="A501">
        <v>25</v>
      </c>
      <c r="B501">
        <f t="shared" si="7"/>
        <v>-0.3442853057115271</v>
      </c>
    </row>
    <row r="502" spans="1:2">
      <c r="A502">
        <v>26</v>
      </c>
      <c r="B502">
        <f t="shared" si="7"/>
        <v>-0.25637504005303402</v>
      </c>
    </row>
    <row r="503" spans="1:2">
      <c r="A503">
        <v>20</v>
      </c>
      <c r="B503">
        <f t="shared" si="7"/>
        <v>-0.78383663400399262</v>
      </c>
    </row>
    <row r="504" spans="1:2">
      <c r="A504">
        <v>18</v>
      </c>
      <c r="B504">
        <f t="shared" si="7"/>
        <v>-0.95965716532097878</v>
      </c>
    </row>
    <row r="505" spans="1:2">
      <c r="A505">
        <v>18</v>
      </c>
      <c r="B505">
        <f t="shared" si="7"/>
        <v>-0.95965716532097878</v>
      </c>
    </row>
    <row r="506" spans="1:2">
      <c r="A506">
        <v>49</v>
      </c>
      <c r="B506">
        <f t="shared" si="7"/>
        <v>1.7655610700923072</v>
      </c>
    </row>
    <row r="507" spans="1:2">
      <c r="A507">
        <v>23</v>
      </c>
      <c r="B507">
        <f t="shared" si="7"/>
        <v>-0.52010583702851332</v>
      </c>
    </row>
    <row r="508" spans="1:2">
      <c r="A508">
        <v>20</v>
      </c>
      <c r="B508">
        <f t="shared" si="7"/>
        <v>-0.78383663400399262</v>
      </c>
    </row>
    <row r="509" spans="1:2">
      <c r="A509">
        <v>20</v>
      </c>
      <c r="B509">
        <f t="shared" si="7"/>
        <v>-0.78383663400399262</v>
      </c>
    </row>
    <row r="510" spans="1:2">
      <c r="A510">
        <v>23</v>
      </c>
      <c r="B510">
        <f t="shared" si="7"/>
        <v>-0.52010583702851332</v>
      </c>
    </row>
    <row r="511" spans="1:2">
      <c r="A511">
        <v>36</v>
      </c>
      <c r="B511">
        <f t="shared" si="7"/>
        <v>0.62272761653189701</v>
      </c>
    </row>
    <row r="512" spans="1:2">
      <c r="A512">
        <v>36</v>
      </c>
      <c r="B512">
        <f t="shared" si="7"/>
        <v>0.62272761653189701</v>
      </c>
    </row>
    <row r="513" spans="1:2">
      <c r="A513">
        <v>26</v>
      </c>
      <c r="B513">
        <f t="shared" si="7"/>
        <v>-0.25637504005303402</v>
      </c>
    </row>
    <row r="514" spans="1:2">
      <c r="A514">
        <v>20</v>
      </c>
      <c r="B514">
        <f t="shared" si="7"/>
        <v>-0.78383663400399262</v>
      </c>
    </row>
    <row r="515" spans="1:2">
      <c r="A515">
        <v>37</v>
      </c>
      <c r="B515">
        <f t="shared" ref="B515:B578" si="8">(A515-$H$3)/$H$7</f>
        <v>0.71063788219039015</v>
      </c>
    </row>
    <row r="516" spans="1:2">
      <c r="A516">
        <v>23</v>
      </c>
      <c r="B516">
        <f t="shared" si="8"/>
        <v>-0.52010583702851332</v>
      </c>
    </row>
    <row r="517" spans="1:2">
      <c r="A517">
        <v>20</v>
      </c>
      <c r="B517">
        <f t="shared" si="8"/>
        <v>-0.78383663400399262</v>
      </c>
    </row>
    <row r="518" spans="1:2">
      <c r="A518">
        <v>21</v>
      </c>
      <c r="B518">
        <f t="shared" si="8"/>
        <v>-0.69592636834549948</v>
      </c>
    </row>
    <row r="519" spans="1:2">
      <c r="A519">
        <v>25</v>
      </c>
      <c r="B519">
        <f t="shared" si="8"/>
        <v>-0.3442853057115271</v>
      </c>
    </row>
    <row r="520" spans="1:2">
      <c r="A520">
        <v>24</v>
      </c>
      <c r="B520">
        <f t="shared" si="8"/>
        <v>-0.43219557137002024</v>
      </c>
    </row>
    <row r="521" spans="1:2">
      <c r="A521">
        <v>18</v>
      </c>
      <c r="B521">
        <f t="shared" si="8"/>
        <v>-0.95965716532097878</v>
      </c>
    </row>
    <row r="522" spans="1:2">
      <c r="A522">
        <v>19</v>
      </c>
      <c r="B522">
        <f t="shared" si="8"/>
        <v>-0.87174689966248575</v>
      </c>
    </row>
    <row r="523" spans="1:2">
      <c r="A523">
        <v>20</v>
      </c>
      <c r="B523">
        <f t="shared" si="8"/>
        <v>-0.78383663400399262</v>
      </c>
    </row>
    <row r="524" spans="1:2">
      <c r="A524">
        <v>27</v>
      </c>
      <c r="B524">
        <f t="shared" si="8"/>
        <v>-0.16846477439454091</v>
      </c>
    </row>
    <row r="525" spans="1:2">
      <c r="A525">
        <v>45</v>
      </c>
      <c r="B525">
        <f t="shared" si="8"/>
        <v>1.4139200074583349</v>
      </c>
    </row>
    <row r="526" spans="1:2">
      <c r="A526">
        <v>26</v>
      </c>
      <c r="B526">
        <f t="shared" si="8"/>
        <v>-0.25637504005303402</v>
      </c>
    </row>
    <row r="527" spans="1:2">
      <c r="A527">
        <v>28</v>
      </c>
      <c r="B527">
        <f t="shared" si="8"/>
        <v>-8.0554508736047803E-2</v>
      </c>
    </row>
    <row r="528" spans="1:2">
      <c r="A528">
        <v>19</v>
      </c>
      <c r="B528">
        <f t="shared" si="8"/>
        <v>-0.87174689966248575</v>
      </c>
    </row>
    <row r="529" spans="1:2">
      <c r="A529">
        <v>27</v>
      </c>
      <c r="B529">
        <f t="shared" si="8"/>
        <v>-0.16846477439454091</v>
      </c>
    </row>
    <row r="530" spans="1:2">
      <c r="A530">
        <v>41</v>
      </c>
      <c r="B530">
        <f t="shared" si="8"/>
        <v>1.0622789448243626</v>
      </c>
    </row>
    <row r="531" spans="1:2">
      <c r="A531">
        <v>18</v>
      </c>
      <c r="B531">
        <f t="shared" si="8"/>
        <v>-0.95965716532097878</v>
      </c>
    </row>
    <row r="532" spans="1:2">
      <c r="A532">
        <v>18</v>
      </c>
      <c r="B532">
        <f t="shared" si="8"/>
        <v>-0.95965716532097878</v>
      </c>
    </row>
    <row r="533" spans="1:2">
      <c r="A533">
        <v>20</v>
      </c>
      <c r="B533">
        <f t="shared" si="8"/>
        <v>-0.78383663400399262</v>
      </c>
    </row>
    <row r="534" spans="1:2">
      <c r="A534">
        <v>31</v>
      </c>
      <c r="B534">
        <f t="shared" si="8"/>
        <v>0.1831762882394315</v>
      </c>
    </row>
    <row r="535" spans="1:2">
      <c r="A535">
        <v>22</v>
      </c>
      <c r="B535">
        <f t="shared" si="8"/>
        <v>-0.60801610268700645</v>
      </c>
    </row>
    <row r="536" spans="1:2">
      <c r="A536">
        <v>24</v>
      </c>
      <c r="B536">
        <f t="shared" si="8"/>
        <v>-0.43219557137002024</v>
      </c>
    </row>
    <row r="537" spans="1:2">
      <c r="A537">
        <v>27</v>
      </c>
      <c r="B537">
        <f t="shared" si="8"/>
        <v>-0.16846477439454091</v>
      </c>
    </row>
    <row r="538" spans="1:2">
      <c r="A538">
        <v>33</v>
      </c>
      <c r="B538">
        <f t="shared" si="8"/>
        <v>0.35899681955641771</v>
      </c>
    </row>
    <row r="539" spans="1:2">
      <c r="A539">
        <v>27</v>
      </c>
      <c r="B539">
        <f t="shared" si="8"/>
        <v>-0.16846477439454091</v>
      </c>
    </row>
    <row r="540" spans="1:2">
      <c r="A540">
        <v>18</v>
      </c>
      <c r="B540">
        <f t="shared" si="8"/>
        <v>-0.95965716532097878</v>
      </c>
    </row>
    <row r="541" spans="1:2">
      <c r="A541">
        <v>25</v>
      </c>
      <c r="B541">
        <f t="shared" si="8"/>
        <v>-0.3442853057115271</v>
      </c>
    </row>
    <row r="542" spans="1:2">
      <c r="A542">
        <v>31</v>
      </c>
      <c r="B542">
        <f t="shared" si="8"/>
        <v>0.1831762882394315</v>
      </c>
    </row>
    <row r="543" spans="1:2">
      <c r="A543">
        <v>25</v>
      </c>
      <c r="B543">
        <f t="shared" si="8"/>
        <v>-0.3442853057115271</v>
      </c>
    </row>
    <row r="544" spans="1:2">
      <c r="A544">
        <v>18</v>
      </c>
      <c r="B544">
        <f t="shared" si="8"/>
        <v>-0.95965716532097878</v>
      </c>
    </row>
    <row r="545" spans="1:2">
      <c r="A545">
        <v>41</v>
      </c>
      <c r="B545">
        <f t="shared" si="8"/>
        <v>1.0622789448243626</v>
      </c>
    </row>
    <row r="546" spans="1:2">
      <c r="A546">
        <v>20</v>
      </c>
      <c r="B546">
        <f t="shared" si="8"/>
        <v>-0.78383663400399262</v>
      </c>
    </row>
    <row r="547" spans="1:2">
      <c r="A547">
        <v>44</v>
      </c>
      <c r="B547">
        <f t="shared" si="8"/>
        <v>1.3260097417998418</v>
      </c>
    </row>
    <row r="548" spans="1:2">
      <c r="A548">
        <v>27</v>
      </c>
      <c r="B548">
        <f t="shared" si="8"/>
        <v>-0.16846477439454091</v>
      </c>
    </row>
    <row r="549" spans="1:2">
      <c r="A549">
        <v>54</v>
      </c>
      <c r="B549">
        <f t="shared" si="8"/>
        <v>2.2051123983847729</v>
      </c>
    </row>
    <row r="550" spans="1:2">
      <c r="A550">
        <v>32</v>
      </c>
      <c r="B550">
        <f t="shared" si="8"/>
        <v>0.27108655389792458</v>
      </c>
    </row>
    <row r="551" spans="1:2">
      <c r="A551">
        <v>25</v>
      </c>
      <c r="B551">
        <f t="shared" si="8"/>
        <v>-0.3442853057115271</v>
      </c>
    </row>
    <row r="552" spans="1:2">
      <c r="A552">
        <v>26</v>
      </c>
      <c r="B552">
        <f t="shared" si="8"/>
        <v>-0.25637504005303402</v>
      </c>
    </row>
    <row r="553" spans="1:2">
      <c r="A553">
        <v>33</v>
      </c>
      <c r="B553">
        <f t="shared" si="8"/>
        <v>0.35899681955641771</v>
      </c>
    </row>
    <row r="554" spans="1:2">
      <c r="A554">
        <v>26</v>
      </c>
      <c r="B554">
        <f t="shared" si="8"/>
        <v>-0.25637504005303402</v>
      </c>
    </row>
    <row r="555" spans="1:2">
      <c r="A555">
        <v>19</v>
      </c>
      <c r="B555">
        <f t="shared" si="8"/>
        <v>-0.87174689966248575</v>
      </c>
    </row>
    <row r="556" spans="1:2">
      <c r="A556">
        <v>37</v>
      </c>
      <c r="B556">
        <f t="shared" si="8"/>
        <v>0.71063788219039015</v>
      </c>
    </row>
    <row r="557" spans="1:2">
      <c r="A557">
        <v>27</v>
      </c>
      <c r="B557">
        <f t="shared" si="8"/>
        <v>-0.16846477439454091</v>
      </c>
    </row>
    <row r="558" spans="1:2">
      <c r="A558">
        <v>23</v>
      </c>
      <c r="B558">
        <f t="shared" si="8"/>
        <v>-0.52010583702851332</v>
      </c>
    </row>
    <row r="559" spans="1:2">
      <c r="A559">
        <v>19</v>
      </c>
      <c r="B559">
        <f t="shared" si="8"/>
        <v>-0.87174689966248575</v>
      </c>
    </row>
    <row r="560" spans="1:2">
      <c r="A560">
        <v>41</v>
      </c>
      <c r="B560">
        <f t="shared" si="8"/>
        <v>1.0622789448243626</v>
      </c>
    </row>
    <row r="561" spans="1:3">
      <c r="A561">
        <v>32</v>
      </c>
      <c r="B561">
        <f t="shared" si="8"/>
        <v>0.27108655389792458</v>
      </c>
    </row>
    <row r="562" spans="1:3">
      <c r="A562">
        <v>25</v>
      </c>
      <c r="B562">
        <f t="shared" si="8"/>
        <v>-0.3442853057115271</v>
      </c>
    </row>
    <row r="563" spans="1:3">
      <c r="A563">
        <v>20</v>
      </c>
      <c r="B563">
        <f t="shared" si="8"/>
        <v>-0.78383663400399262</v>
      </c>
    </row>
    <row r="564" spans="1:3">
      <c r="A564">
        <v>19</v>
      </c>
      <c r="B564">
        <f t="shared" si="8"/>
        <v>-0.87174689966248575</v>
      </c>
    </row>
    <row r="565" spans="1:3">
      <c r="A565">
        <v>43</v>
      </c>
      <c r="B565">
        <f t="shared" si="8"/>
        <v>1.2380994761413486</v>
      </c>
    </row>
    <row r="566" spans="1:3">
      <c r="A566">
        <v>19</v>
      </c>
      <c r="B566">
        <f t="shared" si="8"/>
        <v>-0.87174689966248575</v>
      </c>
    </row>
    <row r="567" spans="1:3">
      <c r="A567">
        <v>27</v>
      </c>
      <c r="B567">
        <f t="shared" si="8"/>
        <v>-0.16846477439454091</v>
      </c>
    </row>
    <row r="568" spans="1:3">
      <c r="A568">
        <v>79</v>
      </c>
      <c r="B568">
        <f t="shared" si="8"/>
        <v>4.4028690398471007</v>
      </c>
      <c r="C568" t="s">
        <v>4</v>
      </c>
    </row>
    <row r="569" spans="1:3">
      <c r="A569">
        <v>19</v>
      </c>
      <c r="B569">
        <f t="shared" si="8"/>
        <v>-0.87174689966248575</v>
      </c>
    </row>
    <row r="570" spans="1:3">
      <c r="A570">
        <v>19</v>
      </c>
      <c r="B570">
        <f t="shared" si="8"/>
        <v>-0.87174689966248575</v>
      </c>
    </row>
    <row r="571" spans="1:3">
      <c r="A571">
        <v>25</v>
      </c>
      <c r="B571">
        <f t="shared" si="8"/>
        <v>-0.3442853057115271</v>
      </c>
    </row>
    <row r="572" spans="1:3">
      <c r="A572">
        <v>36</v>
      </c>
      <c r="B572">
        <f t="shared" si="8"/>
        <v>0.62272761653189701</v>
      </c>
    </row>
    <row r="573" spans="1:3">
      <c r="A573">
        <v>18</v>
      </c>
      <c r="B573">
        <f t="shared" si="8"/>
        <v>-0.95965716532097878</v>
      </c>
    </row>
    <row r="574" spans="1:3">
      <c r="A574">
        <v>44</v>
      </c>
      <c r="B574">
        <f t="shared" si="8"/>
        <v>1.3260097417998418</v>
      </c>
    </row>
    <row r="575" spans="1:3">
      <c r="A575">
        <v>25</v>
      </c>
      <c r="B575">
        <f t="shared" si="8"/>
        <v>-0.3442853057115271</v>
      </c>
    </row>
    <row r="576" spans="1:3">
      <c r="A576">
        <v>18</v>
      </c>
      <c r="B576">
        <f t="shared" si="8"/>
        <v>-0.95965716532097878</v>
      </c>
    </row>
    <row r="577" spans="1:2">
      <c r="A577">
        <v>36</v>
      </c>
      <c r="B577">
        <f t="shared" si="8"/>
        <v>0.62272761653189701</v>
      </c>
    </row>
    <row r="578" spans="1:2">
      <c r="A578">
        <v>25</v>
      </c>
      <c r="B578">
        <f t="shared" si="8"/>
        <v>-0.3442853057115271</v>
      </c>
    </row>
    <row r="579" spans="1:2">
      <c r="A579">
        <v>27</v>
      </c>
      <c r="B579">
        <f t="shared" ref="B579:B642" si="9">(A579-$H$3)/$H$7</f>
        <v>-0.16846477439454091</v>
      </c>
    </row>
    <row r="580" spans="1:2">
      <c r="A580">
        <v>19</v>
      </c>
      <c r="B580">
        <f t="shared" si="9"/>
        <v>-0.87174689966248575</v>
      </c>
    </row>
    <row r="581" spans="1:2">
      <c r="A581">
        <v>19</v>
      </c>
      <c r="B581">
        <f t="shared" si="9"/>
        <v>-0.87174689966248575</v>
      </c>
    </row>
    <row r="582" spans="1:2">
      <c r="A582">
        <v>25</v>
      </c>
      <c r="B582">
        <f t="shared" si="9"/>
        <v>-0.3442853057115271</v>
      </c>
    </row>
    <row r="583" spans="1:2">
      <c r="A583">
        <v>18</v>
      </c>
      <c r="B583">
        <f t="shared" si="9"/>
        <v>-0.95965716532097878</v>
      </c>
    </row>
    <row r="584" spans="1:2">
      <c r="A584">
        <v>19</v>
      </c>
      <c r="B584">
        <f t="shared" si="9"/>
        <v>-0.87174689966248575</v>
      </c>
    </row>
    <row r="585" spans="1:2">
      <c r="A585">
        <v>25</v>
      </c>
      <c r="B585">
        <f t="shared" si="9"/>
        <v>-0.3442853057115271</v>
      </c>
    </row>
    <row r="586" spans="1:2">
      <c r="A586">
        <v>25</v>
      </c>
      <c r="B586">
        <f t="shared" si="9"/>
        <v>-0.3442853057115271</v>
      </c>
    </row>
    <row r="587" spans="1:2">
      <c r="A587">
        <v>43</v>
      </c>
      <c r="B587">
        <f t="shared" si="9"/>
        <v>1.2380994761413486</v>
      </c>
    </row>
    <row r="588" spans="1:2">
      <c r="A588">
        <v>26</v>
      </c>
      <c r="B588">
        <f t="shared" si="9"/>
        <v>-0.25637504005303402</v>
      </c>
    </row>
    <row r="589" spans="1:2">
      <c r="A589">
        <v>28</v>
      </c>
      <c r="B589">
        <f t="shared" si="9"/>
        <v>-8.0554508736047803E-2</v>
      </c>
    </row>
    <row r="590" spans="1:2">
      <c r="A590">
        <v>19</v>
      </c>
      <c r="B590">
        <f t="shared" si="9"/>
        <v>-0.87174689966248575</v>
      </c>
    </row>
    <row r="591" spans="1:2">
      <c r="A591">
        <v>30</v>
      </c>
      <c r="B591">
        <f t="shared" si="9"/>
        <v>9.52660225809384E-2</v>
      </c>
    </row>
    <row r="592" spans="1:2">
      <c r="A592">
        <v>24</v>
      </c>
      <c r="B592">
        <f t="shared" si="9"/>
        <v>-0.43219557137002024</v>
      </c>
    </row>
    <row r="593" spans="1:2">
      <c r="A593">
        <v>55</v>
      </c>
      <c r="B593">
        <f t="shared" si="9"/>
        <v>2.2930226640432658</v>
      </c>
    </row>
    <row r="594" spans="1:2">
      <c r="A594">
        <v>19</v>
      </c>
      <c r="B594">
        <f t="shared" si="9"/>
        <v>-0.87174689966248575</v>
      </c>
    </row>
    <row r="595" spans="1:2">
      <c r="A595">
        <v>18</v>
      </c>
      <c r="B595">
        <f t="shared" si="9"/>
        <v>-0.95965716532097878</v>
      </c>
    </row>
    <row r="596" spans="1:2">
      <c r="A596">
        <v>40</v>
      </c>
      <c r="B596">
        <f t="shared" si="9"/>
        <v>0.97436867916586944</v>
      </c>
    </row>
    <row r="597" spans="1:2">
      <c r="A597">
        <v>26</v>
      </c>
      <c r="B597">
        <f t="shared" si="9"/>
        <v>-0.25637504005303402</v>
      </c>
    </row>
    <row r="598" spans="1:2">
      <c r="A598">
        <v>18</v>
      </c>
      <c r="B598">
        <f t="shared" si="9"/>
        <v>-0.95965716532097878</v>
      </c>
    </row>
    <row r="599" spans="1:2">
      <c r="A599">
        <v>18</v>
      </c>
      <c r="B599">
        <f t="shared" si="9"/>
        <v>-0.95965716532097878</v>
      </c>
    </row>
    <row r="600" spans="1:2">
      <c r="A600">
        <v>33</v>
      </c>
      <c r="B600">
        <f t="shared" si="9"/>
        <v>0.35899681955641771</v>
      </c>
    </row>
    <row r="601" spans="1:2">
      <c r="A601">
        <v>30</v>
      </c>
      <c r="B601">
        <f t="shared" si="9"/>
        <v>9.52660225809384E-2</v>
      </c>
    </row>
    <row r="602" spans="1:2">
      <c r="A602">
        <v>21</v>
      </c>
      <c r="B602">
        <f t="shared" si="9"/>
        <v>-0.69592636834549948</v>
      </c>
    </row>
    <row r="603" spans="1:2">
      <c r="A603">
        <v>33</v>
      </c>
      <c r="B603">
        <f t="shared" si="9"/>
        <v>0.35899681955641771</v>
      </c>
    </row>
    <row r="604" spans="1:2">
      <c r="A604">
        <v>19</v>
      </c>
      <c r="B604">
        <f t="shared" si="9"/>
        <v>-0.87174689966248575</v>
      </c>
    </row>
    <row r="605" spans="1:2">
      <c r="A605">
        <v>19</v>
      </c>
      <c r="B605">
        <f t="shared" si="9"/>
        <v>-0.87174689966248575</v>
      </c>
    </row>
    <row r="606" spans="1:2">
      <c r="A606">
        <v>46</v>
      </c>
      <c r="B606">
        <f t="shared" si="9"/>
        <v>1.501830273116828</v>
      </c>
    </row>
    <row r="607" spans="1:2">
      <c r="A607">
        <v>29</v>
      </c>
      <c r="B607">
        <f t="shared" si="9"/>
        <v>7.3557569224452926E-3</v>
      </c>
    </row>
    <row r="608" spans="1:2">
      <c r="A608">
        <v>33</v>
      </c>
      <c r="B608">
        <f t="shared" si="9"/>
        <v>0.35899681955641771</v>
      </c>
    </row>
    <row r="609" spans="1:2">
      <c r="A609">
        <v>50</v>
      </c>
      <c r="B609">
        <f t="shared" si="9"/>
        <v>1.8534713357508004</v>
      </c>
    </row>
    <row r="610" spans="1:2">
      <c r="A610">
        <v>24</v>
      </c>
      <c r="B610">
        <f t="shared" si="9"/>
        <v>-0.43219557137002024</v>
      </c>
    </row>
    <row r="611" spans="1:2">
      <c r="A611">
        <v>31</v>
      </c>
      <c r="B611">
        <f t="shared" si="9"/>
        <v>0.1831762882394315</v>
      </c>
    </row>
    <row r="612" spans="1:2">
      <c r="A612">
        <v>22</v>
      </c>
      <c r="B612">
        <f t="shared" si="9"/>
        <v>-0.60801610268700645</v>
      </c>
    </row>
    <row r="613" spans="1:2">
      <c r="A613">
        <v>24</v>
      </c>
      <c r="B613">
        <f t="shared" si="9"/>
        <v>-0.43219557137002024</v>
      </c>
    </row>
    <row r="614" spans="1:2">
      <c r="A614">
        <v>19</v>
      </c>
      <c r="B614">
        <f t="shared" si="9"/>
        <v>-0.87174689966248575</v>
      </c>
    </row>
    <row r="615" spans="1:2">
      <c r="A615">
        <v>33</v>
      </c>
      <c r="B615">
        <f t="shared" si="9"/>
        <v>0.35899681955641771</v>
      </c>
    </row>
    <row r="616" spans="1:2">
      <c r="A616">
        <v>32</v>
      </c>
      <c r="B616">
        <f t="shared" si="9"/>
        <v>0.27108655389792458</v>
      </c>
    </row>
    <row r="617" spans="1:2">
      <c r="A617">
        <v>20</v>
      </c>
      <c r="B617">
        <f t="shared" si="9"/>
        <v>-0.78383663400399262</v>
      </c>
    </row>
    <row r="618" spans="1:2">
      <c r="A618">
        <v>43</v>
      </c>
      <c r="B618">
        <f t="shared" si="9"/>
        <v>1.2380994761413486</v>
      </c>
    </row>
    <row r="619" spans="1:2">
      <c r="A619">
        <v>21</v>
      </c>
      <c r="B619">
        <f t="shared" si="9"/>
        <v>-0.69592636834549948</v>
      </c>
    </row>
    <row r="620" spans="1:2">
      <c r="A620">
        <v>19</v>
      </c>
      <c r="B620">
        <f t="shared" si="9"/>
        <v>-0.87174689966248575</v>
      </c>
    </row>
    <row r="621" spans="1:2">
      <c r="A621">
        <v>18</v>
      </c>
      <c r="B621">
        <f t="shared" si="9"/>
        <v>-0.95965716532097878</v>
      </c>
    </row>
    <row r="622" spans="1:2">
      <c r="A622">
        <v>44</v>
      </c>
      <c r="B622">
        <f t="shared" si="9"/>
        <v>1.3260097417998418</v>
      </c>
    </row>
    <row r="623" spans="1:2">
      <c r="A623">
        <v>18</v>
      </c>
      <c r="B623">
        <f t="shared" si="9"/>
        <v>-0.95965716532097878</v>
      </c>
    </row>
    <row r="624" spans="1:2">
      <c r="A624">
        <v>30</v>
      </c>
      <c r="B624">
        <f t="shared" si="9"/>
        <v>9.52660225809384E-2</v>
      </c>
    </row>
    <row r="625" spans="1:3">
      <c r="A625">
        <v>22</v>
      </c>
      <c r="B625">
        <f t="shared" si="9"/>
        <v>-0.60801610268700645</v>
      </c>
    </row>
    <row r="626" spans="1:3">
      <c r="A626">
        <v>24</v>
      </c>
      <c r="B626">
        <f t="shared" si="9"/>
        <v>-0.43219557137002024</v>
      </c>
    </row>
    <row r="627" spans="1:3">
      <c r="A627">
        <v>26</v>
      </c>
      <c r="B627">
        <f t="shared" si="9"/>
        <v>-0.25637504005303402</v>
      </c>
    </row>
    <row r="628" spans="1:3">
      <c r="A628">
        <v>25</v>
      </c>
      <c r="B628">
        <f t="shared" si="9"/>
        <v>-0.3442853057115271</v>
      </c>
    </row>
    <row r="629" spans="1:3">
      <c r="A629">
        <v>42</v>
      </c>
      <c r="B629">
        <f t="shared" si="9"/>
        <v>1.1501892104828557</v>
      </c>
    </row>
    <row r="630" spans="1:3">
      <c r="A630">
        <v>33</v>
      </c>
      <c r="B630">
        <f t="shared" si="9"/>
        <v>0.35899681955641771</v>
      </c>
    </row>
    <row r="631" spans="1:3">
      <c r="A631">
        <v>25</v>
      </c>
      <c r="B631">
        <f t="shared" si="9"/>
        <v>-0.3442853057115271</v>
      </c>
    </row>
    <row r="632" spans="1:3">
      <c r="A632">
        <v>31</v>
      </c>
      <c r="B632">
        <f t="shared" si="9"/>
        <v>0.1831762882394315</v>
      </c>
    </row>
    <row r="633" spans="1:3">
      <c r="A633">
        <v>25</v>
      </c>
      <c r="B633">
        <f t="shared" si="9"/>
        <v>-0.3442853057115271</v>
      </c>
    </row>
    <row r="634" spans="1:3">
      <c r="A634">
        <v>19</v>
      </c>
      <c r="B634">
        <f t="shared" si="9"/>
        <v>-0.87174689966248575</v>
      </c>
    </row>
    <row r="635" spans="1:3">
      <c r="A635">
        <v>25</v>
      </c>
      <c r="B635">
        <f t="shared" si="9"/>
        <v>-0.3442853057115271</v>
      </c>
    </row>
    <row r="636" spans="1:3">
      <c r="A636">
        <v>20</v>
      </c>
      <c r="B636">
        <f t="shared" si="9"/>
        <v>-0.78383663400399262</v>
      </c>
    </row>
    <row r="637" spans="1:3">
      <c r="A637">
        <v>26</v>
      </c>
      <c r="B637">
        <f t="shared" si="9"/>
        <v>-0.25637504005303402</v>
      </c>
    </row>
    <row r="638" spans="1:3">
      <c r="A638">
        <v>72</v>
      </c>
      <c r="B638">
        <f t="shared" si="9"/>
        <v>3.7874971802376485</v>
      </c>
      <c r="C638" t="s">
        <v>4</v>
      </c>
    </row>
    <row r="639" spans="1:3">
      <c r="A639">
        <v>18</v>
      </c>
      <c r="B639">
        <f t="shared" si="9"/>
        <v>-0.95965716532097878</v>
      </c>
    </row>
    <row r="640" spans="1:3">
      <c r="A640">
        <v>21</v>
      </c>
      <c r="B640">
        <f t="shared" si="9"/>
        <v>-0.69592636834549948</v>
      </c>
    </row>
    <row r="641" spans="1:2">
      <c r="A641">
        <v>18</v>
      </c>
      <c r="B641">
        <f t="shared" si="9"/>
        <v>-0.95965716532097878</v>
      </c>
    </row>
    <row r="642" spans="1:2">
      <c r="A642">
        <v>21</v>
      </c>
      <c r="B642">
        <f t="shared" si="9"/>
        <v>-0.69592636834549948</v>
      </c>
    </row>
    <row r="643" spans="1:2">
      <c r="A643">
        <v>22</v>
      </c>
      <c r="B643">
        <f t="shared" ref="B643:B706" si="10">(A643-$H$3)/$H$7</f>
        <v>-0.60801610268700645</v>
      </c>
    </row>
    <row r="644" spans="1:2">
      <c r="A644">
        <v>26</v>
      </c>
      <c r="B644">
        <f t="shared" si="10"/>
        <v>-0.25637504005303402</v>
      </c>
    </row>
    <row r="645" spans="1:2">
      <c r="A645">
        <v>20</v>
      </c>
      <c r="B645">
        <f t="shared" si="10"/>
        <v>-0.78383663400399262</v>
      </c>
    </row>
    <row r="646" spans="1:2">
      <c r="A646">
        <v>28</v>
      </c>
      <c r="B646">
        <f t="shared" si="10"/>
        <v>-8.0554508736047803E-2</v>
      </c>
    </row>
    <row r="647" spans="1:2">
      <c r="A647">
        <v>23</v>
      </c>
      <c r="B647">
        <f t="shared" si="10"/>
        <v>-0.52010583702851332</v>
      </c>
    </row>
    <row r="648" spans="1:2">
      <c r="A648">
        <v>25</v>
      </c>
      <c r="B648">
        <f t="shared" si="10"/>
        <v>-0.3442853057115271</v>
      </c>
    </row>
    <row r="649" spans="1:2">
      <c r="A649">
        <v>42</v>
      </c>
      <c r="B649">
        <f t="shared" si="10"/>
        <v>1.1501892104828557</v>
      </c>
    </row>
    <row r="650" spans="1:2">
      <c r="A650">
        <v>38</v>
      </c>
      <c r="B650">
        <f t="shared" si="10"/>
        <v>0.79854814784888317</v>
      </c>
    </row>
    <row r="651" spans="1:2">
      <c r="A651">
        <v>40</v>
      </c>
      <c r="B651">
        <f t="shared" si="10"/>
        <v>0.97436867916586944</v>
      </c>
    </row>
    <row r="652" spans="1:2">
      <c r="A652">
        <v>18</v>
      </c>
      <c r="B652">
        <f t="shared" si="10"/>
        <v>-0.95965716532097878</v>
      </c>
    </row>
    <row r="653" spans="1:2">
      <c r="A653">
        <v>19</v>
      </c>
      <c r="B653">
        <f t="shared" si="10"/>
        <v>-0.87174689966248575</v>
      </c>
    </row>
    <row r="654" spans="1:2">
      <c r="A654">
        <v>36</v>
      </c>
      <c r="B654">
        <f t="shared" si="10"/>
        <v>0.62272761653189701</v>
      </c>
    </row>
    <row r="655" spans="1:2">
      <c r="A655">
        <v>19</v>
      </c>
      <c r="B655">
        <f t="shared" si="10"/>
        <v>-0.87174689966248575</v>
      </c>
    </row>
    <row r="656" spans="1:2">
      <c r="A656">
        <v>19</v>
      </c>
      <c r="B656">
        <f t="shared" si="10"/>
        <v>-0.87174689966248575</v>
      </c>
    </row>
    <row r="657" spans="1:2">
      <c r="A657">
        <v>20</v>
      </c>
      <c r="B657">
        <f t="shared" si="10"/>
        <v>-0.78383663400399262</v>
      </c>
    </row>
    <row r="658" spans="1:2">
      <c r="A658">
        <v>60</v>
      </c>
      <c r="B658">
        <f t="shared" si="10"/>
        <v>2.7325739923357313</v>
      </c>
    </row>
    <row r="659" spans="1:2">
      <c r="A659">
        <v>24</v>
      </c>
      <c r="B659">
        <f t="shared" si="10"/>
        <v>-0.43219557137002024</v>
      </c>
    </row>
    <row r="660" spans="1:2">
      <c r="A660">
        <v>26</v>
      </c>
      <c r="B660">
        <f t="shared" si="10"/>
        <v>-0.25637504005303402</v>
      </c>
    </row>
    <row r="661" spans="1:2">
      <c r="A661">
        <v>22</v>
      </c>
      <c r="B661">
        <f t="shared" si="10"/>
        <v>-0.60801610268700645</v>
      </c>
    </row>
    <row r="662" spans="1:2">
      <c r="A662">
        <v>34</v>
      </c>
      <c r="B662">
        <f t="shared" si="10"/>
        <v>0.44690708521491079</v>
      </c>
    </row>
    <row r="663" spans="1:2">
      <c r="A663">
        <v>25</v>
      </c>
      <c r="B663">
        <f t="shared" si="10"/>
        <v>-0.3442853057115271</v>
      </c>
    </row>
    <row r="664" spans="1:2">
      <c r="A664">
        <v>21</v>
      </c>
      <c r="B664">
        <f t="shared" si="10"/>
        <v>-0.69592636834549948</v>
      </c>
    </row>
    <row r="665" spans="1:2">
      <c r="A665">
        <v>38</v>
      </c>
      <c r="B665">
        <f t="shared" si="10"/>
        <v>0.79854814784888317</v>
      </c>
    </row>
    <row r="666" spans="1:2">
      <c r="A666">
        <v>31</v>
      </c>
      <c r="B666">
        <f t="shared" si="10"/>
        <v>0.1831762882394315</v>
      </c>
    </row>
    <row r="667" spans="1:2">
      <c r="A667">
        <v>19</v>
      </c>
      <c r="B667">
        <f t="shared" si="10"/>
        <v>-0.87174689966248575</v>
      </c>
    </row>
    <row r="668" spans="1:2">
      <c r="A668">
        <v>24</v>
      </c>
      <c r="B668">
        <f t="shared" si="10"/>
        <v>-0.43219557137002024</v>
      </c>
    </row>
    <row r="669" spans="1:2">
      <c r="A669">
        <v>35</v>
      </c>
      <c r="B669">
        <f t="shared" si="10"/>
        <v>0.53481735087340387</v>
      </c>
    </row>
    <row r="670" spans="1:2">
      <c r="A670">
        <v>26</v>
      </c>
      <c r="B670">
        <f t="shared" si="10"/>
        <v>-0.25637504005303402</v>
      </c>
    </row>
    <row r="671" spans="1:2">
      <c r="A671">
        <v>41</v>
      </c>
      <c r="B671">
        <f t="shared" si="10"/>
        <v>1.0622789448243626</v>
      </c>
    </row>
    <row r="672" spans="1:2">
      <c r="A672">
        <v>21</v>
      </c>
      <c r="B672">
        <f t="shared" si="10"/>
        <v>-0.69592636834549948</v>
      </c>
    </row>
    <row r="673" spans="1:2">
      <c r="A673">
        <v>27</v>
      </c>
      <c r="B673">
        <f t="shared" si="10"/>
        <v>-0.16846477439454091</v>
      </c>
    </row>
    <row r="674" spans="1:2">
      <c r="A674">
        <v>31</v>
      </c>
      <c r="B674">
        <f t="shared" si="10"/>
        <v>0.1831762882394315</v>
      </c>
    </row>
    <row r="675" spans="1:2">
      <c r="A675">
        <v>18</v>
      </c>
      <c r="B675">
        <f t="shared" si="10"/>
        <v>-0.95965716532097878</v>
      </c>
    </row>
    <row r="676" spans="1:2">
      <c r="A676">
        <v>22</v>
      </c>
      <c r="B676">
        <f t="shared" si="10"/>
        <v>-0.60801610268700645</v>
      </c>
    </row>
    <row r="677" spans="1:2">
      <c r="A677">
        <v>24</v>
      </c>
      <c r="B677">
        <f t="shared" si="10"/>
        <v>-0.43219557137002024</v>
      </c>
    </row>
    <row r="678" spans="1:2">
      <c r="A678">
        <v>51</v>
      </c>
      <c r="B678">
        <f t="shared" si="10"/>
        <v>1.9413816014092935</v>
      </c>
    </row>
    <row r="679" spans="1:2">
      <c r="A679">
        <v>25</v>
      </c>
      <c r="B679">
        <f t="shared" si="10"/>
        <v>-0.3442853057115271</v>
      </c>
    </row>
    <row r="680" spans="1:2">
      <c r="A680">
        <v>37</v>
      </c>
      <c r="B680">
        <f t="shared" si="10"/>
        <v>0.71063788219039015</v>
      </c>
    </row>
    <row r="681" spans="1:2">
      <c r="A681">
        <v>37</v>
      </c>
      <c r="B681">
        <f t="shared" si="10"/>
        <v>0.71063788219039015</v>
      </c>
    </row>
    <row r="682" spans="1:2">
      <c r="A682">
        <v>24</v>
      </c>
      <c r="B682">
        <f t="shared" si="10"/>
        <v>-0.43219557137002024</v>
      </c>
    </row>
    <row r="683" spans="1:2">
      <c r="A683">
        <v>18</v>
      </c>
      <c r="B683">
        <f t="shared" si="10"/>
        <v>-0.95965716532097878</v>
      </c>
    </row>
    <row r="684" spans="1:2">
      <c r="A684">
        <v>18</v>
      </c>
      <c r="B684">
        <f t="shared" si="10"/>
        <v>-0.95965716532097878</v>
      </c>
    </row>
    <row r="685" spans="1:2">
      <c r="A685">
        <v>57</v>
      </c>
      <c r="B685">
        <f t="shared" si="10"/>
        <v>2.4688431953602521</v>
      </c>
    </row>
    <row r="686" spans="1:2">
      <c r="A686">
        <v>27</v>
      </c>
      <c r="B686">
        <f t="shared" si="10"/>
        <v>-0.16846477439454091</v>
      </c>
    </row>
    <row r="687" spans="1:2">
      <c r="A687">
        <v>18</v>
      </c>
      <c r="B687">
        <f t="shared" si="10"/>
        <v>-0.95965716532097878</v>
      </c>
    </row>
    <row r="688" spans="1:2">
      <c r="A688">
        <v>23</v>
      </c>
      <c r="B688">
        <f t="shared" si="10"/>
        <v>-0.52010583702851332</v>
      </c>
    </row>
    <row r="689" spans="1:3">
      <c r="A689">
        <v>19</v>
      </c>
      <c r="B689">
        <f t="shared" si="10"/>
        <v>-0.87174689966248575</v>
      </c>
    </row>
    <row r="690" spans="1:3">
      <c r="A690">
        <v>71</v>
      </c>
      <c r="B690">
        <f t="shared" si="10"/>
        <v>3.6995869145791556</v>
      </c>
      <c r="C690" t="s">
        <v>4</v>
      </c>
    </row>
    <row r="691" spans="1:3">
      <c r="A691">
        <v>29</v>
      </c>
      <c r="B691">
        <f t="shared" si="10"/>
        <v>7.3557569224452926E-3</v>
      </c>
    </row>
    <row r="692" spans="1:3">
      <c r="A692">
        <v>42</v>
      </c>
      <c r="B692">
        <f t="shared" si="10"/>
        <v>1.1501892104828557</v>
      </c>
    </row>
    <row r="693" spans="1:3">
      <c r="A693">
        <v>26</v>
      </c>
      <c r="B693">
        <f t="shared" si="10"/>
        <v>-0.25637504005303402</v>
      </c>
    </row>
    <row r="694" spans="1:3">
      <c r="A694">
        <v>20</v>
      </c>
      <c r="B694">
        <f t="shared" si="10"/>
        <v>-0.78383663400399262</v>
      </c>
    </row>
    <row r="695" spans="1:3">
      <c r="A695">
        <v>22</v>
      </c>
      <c r="B695">
        <f t="shared" si="10"/>
        <v>-0.60801610268700645</v>
      </c>
    </row>
    <row r="696" spans="1:3">
      <c r="A696">
        <v>18</v>
      </c>
      <c r="B696">
        <f t="shared" si="10"/>
        <v>-0.95965716532097878</v>
      </c>
    </row>
    <row r="697" spans="1:3">
      <c r="A697">
        <v>38</v>
      </c>
      <c r="B697">
        <f t="shared" si="10"/>
        <v>0.79854814784888317</v>
      </c>
    </row>
    <row r="698" spans="1:3">
      <c r="A698">
        <v>21</v>
      </c>
      <c r="B698">
        <f t="shared" si="10"/>
        <v>-0.69592636834549948</v>
      </c>
    </row>
    <row r="699" spans="1:3">
      <c r="A699">
        <v>37</v>
      </c>
      <c r="B699">
        <f t="shared" si="10"/>
        <v>0.71063788219039015</v>
      </c>
    </row>
    <row r="700" spans="1:3">
      <c r="A700">
        <v>35</v>
      </c>
      <c r="B700">
        <f t="shared" si="10"/>
        <v>0.53481735087340387</v>
      </c>
    </row>
    <row r="701" spans="1:3">
      <c r="A701">
        <v>18</v>
      </c>
      <c r="B701">
        <f t="shared" si="10"/>
        <v>-0.95965716532097878</v>
      </c>
    </row>
    <row r="702" spans="1:3">
      <c r="A702">
        <v>20</v>
      </c>
      <c r="B702">
        <f t="shared" si="10"/>
        <v>-0.78383663400399262</v>
      </c>
    </row>
    <row r="703" spans="1:3">
      <c r="A703">
        <v>19</v>
      </c>
      <c r="B703">
        <f t="shared" si="10"/>
        <v>-0.87174689966248575</v>
      </c>
    </row>
    <row r="704" spans="1:3">
      <c r="A704">
        <v>25</v>
      </c>
      <c r="B704">
        <f t="shared" si="10"/>
        <v>-0.3442853057115271</v>
      </c>
    </row>
    <row r="705" spans="1:3">
      <c r="A705">
        <v>27</v>
      </c>
      <c r="B705">
        <f t="shared" si="10"/>
        <v>-0.16846477439454091</v>
      </c>
    </row>
    <row r="706" spans="1:3">
      <c r="A706">
        <v>20</v>
      </c>
      <c r="B706">
        <f t="shared" si="10"/>
        <v>-0.78383663400399262</v>
      </c>
    </row>
    <row r="707" spans="1:3">
      <c r="A707">
        <v>19</v>
      </c>
      <c r="B707">
        <f t="shared" ref="B707:B770" si="11">(A707-$H$3)/$H$7</f>
        <v>-0.87174689966248575</v>
      </c>
    </row>
    <row r="708" spans="1:3">
      <c r="A708">
        <v>72</v>
      </c>
      <c r="B708">
        <f t="shared" si="11"/>
        <v>3.7874971802376485</v>
      </c>
      <c r="C708" t="s">
        <v>4</v>
      </c>
    </row>
    <row r="709" spans="1:3">
      <c r="A709">
        <v>33</v>
      </c>
      <c r="B709">
        <f t="shared" si="11"/>
        <v>0.35899681955641771</v>
      </c>
    </row>
    <row r="710" spans="1:3">
      <c r="A710">
        <v>25</v>
      </c>
      <c r="B710">
        <f t="shared" si="11"/>
        <v>-0.3442853057115271</v>
      </c>
    </row>
    <row r="711" spans="1:3">
      <c r="A711">
        <v>36</v>
      </c>
      <c r="B711">
        <f t="shared" si="11"/>
        <v>0.62272761653189701</v>
      </c>
    </row>
    <row r="712" spans="1:3">
      <c r="A712">
        <v>34</v>
      </c>
      <c r="B712">
        <f t="shared" si="11"/>
        <v>0.44690708521491079</v>
      </c>
    </row>
    <row r="713" spans="1:3">
      <c r="A713">
        <v>32</v>
      </c>
      <c r="B713">
        <f t="shared" si="11"/>
        <v>0.27108655389792458</v>
      </c>
    </row>
    <row r="714" spans="1:3">
      <c r="A714">
        <v>30</v>
      </c>
      <c r="B714">
        <f t="shared" si="11"/>
        <v>9.52660225809384E-2</v>
      </c>
    </row>
    <row r="715" spans="1:3">
      <c r="A715">
        <v>18</v>
      </c>
      <c r="B715">
        <f t="shared" si="11"/>
        <v>-0.95965716532097878</v>
      </c>
    </row>
    <row r="716" spans="1:3">
      <c r="A716">
        <v>18</v>
      </c>
      <c r="B716">
        <f t="shared" si="11"/>
        <v>-0.95965716532097878</v>
      </c>
    </row>
    <row r="717" spans="1:3">
      <c r="A717">
        <v>18</v>
      </c>
      <c r="B717">
        <f t="shared" si="11"/>
        <v>-0.95965716532097878</v>
      </c>
    </row>
    <row r="718" spans="1:3">
      <c r="A718">
        <v>26</v>
      </c>
      <c r="B718">
        <f t="shared" si="11"/>
        <v>-0.25637504005303402</v>
      </c>
    </row>
    <row r="719" spans="1:3">
      <c r="A719">
        <v>33</v>
      </c>
      <c r="B719">
        <f t="shared" si="11"/>
        <v>0.35899681955641771</v>
      </c>
    </row>
    <row r="720" spans="1:3">
      <c r="A720">
        <v>40</v>
      </c>
      <c r="B720">
        <f t="shared" si="11"/>
        <v>0.97436867916586944</v>
      </c>
    </row>
    <row r="721" spans="1:3">
      <c r="A721">
        <v>21</v>
      </c>
      <c r="B721">
        <f t="shared" si="11"/>
        <v>-0.69592636834549948</v>
      </c>
    </row>
    <row r="722" spans="1:3">
      <c r="A722">
        <v>71</v>
      </c>
      <c r="B722">
        <f t="shared" si="11"/>
        <v>3.6995869145791556</v>
      </c>
      <c r="C722" t="s">
        <v>4</v>
      </c>
    </row>
    <row r="723" spans="1:3">
      <c r="A723">
        <v>41</v>
      </c>
      <c r="B723">
        <f t="shared" si="11"/>
        <v>1.0622789448243626</v>
      </c>
    </row>
    <row r="724" spans="1:3">
      <c r="A724">
        <v>27</v>
      </c>
      <c r="B724">
        <f t="shared" si="11"/>
        <v>-0.16846477439454091</v>
      </c>
    </row>
    <row r="725" spans="1:3">
      <c r="A725">
        <v>24</v>
      </c>
      <c r="B725">
        <f t="shared" si="11"/>
        <v>-0.43219557137002024</v>
      </c>
    </row>
    <row r="726" spans="1:3">
      <c r="A726">
        <v>34</v>
      </c>
      <c r="B726">
        <f t="shared" si="11"/>
        <v>0.44690708521491079</v>
      </c>
    </row>
    <row r="727" spans="1:3">
      <c r="A727">
        <v>56</v>
      </c>
      <c r="B727">
        <f t="shared" si="11"/>
        <v>2.3809329297017592</v>
      </c>
    </row>
    <row r="728" spans="1:3">
      <c r="A728">
        <v>18</v>
      </c>
      <c r="B728">
        <f t="shared" si="11"/>
        <v>-0.95965716532097878</v>
      </c>
    </row>
    <row r="729" spans="1:3">
      <c r="A729">
        <v>22</v>
      </c>
      <c r="B729">
        <f t="shared" si="11"/>
        <v>-0.60801610268700645</v>
      </c>
    </row>
    <row r="730" spans="1:3">
      <c r="A730">
        <v>34</v>
      </c>
      <c r="B730">
        <f t="shared" si="11"/>
        <v>0.44690708521491079</v>
      </c>
    </row>
    <row r="731" spans="1:3">
      <c r="A731">
        <v>42</v>
      </c>
      <c r="B731">
        <f t="shared" si="11"/>
        <v>1.1501892104828557</v>
      </c>
    </row>
    <row r="732" spans="1:3">
      <c r="A732">
        <v>25</v>
      </c>
      <c r="B732">
        <f t="shared" si="11"/>
        <v>-0.3442853057115271</v>
      </c>
    </row>
    <row r="733" spans="1:3">
      <c r="A733">
        <v>35</v>
      </c>
      <c r="B733">
        <f t="shared" si="11"/>
        <v>0.53481735087340387</v>
      </c>
    </row>
    <row r="734" spans="1:3">
      <c r="A734">
        <v>26</v>
      </c>
      <c r="B734">
        <f t="shared" si="11"/>
        <v>-0.25637504005303402</v>
      </c>
    </row>
    <row r="735" spans="1:3">
      <c r="A735">
        <v>19</v>
      </c>
      <c r="B735">
        <f t="shared" si="11"/>
        <v>-0.87174689966248575</v>
      </c>
    </row>
    <row r="736" spans="1:3">
      <c r="A736">
        <v>25</v>
      </c>
      <c r="B736">
        <f t="shared" si="11"/>
        <v>-0.3442853057115271</v>
      </c>
    </row>
    <row r="737" spans="1:2">
      <c r="A737">
        <v>23</v>
      </c>
      <c r="B737">
        <f t="shared" si="11"/>
        <v>-0.52010583702851332</v>
      </c>
    </row>
    <row r="738" spans="1:2">
      <c r="A738">
        <v>21</v>
      </c>
      <c r="B738">
        <f t="shared" si="11"/>
        <v>-0.69592636834549948</v>
      </c>
    </row>
    <row r="739" spans="1:2">
      <c r="A739">
        <v>24</v>
      </c>
      <c r="B739">
        <f t="shared" si="11"/>
        <v>-0.43219557137002024</v>
      </c>
    </row>
    <row r="740" spans="1:2">
      <c r="A740">
        <v>18</v>
      </c>
      <c r="B740">
        <f t="shared" si="11"/>
        <v>-0.95965716532097878</v>
      </c>
    </row>
    <row r="741" spans="1:2">
      <c r="A741">
        <v>19</v>
      </c>
      <c r="B741">
        <f t="shared" si="11"/>
        <v>-0.87174689966248575</v>
      </c>
    </row>
    <row r="742" spans="1:2">
      <c r="A742">
        <v>27</v>
      </c>
      <c r="B742">
        <f t="shared" si="11"/>
        <v>-0.16846477439454091</v>
      </c>
    </row>
    <row r="743" spans="1:2">
      <c r="A743">
        <v>22</v>
      </c>
      <c r="B743">
        <f t="shared" si="11"/>
        <v>-0.60801610268700645</v>
      </c>
    </row>
    <row r="744" spans="1:2">
      <c r="A744">
        <v>26</v>
      </c>
      <c r="B744">
        <f t="shared" si="11"/>
        <v>-0.25637504005303402</v>
      </c>
    </row>
    <row r="745" spans="1:2">
      <c r="A745">
        <v>19</v>
      </c>
      <c r="B745">
        <f t="shared" si="11"/>
        <v>-0.87174689966248575</v>
      </c>
    </row>
    <row r="746" spans="1:2">
      <c r="A746">
        <v>46</v>
      </c>
      <c r="B746">
        <f t="shared" si="11"/>
        <v>1.501830273116828</v>
      </c>
    </row>
    <row r="747" spans="1:2">
      <c r="A747">
        <v>35</v>
      </c>
      <c r="B747">
        <f t="shared" si="11"/>
        <v>0.53481735087340387</v>
      </c>
    </row>
    <row r="748" spans="1:2">
      <c r="A748">
        <v>24</v>
      </c>
      <c r="B748">
        <f t="shared" si="11"/>
        <v>-0.43219557137002024</v>
      </c>
    </row>
    <row r="749" spans="1:2">
      <c r="A749">
        <v>20</v>
      </c>
      <c r="B749">
        <f t="shared" si="11"/>
        <v>-0.78383663400399262</v>
      </c>
    </row>
    <row r="750" spans="1:2">
      <c r="A750">
        <v>55</v>
      </c>
      <c r="B750">
        <f t="shared" si="11"/>
        <v>2.2930226640432658</v>
      </c>
    </row>
    <row r="751" spans="1:2">
      <c r="A751">
        <v>33</v>
      </c>
      <c r="B751">
        <f t="shared" si="11"/>
        <v>0.35899681955641771</v>
      </c>
    </row>
    <row r="752" spans="1:2">
      <c r="A752">
        <v>45</v>
      </c>
      <c r="B752">
        <f t="shared" si="11"/>
        <v>1.4139200074583349</v>
      </c>
    </row>
    <row r="753" spans="1:2">
      <c r="A753">
        <v>18</v>
      </c>
      <c r="B753">
        <f t="shared" si="11"/>
        <v>-0.95965716532097878</v>
      </c>
    </row>
    <row r="754" spans="1:2">
      <c r="A754">
        <v>40</v>
      </c>
      <c r="B754">
        <f t="shared" si="11"/>
        <v>0.97436867916586944</v>
      </c>
    </row>
    <row r="755" spans="1:2">
      <c r="A755">
        <v>39</v>
      </c>
      <c r="B755">
        <f t="shared" si="11"/>
        <v>0.88645841350737631</v>
      </c>
    </row>
    <row r="756" spans="1:2">
      <c r="A756">
        <v>25</v>
      </c>
      <c r="B756">
        <f t="shared" si="11"/>
        <v>-0.3442853057115271</v>
      </c>
    </row>
    <row r="757" spans="1:2">
      <c r="A757">
        <v>28</v>
      </c>
      <c r="B757">
        <f t="shared" si="11"/>
        <v>-8.0554508736047803E-2</v>
      </c>
    </row>
    <row r="758" spans="1:2">
      <c r="A758">
        <v>46</v>
      </c>
      <c r="B758">
        <f t="shared" si="11"/>
        <v>1.501830273116828</v>
      </c>
    </row>
    <row r="759" spans="1:2">
      <c r="A759">
        <v>18</v>
      </c>
      <c r="B759">
        <f t="shared" si="11"/>
        <v>-0.95965716532097878</v>
      </c>
    </row>
    <row r="760" spans="1:2">
      <c r="A760">
        <v>31</v>
      </c>
      <c r="B760">
        <f t="shared" si="11"/>
        <v>0.1831762882394315</v>
      </c>
    </row>
    <row r="761" spans="1:2">
      <c r="A761">
        <v>41</v>
      </c>
      <c r="B761">
        <f t="shared" si="11"/>
        <v>1.0622789448243626</v>
      </c>
    </row>
    <row r="762" spans="1:2">
      <c r="A762">
        <v>19</v>
      </c>
      <c r="B762">
        <f t="shared" si="11"/>
        <v>-0.87174689966248575</v>
      </c>
    </row>
    <row r="763" spans="1:2">
      <c r="A763">
        <v>60</v>
      </c>
      <c r="B763">
        <f t="shared" si="11"/>
        <v>2.7325739923357313</v>
      </c>
    </row>
    <row r="764" spans="1:2">
      <c r="A764">
        <v>27</v>
      </c>
      <c r="B764">
        <f t="shared" si="11"/>
        <v>-0.16846477439454091</v>
      </c>
    </row>
    <row r="765" spans="1:2">
      <c r="A765">
        <v>27</v>
      </c>
      <c r="B765">
        <f t="shared" si="11"/>
        <v>-0.16846477439454091</v>
      </c>
    </row>
    <row r="766" spans="1:2">
      <c r="A766">
        <v>27</v>
      </c>
      <c r="B766">
        <f t="shared" si="11"/>
        <v>-0.16846477439454091</v>
      </c>
    </row>
    <row r="767" spans="1:2">
      <c r="A767">
        <v>20</v>
      </c>
      <c r="B767">
        <f t="shared" si="11"/>
        <v>-0.78383663400399262</v>
      </c>
    </row>
    <row r="768" spans="1:2">
      <c r="A768">
        <v>19</v>
      </c>
      <c r="B768">
        <f t="shared" si="11"/>
        <v>-0.87174689966248575</v>
      </c>
    </row>
    <row r="769" spans="1:3">
      <c r="A769">
        <v>20</v>
      </c>
      <c r="B769">
        <f t="shared" si="11"/>
        <v>-0.78383663400399262</v>
      </c>
    </row>
    <row r="770" spans="1:3">
      <c r="A770">
        <v>43</v>
      </c>
      <c r="B770">
        <f t="shared" si="11"/>
        <v>1.2380994761413486</v>
      </c>
    </row>
    <row r="771" spans="1:3">
      <c r="A771">
        <v>18</v>
      </c>
      <c r="B771">
        <f t="shared" ref="B771:B834" si="12">(A771-$H$3)/$H$7</f>
        <v>-0.95965716532097878</v>
      </c>
    </row>
    <row r="772" spans="1:3">
      <c r="A772">
        <v>18</v>
      </c>
      <c r="B772">
        <f t="shared" si="12"/>
        <v>-0.95965716532097878</v>
      </c>
    </row>
    <row r="773" spans="1:3">
      <c r="A773">
        <v>19</v>
      </c>
      <c r="B773">
        <f t="shared" si="12"/>
        <v>-0.87174689966248575</v>
      </c>
    </row>
    <row r="774" spans="1:3">
      <c r="A774">
        <v>26</v>
      </c>
      <c r="B774">
        <f t="shared" si="12"/>
        <v>-0.25637504005303402</v>
      </c>
    </row>
    <row r="775" spans="1:3">
      <c r="A775">
        <v>29</v>
      </c>
      <c r="B775">
        <f t="shared" si="12"/>
        <v>7.3557569224452926E-3</v>
      </c>
    </row>
    <row r="776" spans="1:3">
      <c r="A776">
        <v>19</v>
      </c>
      <c r="B776">
        <f t="shared" si="12"/>
        <v>-0.87174689966248575</v>
      </c>
    </row>
    <row r="777" spans="1:3">
      <c r="A777">
        <v>42</v>
      </c>
      <c r="B777">
        <f t="shared" si="12"/>
        <v>1.1501892104828557</v>
      </c>
    </row>
    <row r="778" spans="1:3">
      <c r="A778">
        <v>49</v>
      </c>
      <c r="B778">
        <f t="shared" si="12"/>
        <v>1.7655610700923072</v>
      </c>
    </row>
    <row r="779" spans="1:3">
      <c r="A779">
        <v>35</v>
      </c>
      <c r="B779">
        <f t="shared" si="12"/>
        <v>0.53481735087340387</v>
      </c>
    </row>
    <row r="780" spans="1:3">
      <c r="A780">
        <v>25</v>
      </c>
      <c r="B780">
        <f t="shared" si="12"/>
        <v>-0.3442853057115271</v>
      </c>
    </row>
    <row r="781" spans="1:3">
      <c r="A781">
        <v>27</v>
      </c>
      <c r="B781">
        <f t="shared" si="12"/>
        <v>-0.16846477439454091</v>
      </c>
    </row>
    <row r="782" spans="1:3">
      <c r="A782">
        <v>65</v>
      </c>
      <c r="B782">
        <f t="shared" si="12"/>
        <v>3.1721253206281967</v>
      </c>
      <c r="C782" t="s">
        <v>4</v>
      </c>
    </row>
    <row r="783" spans="1:3">
      <c r="A783">
        <v>18</v>
      </c>
      <c r="B783">
        <f t="shared" si="12"/>
        <v>-0.95965716532097878</v>
      </c>
    </row>
    <row r="784" spans="1:3">
      <c r="A784">
        <v>37</v>
      </c>
      <c r="B784">
        <f t="shared" si="12"/>
        <v>0.71063788219039015</v>
      </c>
    </row>
    <row r="785" spans="1:3">
      <c r="A785">
        <v>24</v>
      </c>
      <c r="B785">
        <f t="shared" si="12"/>
        <v>-0.43219557137002024</v>
      </c>
    </row>
    <row r="786" spans="1:3">
      <c r="A786">
        <v>34</v>
      </c>
      <c r="B786">
        <f t="shared" si="12"/>
        <v>0.44690708521491079</v>
      </c>
    </row>
    <row r="787" spans="1:3">
      <c r="A787">
        <v>37</v>
      </c>
      <c r="B787">
        <f t="shared" si="12"/>
        <v>0.71063788219039015</v>
      </c>
    </row>
    <row r="788" spans="1:3">
      <c r="A788">
        <v>25</v>
      </c>
      <c r="B788">
        <f t="shared" si="12"/>
        <v>-0.3442853057115271</v>
      </c>
    </row>
    <row r="789" spans="1:3">
      <c r="A789">
        <v>19</v>
      </c>
      <c r="B789">
        <f t="shared" si="12"/>
        <v>-0.87174689966248575</v>
      </c>
    </row>
    <row r="790" spans="1:3">
      <c r="A790">
        <v>27</v>
      </c>
      <c r="B790">
        <f t="shared" si="12"/>
        <v>-0.16846477439454091</v>
      </c>
    </row>
    <row r="791" spans="1:3">
      <c r="A791">
        <v>24</v>
      </c>
      <c r="B791">
        <f t="shared" si="12"/>
        <v>-0.43219557137002024</v>
      </c>
    </row>
    <row r="792" spans="1:3">
      <c r="A792">
        <v>22</v>
      </c>
      <c r="B792">
        <f t="shared" si="12"/>
        <v>-0.60801610268700645</v>
      </c>
    </row>
    <row r="793" spans="1:3">
      <c r="A793">
        <v>32</v>
      </c>
      <c r="B793">
        <f t="shared" si="12"/>
        <v>0.27108655389792458</v>
      </c>
    </row>
    <row r="794" spans="1:3">
      <c r="A794">
        <v>52</v>
      </c>
      <c r="B794">
        <f t="shared" si="12"/>
        <v>2.0292918670677866</v>
      </c>
    </row>
    <row r="795" spans="1:3">
      <c r="A795">
        <v>32</v>
      </c>
      <c r="B795">
        <f t="shared" si="12"/>
        <v>0.27108655389792458</v>
      </c>
    </row>
    <row r="796" spans="1:3">
      <c r="A796">
        <v>20</v>
      </c>
      <c r="B796">
        <f t="shared" si="12"/>
        <v>-0.78383663400399262</v>
      </c>
    </row>
    <row r="797" spans="1:3">
      <c r="A797">
        <v>27</v>
      </c>
      <c r="B797">
        <f t="shared" si="12"/>
        <v>-0.16846477439454091</v>
      </c>
    </row>
    <row r="798" spans="1:3">
      <c r="A798">
        <v>23</v>
      </c>
      <c r="B798">
        <f t="shared" si="12"/>
        <v>-0.52010583702851332</v>
      </c>
    </row>
    <row r="799" spans="1:3">
      <c r="A799">
        <v>62</v>
      </c>
      <c r="B799">
        <f t="shared" si="12"/>
        <v>2.9083945236527176</v>
      </c>
    </row>
    <row r="800" spans="1:3">
      <c r="A800">
        <v>74</v>
      </c>
      <c r="B800">
        <f t="shared" si="12"/>
        <v>3.9633177115546347</v>
      </c>
      <c r="C800" t="s">
        <v>4</v>
      </c>
    </row>
    <row r="801" spans="1:2">
      <c r="A801">
        <v>19</v>
      </c>
      <c r="B801">
        <f t="shared" si="12"/>
        <v>-0.87174689966248575</v>
      </c>
    </row>
    <row r="802" spans="1:2">
      <c r="A802">
        <v>29</v>
      </c>
      <c r="B802">
        <f t="shared" si="12"/>
        <v>7.3557569224452926E-3</v>
      </c>
    </row>
    <row r="803" spans="1:2">
      <c r="A803">
        <v>24</v>
      </c>
      <c r="B803">
        <f t="shared" si="12"/>
        <v>-0.43219557137002024</v>
      </c>
    </row>
    <row r="804" spans="1:2">
      <c r="A804">
        <v>24</v>
      </c>
      <c r="B804">
        <f t="shared" si="12"/>
        <v>-0.43219557137002024</v>
      </c>
    </row>
    <row r="805" spans="1:2">
      <c r="A805">
        <v>20</v>
      </c>
      <c r="B805">
        <f t="shared" si="12"/>
        <v>-0.78383663400399262</v>
      </c>
    </row>
    <row r="806" spans="1:2">
      <c r="A806">
        <v>18</v>
      </c>
      <c r="B806">
        <f t="shared" si="12"/>
        <v>-0.95965716532097878</v>
      </c>
    </row>
    <row r="807" spans="1:2">
      <c r="A807">
        <v>26</v>
      </c>
      <c r="B807">
        <f t="shared" si="12"/>
        <v>-0.25637504005303402</v>
      </c>
    </row>
    <row r="808" spans="1:2">
      <c r="A808">
        <v>24</v>
      </c>
      <c r="B808">
        <f t="shared" si="12"/>
        <v>-0.43219557137002024</v>
      </c>
    </row>
    <row r="809" spans="1:2">
      <c r="A809">
        <v>27</v>
      </c>
      <c r="B809">
        <f t="shared" si="12"/>
        <v>-0.16846477439454091</v>
      </c>
    </row>
    <row r="810" spans="1:2">
      <c r="A810">
        <v>45</v>
      </c>
      <c r="B810">
        <f t="shared" si="12"/>
        <v>1.4139200074583349</v>
      </c>
    </row>
    <row r="811" spans="1:2">
      <c r="A811">
        <v>20</v>
      </c>
      <c r="B811">
        <f t="shared" si="12"/>
        <v>-0.78383663400399262</v>
      </c>
    </row>
    <row r="812" spans="1:2">
      <c r="A812">
        <v>20</v>
      </c>
      <c r="B812">
        <f t="shared" si="12"/>
        <v>-0.78383663400399262</v>
      </c>
    </row>
    <row r="813" spans="1:2">
      <c r="A813">
        <v>19</v>
      </c>
      <c r="B813">
        <f t="shared" si="12"/>
        <v>-0.87174689966248575</v>
      </c>
    </row>
    <row r="814" spans="1:2">
      <c r="A814">
        <v>44</v>
      </c>
      <c r="B814">
        <f t="shared" si="12"/>
        <v>1.3260097417998418</v>
      </c>
    </row>
    <row r="815" spans="1:2">
      <c r="A815">
        <v>33</v>
      </c>
      <c r="B815">
        <f t="shared" si="12"/>
        <v>0.35899681955641771</v>
      </c>
    </row>
    <row r="816" spans="1:2">
      <c r="A816">
        <v>31</v>
      </c>
      <c r="B816">
        <f t="shared" si="12"/>
        <v>0.1831762882394315</v>
      </c>
    </row>
    <row r="817" spans="1:2">
      <c r="A817">
        <v>18</v>
      </c>
      <c r="B817">
        <f t="shared" si="12"/>
        <v>-0.95965716532097878</v>
      </c>
    </row>
    <row r="818" spans="1:2">
      <c r="A818">
        <v>26</v>
      </c>
      <c r="B818">
        <f t="shared" si="12"/>
        <v>-0.25637504005303402</v>
      </c>
    </row>
    <row r="819" spans="1:2">
      <c r="A819">
        <v>35</v>
      </c>
      <c r="B819">
        <f t="shared" si="12"/>
        <v>0.53481735087340387</v>
      </c>
    </row>
    <row r="820" spans="1:2">
      <c r="A820">
        <v>37</v>
      </c>
      <c r="B820">
        <f t="shared" si="12"/>
        <v>0.71063788219039015</v>
      </c>
    </row>
    <row r="821" spans="1:2">
      <c r="A821">
        <v>32</v>
      </c>
      <c r="B821">
        <f t="shared" si="12"/>
        <v>0.27108655389792458</v>
      </c>
    </row>
    <row r="822" spans="1:2">
      <c r="A822">
        <v>28</v>
      </c>
      <c r="B822">
        <f t="shared" si="12"/>
        <v>-8.0554508736047803E-2</v>
      </c>
    </row>
    <row r="823" spans="1:2">
      <c r="A823">
        <v>25</v>
      </c>
      <c r="B823">
        <f t="shared" si="12"/>
        <v>-0.3442853057115271</v>
      </c>
    </row>
    <row r="824" spans="1:2">
      <c r="A824">
        <v>19</v>
      </c>
      <c r="B824">
        <f t="shared" si="12"/>
        <v>-0.87174689966248575</v>
      </c>
    </row>
    <row r="825" spans="1:2">
      <c r="A825">
        <v>27</v>
      </c>
      <c r="B825">
        <f t="shared" si="12"/>
        <v>-0.16846477439454091</v>
      </c>
    </row>
    <row r="826" spans="1:2">
      <c r="A826">
        <v>46</v>
      </c>
      <c r="B826">
        <f t="shared" si="12"/>
        <v>1.501830273116828</v>
      </c>
    </row>
    <row r="827" spans="1:2">
      <c r="A827">
        <v>25</v>
      </c>
      <c r="B827">
        <f t="shared" si="12"/>
        <v>-0.3442853057115271</v>
      </c>
    </row>
    <row r="828" spans="1:2">
      <c r="A828">
        <v>18</v>
      </c>
      <c r="B828">
        <f t="shared" si="12"/>
        <v>-0.95965716532097878</v>
      </c>
    </row>
    <row r="829" spans="1:2">
      <c r="A829">
        <v>23</v>
      </c>
      <c r="B829">
        <f t="shared" si="12"/>
        <v>-0.52010583702851332</v>
      </c>
    </row>
    <row r="830" spans="1:2">
      <c r="A830">
        <v>47</v>
      </c>
      <c r="B830">
        <f t="shared" si="12"/>
        <v>1.5897405387753212</v>
      </c>
    </row>
    <row r="831" spans="1:2">
      <c r="A831">
        <v>47</v>
      </c>
      <c r="B831">
        <f t="shared" si="12"/>
        <v>1.5897405387753212</v>
      </c>
    </row>
    <row r="832" spans="1:2">
      <c r="A832">
        <v>29</v>
      </c>
      <c r="B832">
        <f t="shared" si="12"/>
        <v>7.3557569224452926E-3</v>
      </c>
    </row>
    <row r="833" spans="1:3">
      <c r="A833">
        <v>56</v>
      </c>
      <c r="B833">
        <f t="shared" si="12"/>
        <v>2.3809329297017592</v>
      </c>
    </row>
    <row r="834" spans="1:3">
      <c r="A834">
        <v>42</v>
      </c>
      <c r="B834">
        <f t="shared" si="12"/>
        <v>1.1501892104828557</v>
      </c>
    </row>
    <row r="835" spans="1:3">
      <c r="A835">
        <v>23</v>
      </c>
      <c r="B835">
        <f t="shared" ref="B835:B898" si="13">(A835-$H$3)/$H$7</f>
        <v>-0.52010583702851332</v>
      </c>
    </row>
    <row r="836" spans="1:3">
      <c r="A836">
        <v>26</v>
      </c>
      <c r="B836">
        <f t="shared" si="13"/>
        <v>-0.25637504005303402</v>
      </c>
    </row>
    <row r="837" spans="1:3">
      <c r="A837">
        <v>38</v>
      </c>
      <c r="B837">
        <f t="shared" si="13"/>
        <v>0.79854814784888317</v>
      </c>
    </row>
    <row r="838" spans="1:3">
      <c r="A838">
        <v>90</v>
      </c>
      <c r="B838">
        <f t="shared" si="13"/>
        <v>5.369881962090524</v>
      </c>
      <c r="C838" t="s">
        <v>4</v>
      </c>
    </row>
    <row r="839" spans="1:3">
      <c r="A839">
        <v>26</v>
      </c>
      <c r="B839">
        <f t="shared" si="13"/>
        <v>-0.25637504005303402</v>
      </c>
    </row>
    <row r="840" spans="1:3">
      <c r="A840">
        <v>33</v>
      </c>
      <c r="B840">
        <f t="shared" si="13"/>
        <v>0.35899681955641771</v>
      </c>
    </row>
    <row r="841" spans="1:3">
      <c r="A841">
        <v>21</v>
      </c>
      <c r="B841">
        <f t="shared" si="13"/>
        <v>-0.69592636834549948</v>
      </c>
    </row>
    <row r="842" spans="1:3">
      <c r="A842">
        <v>18</v>
      </c>
      <c r="B842">
        <f t="shared" si="13"/>
        <v>-0.95965716532097878</v>
      </c>
    </row>
    <row r="843" spans="1:3">
      <c r="A843">
        <v>41</v>
      </c>
      <c r="B843">
        <f t="shared" si="13"/>
        <v>1.0622789448243626</v>
      </c>
    </row>
    <row r="844" spans="1:3">
      <c r="A844">
        <v>52</v>
      </c>
      <c r="B844">
        <f t="shared" si="13"/>
        <v>2.0292918670677866</v>
      </c>
    </row>
    <row r="845" spans="1:3">
      <c r="A845">
        <v>20</v>
      </c>
      <c r="B845">
        <f t="shared" si="13"/>
        <v>-0.78383663400399262</v>
      </c>
    </row>
    <row r="846" spans="1:3">
      <c r="A846">
        <v>27</v>
      </c>
      <c r="B846">
        <f t="shared" si="13"/>
        <v>-0.16846477439454091</v>
      </c>
    </row>
    <row r="847" spans="1:3">
      <c r="A847">
        <v>56</v>
      </c>
      <c r="B847">
        <f t="shared" si="13"/>
        <v>2.3809329297017592</v>
      </c>
    </row>
    <row r="848" spans="1:3">
      <c r="A848">
        <v>19</v>
      </c>
      <c r="B848">
        <f t="shared" si="13"/>
        <v>-0.87174689966248575</v>
      </c>
    </row>
    <row r="849" spans="1:2">
      <c r="A849">
        <v>18</v>
      </c>
      <c r="B849">
        <f t="shared" si="13"/>
        <v>-0.95965716532097878</v>
      </c>
    </row>
    <row r="850" spans="1:2">
      <c r="A850">
        <v>21</v>
      </c>
      <c r="B850">
        <f t="shared" si="13"/>
        <v>-0.69592636834549948</v>
      </c>
    </row>
    <row r="851" spans="1:2">
      <c r="A851">
        <v>38</v>
      </c>
      <c r="B851">
        <f t="shared" si="13"/>
        <v>0.79854814784888317</v>
      </c>
    </row>
    <row r="852" spans="1:2">
      <c r="A852">
        <v>19</v>
      </c>
      <c r="B852">
        <f t="shared" si="13"/>
        <v>-0.87174689966248575</v>
      </c>
    </row>
    <row r="853" spans="1:2">
      <c r="A853">
        <v>21</v>
      </c>
      <c r="B853">
        <f t="shared" si="13"/>
        <v>-0.69592636834549948</v>
      </c>
    </row>
    <row r="854" spans="1:2">
      <c r="A854">
        <v>23</v>
      </c>
      <c r="B854">
        <f t="shared" si="13"/>
        <v>-0.52010583702851332</v>
      </c>
    </row>
    <row r="855" spans="1:2">
      <c r="A855">
        <v>26</v>
      </c>
      <c r="B855">
        <f t="shared" si="13"/>
        <v>-0.25637504005303402</v>
      </c>
    </row>
    <row r="856" spans="1:2">
      <c r="A856">
        <v>24</v>
      </c>
      <c r="B856">
        <f t="shared" si="13"/>
        <v>-0.43219557137002024</v>
      </c>
    </row>
    <row r="857" spans="1:2">
      <c r="A857">
        <v>18</v>
      </c>
      <c r="B857">
        <f t="shared" si="13"/>
        <v>-0.95965716532097878</v>
      </c>
    </row>
    <row r="858" spans="1:2">
      <c r="A858">
        <v>20</v>
      </c>
      <c r="B858">
        <f t="shared" si="13"/>
        <v>-0.78383663400399262</v>
      </c>
    </row>
    <row r="859" spans="1:2">
      <c r="A859">
        <v>35</v>
      </c>
      <c r="B859">
        <f t="shared" si="13"/>
        <v>0.53481735087340387</v>
      </c>
    </row>
    <row r="860" spans="1:2">
      <c r="A860">
        <v>24</v>
      </c>
      <c r="B860">
        <f t="shared" si="13"/>
        <v>-0.43219557137002024</v>
      </c>
    </row>
    <row r="861" spans="1:2">
      <c r="A861">
        <v>32</v>
      </c>
      <c r="B861">
        <f t="shared" si="13"/>
        <v>0.27108655389792458</v>
      </c>
    </row>
    <row r="862" spans="1:2">
      <c r="A862">
        <v>25</v>
      </c>
      <c r="B862">
        <f t="shared" si="13"/>
        <v>-0.3442853057115271</v>
      </c>
    </row>
    <row r="863" spans="1:2">
      <c r="A863">
        <v>19</v>
      </c>
      <c r="B863">
        <f t="shared" si="13"/>
        <v>-0.87174689966248575</v>
      </c>
    </row>
    <row r="864" spans="1:2">
      <c r="A864">
        <v>34</v>
      </c>
      <c r="B864">
        <f t="shared" si="13"/>
        <v>0.44690708521491079</v>
      </c>
    </row>
    <row r="865" spans="1:3">
      <c r="A865">
        <v>19</v>
      </c>
      <c r="B865">
        <f t="shared" si="13"/>
        <v>-0.87174689966248575</v>
      </c>
    </row>
    <row r="866" spans="1:3">
      <c r="A866">
        <v>46</v>
      </c>
      <c r="B866">
        <f t="shared" si="13"/>
        <v>1.501830273116828</v>
      </c>
    </row>
    <row r="867" spans="1:3">
      <c r="A867">
        <v>46</v>
      </c>
      <c r="B867">
        <f t="shared" si="13"/>
        <v>1.501830273116828</v>
      </c>
    </row>
    <row r="868" spans="1:3">
      <c r="A868">
        <v>19</v>
      </c>
      <c r="B868">
        <f t="shared" si="13"/>
        <v>-0.87174689966248575</v>
      </c>
    </row>
    <row r="869" spans="1:3">
      <c r="A869">
        <v>19</v>
      </c>
      <c r="B869">
        <f t="shared" si="13"/>
        <v>-0.87174689966248575</v>
      </c>
    </row>
    <row r="870" spans="1:3">
      <c r="A870">
        <v>36</v>
      </c>
      <c r="B870">
        <f t="shared" si="13"/>
        <v>0.62272761653189701</v>
      </c>
    </row>
    <row r="871" spans="1:3">
      <c r="A871">
        <v>32</v>
      </c>
      <c r="B871">
        <f t="shared" si="13"/>
        <v>0.27108655389792458</v>
      </c>
    </row>
    <row r="872" spans="1:3">
      <c r="A872">
        <v>34</v>
      </c>
      <c r="B872">
        <f t="shared" si="13"/>
        <v>0.44690708521491079</v>
      </c>
    </row>
    <row r="873" spans="1:3">
      <c r="A873">
        <v>78</v>
      </c>
      <c r="B873">
        <f t="shared" si="13"/>
        <v>4.3149587741886073</v>
      </c>
      <c r="C873" t="s">
        <v>4</v>
      </c>
    </row>
    <row r="874" spans="1:3">
      <c r="A874">
        <v>42</v>
      </c>
      <c r="B874">
        <f t="shared" si="13"/>
        <v>1.1501892104828557</v>
      </c>
    </row>
    <row r="875" spans="1:3">
      <c r="A875">
        <v>23</v>
      </c>
      <c r="B875">
        <f t="shared" si="13"/>
        <v>-0.52010583702851332</v>
      </c>
    </row>
    <row r="876" spans="1:3">
      <c r="A876">
        <v>24</v>
      </c>
      <c r="B876">
        <f t="shared" si="13"/>
        <v>-0.43219557137002024</v>
      </c>
    </row>
    <row r="877" spans="1:3">
      <c r="A877">
        <v>46</v>
      </c>
      <c r="B877">
        <f t="shared" si="13"/>
        <v>1.501830273116828</v>
      </c>
    </row>
    <row r="878" spans="1:3">
      <c r="A878">
        <v>38</v>
      </c>
      <c r="B878">
        <f t="shared" si="13"/>
        <v>0.79854814784888317</v>
      </c>
    </row>
    <row r="879" spans="1:3">
      <c r="A879">
        <v>19</v>
      </c>
      <c r="B879">
        <f t="shared" si="13"/>
        <v>-0.87174689966248575</v>
      </c>
    </row>
    <row r="880" spans="1:3">
      <c r="A880">
        <v>19</v>
      </c>
      <c r="B880">
        <f t="shared" si="13"/>
        <v>-0.87174689966248575</v>
      </c>
    </row>
    <row r="881" spans="1:2">
      <c r="A881">
        <v>24</v>
      </c>
      <c r="B881">
        <f t="shared" si="13"/>
        <v>-0.43219557137002024</v>
      </c>
    </row>
    <row r="882" spans="1:2">
      <c r="A882">
        <v>30</v>
      </c>
      <c r="B882">
        <f t="shared" si="13"/>
        <v>9.52660225809384E-2</v>
      </c>
    </row>
    <row r="883" spans="1:2">
      <c r="A883">
        <v>19</v>
      </c>
      <c r="B883">
        <f t="shared" si="13"/>
        <v>-0.87174689966248575</v>
      </c>
    </row>
    <row r="884" spans="1:2">
      <c r="A884">
        <v>18</v>
      </c>
      <c r="B884">
        <f t="shared" si="13"/>
        <v>-0.95965716532097878</v>
      </c>
    </row>
    <row r="885" spans="1:2">
      <c r="A885">
        <v>26</v>
      </c>
      <c r="B885">
        <f t="shared" si="13"/>
        <v>-0.25637504005303402</v>
      </c>
    </row>
    <row r="886" spans="1:2">
      <c r="A886">
        <v>27</v>
      </c>
      <c r="B886">
        <f t="shared" si="13"/>
        <v>-0.16846477439454091</v>
      </c>
    </row>
    <row r="887" spans="1:2">
      <c r="A887">
        <v>27</v>
      </c>
      <c r="B887">
        <f t="shared" si="13"/>
        <v>-0.16846477439454091</v>
      </c>
    </row>
    <row r="888" spans="1:2">
      <c r="A888">
        <v>18</v>
      </c>
      <c r="B888">
        <f t="shared" si="13"/>
        <v>-0.95965716532097878</v>
      </c>
    </row>
    <row r="889" spans="1:2">
      <c r="A889">
        <v>43</v>
      </c>
      <c r="B889">
        <f t="shared" si="13"/>
        <v>1.2380994761413486</v>
      </c>
    </row>
    <row r="890" spans="1:2">
      <c r="A890">
        <v>25</v>
      </c>
      <c r="B890">
        <f t="shared" si="13"/>
        <v>-0.3442853057115271</v>
      </c>
    </row>
    <row r="891" spans="1:2">
      <c r="A891">
        <v>31</v>
      </c>
      <c r="B891">
        <f t="shared" si="13"/>
        <v>0.1831762882394315</v>
      </c>
    </row>
    <row r="892" spans="1:2">
      <c r="A892">
        <v>31</v>
      </c>
      <c r="B892">
        <f t="shared" si="13"/>
        <v>0.1831762882394315</v>
      </c>
    </row>
    <row r="893" spans="1:2">
      <c r="A893">
        <v>19</v>
      </c>
      <c r="B893">
        <f t="shared" si="13"/>
        <v>-0.87174689966248575</v>
      </c>
    </row>
    <row r="894" spans="1:2">
      <c r="A894">
        <v>42</v>
      </c>
      <c r="B894">
        <f t="shared" si="13"/>
        <v>1.1501892104828557</v>
      </c>
    </row>
    <row r="895" spans="1:2">
      <c r="A895">
        <v>18</v>
      </c>
      <c r="B895">
        <f t="shared" si="13"/>
        <v>-0.95965716532097878</v>
      </c>
    </row>
    <row r="896" spans="1:2">
      <c r="A896">
        <v>20</v>
      </c>
      <c r="B896">
        <f t="shared" si="13"/>
        <v>-0.78383663400399262</v>
      </c>
    </row>
    <row r="897" spans="1:2">
      <c r="A897">
        <v>28</v>
      </c>
      <c r="B897">
        <f t="shared" si="13"/>
        <v>-8.0554508736047803E-2</v>
      </c>
    </row>
    <row r="898" spans="1:2">
      <c r="A898">
        <v>41</v>
      </c>
      <c r="B898">
        <f t="shared" si="13"/>
        <v>1.0622789448243626</v>
      </c>
    </row>
    <row r="899" spans="1:2">
      <c r="A899">
        <v>20</v>
      </c>
      <c r="B899">
        <f t="shared" ref="B899:B962" si="14">(A899-$H$3)/$H$7</f>
        <v>-0.78383663400399262</v>
      </c>
    </row>
    <row r="900" spans="1:2">
      <c r="A900">
        <v>20</v>
      </c>
      <c r="B900">
        <f t="shared" si="14"/>
        <v>-0.78383663400399262</v>
      </c>
    </row>
    <row r="901" spans="1:2">
      <c r="A901">
        <v>21</v>
      </c>
      <c r="B901">
        <f t="shared" si="14"/>
        <v>-0.69592636834549948</v>
      </c>
    </row>
    <row r="902" spans="1:2">
      <c r="A902">
        <v>20</v>
      </c>
      <c r="B902">
        <f t="shared" si="14"/>
        <v>-0.78383663400399262</v>
      </c>
    </row>
    <row r="903" spans="1:2">
      <c r="A903">
        <v>19</v>
      </c>
      <c r="B903">
        <f t="shared" si="14"/>
        <v>-0.87174689966248575</v>
      </c>
    </row>
    <row r="904" spans="1:2">
      <c r="A904">
        <v>21</v>
      </c>
      <c r="B904">
        <f t="shared" si="14"/>
        <v>-0.69592636834549948</v>
      </c>
    </row>
    <row r="905" spans="1:2">
      <c r="A905">
        <v>24</v>
      </c>
      <c r="B905">
        <f t="shared" si="14"/>
        <v>-0.43219557137002024</v>
      </c>
    </row>
    <row r="906" spans="1:2">
      <c r="A906">
        <v>18</v>
      </c>
      <c r="B906">
        <f t="shared" si="14"/>
        <v>-0.95965716532097878</v>
      </c>
    </row>
    <row r="907" spans="1:2">
      <c r="A907">
        <v>18</v>
      </c>
      <c r="B907">
        <f t="shared" si="14"/>
        <v>-0.95965716532097878</v>
      </c>
    </row>
    <row r="908" spans="1:2">
      <c r="A908">
        <v>37</v>
      </c>
      <c r="B908">
        <f t="shared" si="14"/>
        <v>0.71063788219039015</v>
      </c>
    </row>
    <row r="909" spans="1:2">
      <c r="A909">
        <v>22</v>
      </c>
      <c r="B909">
        <f t="shared" si="14"/>
        <v>-0.60801610268700645</v>
      </c>
    </row>
    <row r="910" spans="1:2">
      <c r="A910">
        <v>27</v>
      </c>
      <c r="B910">
        <f t="shared" si="14"/>
        <v>-0.16846477439454091</v>
      </c>
    </row>
    <row r="911" spans="1:2">
      <c r="A911">
        <v>42</v>
      </c>
      <c r="B911">
        <f t="shared" si="14"/>
        <v>1.1501892104828557</v>
      </c>
    </row>
    <row r="912" spans="1:2">
      <c r="A912">
        <v>18</v>
      </c>
      <c r="B912">
        <f t="shared" si="14"/>
        <v>-0.95965716532097878</v>
      </c>
    </row>
    <row r="913" spans="1:2">
      <c r="A913">
        <v>60</v>
      </c>
      <c r="B913">
        <f t="shared" si="14"/>
        <v>2.7325739923357313</v>
      </c>
    </row>
    <row r="914" spans="1:2">
      <c r="A914">
        <v>21</v>
      </c>
      <c r="B914">
        <f t="shared" si="14"/>
        <v>-0.69592636834549948</v>
      </c>
    </row>
    <row r="915" spans="1:2">
      <c r="A915">
        <v>22</v>
      </c>
      <c r="B915">
        <f t="shared" si="14"/>
        <v>-0.60801610268700645</v>
      </c>
    </row>
    <row r="916" spans="1:2">
      <c r="A916">
        <v>25</v>
      </c>
      <c r="B916">
        <f t="shared" si="14"/>
        <v>-0.3442853057115271</v>
      </c>
    </row>
    <row r="917" spans="1:2">
      <c r="A917">
        <v>46</v>
      </c>
      <c r="B917">
        <f t="shared" si="14"/>
        <v>1.501830273116828</v>
      </c>
    </row>
    <row r="918" spans="1:2">
      <c r="A918">
        <v>21</v>
      </c>
      <c r="B918">
        <f t="shared" si="14"/>
        <v>-0.69592636834549948</v>
      </c>
    </row>
    <row r="919" spans="1:2">
      <c r="A919">
        <v>19</v>
      </c>
      <c r="B919">
        <f t="shared" si="14"/>
        <v>-0.87174689966248575</v>
      </c>
    </row>
    <row r="920" spans="1:2">
      <c r="A920">
        <v>26</v>
      </c>
      <c r="B920">
        <f t="shared" si="14"/>
        <v>-0.25637504005303402</v>
      </c>
    </row>
    <row r="921" spans="1:2">
      <c r="A921">
        <v>35</v>
      </c>
      <c r="B921">
        <f t="shared" si="14"/>
        <v>0.53481735087340387</v>
      </c>
    </row>
    <row r="922" spans="1:2">
      <c r="A922">
        <v>36</v>
      </c>
      <c r="B922">
        <f t="shared" si="14"/>
        <v>0.62272761653189701</v>
      </c>
    </row>
    <row r="923" spans="1:2">
      <c r="A923">
        <v>18</v>
      </c>
      <c r="B923">
        <f t="shared" si="14"/>
        <v>-0.95965716532097878</v>
      </c>
    </row>
    <row r="924" spans="1:2">
      <c r="A924">
        <v>21</v>
      </c>
      <c r="B924">
        <f t="shared" si="14"/>
        <v>-0.69592636834549948</v>
      </c>
    </row>
    <row r="925" spans="1:2">
      <c r="A925">
        <v>28</v>
      </c>
      <c r="B925">
        <f t="shared" si="14"/>
        <v>-8.0554508736047803E-2</v>
      </c>
    </row>
    <row r="926" spans="1:2">
      <c r="A926">
        <v>23</v>
      </c>
      <c r="B926">
        <f t="shared" si="14"/>
        <v>-0.52010583702851332</v>
      </c>
    </row>
    <row r="927" spans="1:2">
      <c r="A927">
        <v>24</v>
      </c>
      <c r="B927">
        <f t="shared" si="14"/>
        <v>-0.43219557137002024</v>
      </c>
    </row>
    <row r="928" spans="1:2">
      <c r="A928">
        <v>21</v>
      </c>
      <c r="B928">
        <f t="shared" si="14"/>
        <v>-0.69592636834549948</v>
      </c>
    </row>
    <row r="929" spans="1:2">
      <c r="A929">
        <v>19</v>
      </c>
      <c r="B929">
        <f t="shared" si="14"/>
        <v>-0.87174689966248575</v>
      </c>
    </row>
    <row r="930" spans="1:2">
      <c r="A930">
        <v>32</v>
      </c>
      <c r="B930">
        <f t="shared" si="14"/>
        <v>0.27108655389792458</v>
      </c>
    </row>
    <row r="931" spans="1:2">
      <c r="A931">
        <v>19</v>
      </c>
      <c r="B931">
        <f t="shared" si="14"/>
        <v>-0.87174689966248575</v>
      </c>
    </row>
    <row r="932" spans="1:2">
      <c r="A932">
        <v>23</v>
      </c>
      <c r="B932">
        <f t="shared" si="14"/>
        <v>-0.52010583702851332</v>
      </c>
    </row>
    <row r="933" spans="1:2">
      <c r="A933">
        <v>26</v>
      </c>
      <c r="B933">
        <f t="shared" si="14"/>
        <v>-0.25637504005303402</v>
      </c>
    </row>
    <row r="934" spans="1:2">
      <c r="A934">
        <v>38</v>
      </c>
      <c r="B934">
        <f t="shared" si="14"/>
        <v>0.79854814784888317</v>
      </c>
    </row>
    <row r="935" spans="1:2">
      <c r="A935">
        <v>18</v>
      </c>
      <c r="B935">
        <f t="shared" si="14"/>
        <v>-0.95965716532097878</v>
      </c>
    </row>
    <row r="936" spans="1:2">
      <c r="A936">
        <v>18</v>
      </c>
      <c r="B936">
        <f t="shared" si="14"/>
        <v>-0.95965716532097878</v>
      </c>
    </row>
    <row r="937" spans="1:2">
      <c r="A937">
        <v>25</v>
      </c>
      <c r="B937">
        <f t="shared" si="14"/>
        <v>-0.3442853057115271</v>
      </c>
    </row>
    <row r="938" spans="1:2">
      <c r="A938">
        <v>42</v>
      </c>
      <c r="B938">
        <f t="shared" si="14"/>
        <v>1.1501892104828557</v>
      </c>
    </row>
    <row r="939" spans="1:2">
      <c r="A939">
        <v>30</v>
      </c>
      <c r="B939">
        <f t="shared" si="14"/>
        <v>9.52660225809384E-2</v>
      </c>
    </row>
    <row r="940" spans="1:2">
      <c r="A940">
        <v>40</v>
      </c>
      <c r="B940">
        <f t="shared" si="14"/>
        <v>0.97436867916586944</v>
      </c>
    </row>
    <row r="941" spans="1:2">
      <c r="A941">
        <v>33</v>
      </c>
      <c r="B941">
        <f t="shared" si="14"/>
        <v>0.35899681955641771</v>
      </c>
    </row>
    <row r="942" spans="1:2">
      <c r="A942">
        <v>53</v>
      </c>
      <c r="B942">
        <f t="shared" si="14"/>
        <v>2.1172021327262796</v>
      </c>
    </row>
    <row r="943" spans="1:2">
      <c r="A943">
        <v>23</v>
      </c>
      <c r="B943">
        <f t="shared" si="14"/>
        <v>-0.52010583702851332</v>
      </c>
    </row>
    <row r="944" spans="1:2">
      <c r="A944">
        <v>27</v>
      </c>
      <c r="B944">
        <f t="shared" si="14"/>
        <v>-0.16846477439454091</v>
      </c>
    </row>
    <row r="945" spans="1:2">
      <c r="A945">
        <v>18</v>
      </c>
      <c r="B945">
        <f t="shared" si="14"/>
        <v>-0.95965716532097878</v>
      </c>
    </row>
    <row r="946" spans="1:2">
      <c r="A946">
        <v>18</v>
      </c>
      <c r="B946">
        <f t="shared" si="14"/>
        <v>-0.95965716532097878</v>
      </c>
    </row>
    <row r="947" spans="1:2">
      <c r="A947">
        <v>45</v>
      </c>
      <c r="B947">
        <f t="shared" si="14"/>
        <v>1.4139200074583349</v>
      </c>
    </row>
    <row r="948" spans="1:2">
      <c r="A948">
        <v>49</v>
      </c>
      <c r="B948">
        <f t="shared" si="14"/>
        <v>1.7655610700923072</v>
      </c>
    </row>
    <row r="949" spans="1:2">
      <c r="A949">
        <v>36</v>
      </c>
      <c r="B949">
        <f t="shared" si="14"/>
        <v>0.62272761653189701</v>
      </c>
    </row>
    <row r="950" spans="1:2">
      <c r="A950">
        <v>34</v>
      </c>
      <c r="B950">
        <f t="shared" si="14"/>
        <v>0.44690708521491079</v>
      </c>
    </row>
    <row r="951" spans="1:2">
      <c r="A951">
        <v>35</v>
      </c>
      <c r="B951">
        <f t="shared" si="14"/>
        <v>0.53481735087340387</v>
      </c>
    </row>
    <row r="952" spans="1:2">
      <c r="A952">
        <v>19</v>
      </c>
      <c r="B952">
        <f t="shared" si="14"/>
        <v>-0.87174689966248575</v>
      </c>
    </row>
    <row r="953" spans="1:2">
      <c r="A953">
        <v>27</v>
      </c>
      <c r="B953">
        <f t="shared" si="14"/>
        <v>-0.16846477439454091</v>
      </c>
    </row>
    <row r="954" spans="1:2">
      <c r="A954">
        <v>21</v>
      </c>
      <c r="B954">
        <f t="shared" si="14"/>
        <v>-0.69592636834549948</v>
      </c>
    </row>
    <row r="955" spans="1:2">
      <c r="A955">
        <v>27</v>
      </c>
      <c r="B955">
        <f t="shared" si="14"/>
        <v>-0.16846477439454091</v>
      </c>
    </row>
    <row r="956" spans="1:2">
      <c r="A956">
        <v>19</v>
      </c>
      <c r="B956">
        <f t="shared" si="14"/>
        <v>-0.87174689966248575</v>
      </c>
    </row>
    <row r="957" spans="1:2">
      <c r="A957">
        <v>19</v>
      </c>
      <c r="B957">
        <f t="shared" si="14"/>
        <v>-0.87174689966248575</v>
      </c>
    </row>
    <row r="958" spans="1:2">
      <c r="A958">
        <v>25</v>
      </c>
      <c r="B958">
        <f t="shared" si="14"/>
        <v>-0.3442853057115271</v>
      </c>
    </row>
    <row r="959" spans="1:2">
      <c r="A959">
        <v>33</v>
      </c>
      <c r="B959">
        <f t="shared" si="14"/>
        <v>0.35899681955641771</v>
      </c>
    </row>
    <row r="960" spans="1:2">
      <c r="A960">
        <v>26</v>
      </c>
      <c r="B960">
        <f t="shared" si="14"/>
        <v>-0.25637504005303402</v>
      </c>
    </row>
    <row r="961" spans="1:2">
      <c r="A961">
        <v>19</v>
      </c>
      <c r="B961">
        <f t="shared" si="14"/>
        <v>-0.87174689966248575</v>
      </c>
    </row>
    <row r="962" spans="1:2">
      <c r="A962">
        <v>18</v>
      </c>
      <c r="B962">
        <f t="shared" si="14"/>
        <v>-0.95965716532097878</v>
      </c>
    </row>
    <row r="963" spans="1:2">
      <c r="A963">
        <v>21</v>
      </c>
      <c r="B963">
        <f t="shared" ref="B963:B1026" si="15">(A963-$H$3)/$H$7</f>
        <v>-0.69592636834549948</v>
      </c>
    </row>
    <row r="964" spans="1:2">
      <c r="A964">
        <v>22</v>
      </c>
      <c r="B964">
        <f t="shared" si="15"/>
        <v>-0.60801610268700645</v>
      </c>
    </row>
    <row r="965" spans="1:2">
      <c r="A965">
        <v>19</v>
      </c>
      <c r="B965">
        <f t="shared" si="15"/>
        <v>-0.87174689966248575</v>
      </c>
    </row>
    <row r="966" spans="1:2">
      <c r="A966">
        <v>32</v>
      </c>
      <c r="B966">
        <f t="shared" si="15"/>
        <v>0.27108655389792458</v>
      </c>
    </row>
    <row r="967" spans="1:2">
      <c r="A967">
        <v>36</v>
      </c>
      <c r="B967">
        <f t="shared" si="15"/>
        <v>0.62272761653189701</v>
      </c>
    </row>
    <row r="968" spans="1:2">
      <c r="A968">
        <v>25</v>
      </c>
      <c r="B968">
        <f t="shared" si="15"/>
        <v>-0.3442853057115271</v>
      </c>
    </row>
    <row r="969" spans="1:2">
      <c r="A969">
        <v>18</v>
      </c>
      <c r="B969">
        <f t="shared" si="15"/>
        <v>-0.95965716532097878</v>
      </c>
    </row>
    <row r="970" spans="1:2">
      <c r="A970">
        <v>24</v>
      </c>
      <c r="B970">
        <f t="shared" si="15"/>
        <v>-0.43219557137002024</v>
      </c>
    </row>
    <row r="971" spans="1:2">
      <c r="A971">
        <v>21</v>
      </c>
      <c r="B971">
        <f t="shared" si="15"/>
        <v>-0.69592636834549948</v>
      </c>
    </row>
    <row r="972" spans="1:2">
      <c r="A972">
        <v>28</v>
      </c>
      <c r="B972">
        <f t="shared" si="15"/>
        <v>-8.0554508736047803E-2</v>
      </c>
    </row>
    <row r="973" spans="1:2">
      <c r="A973">
        <v>28</v>
      </c>
      <c r="B973">
        <f t="shared" si="15"/>
        <v>-8.0554508736047803E-2</v>
      </c>
    </row>
    <row r="974" spans="1:2">
      <c r="A974">
        <v>18</v>
      </c>
      <c r="B974">
        <f t="shared" si="15"/>
        <v>-0.95965716532097878</v>
      </c>
    </row>
    <row r="975" spans="1:2">
      <c r="A975">
        <v>18</v>
      </c>
      <c r="B975">
        <f t="shared" si="15"/>
        <v>-0.95965716532097878</v>
      </c>
    </row>
    <row r="976" spans="1:2">
      <c r="A976">
        <v>19</v>
      </c>
      <c r="B976">
        <f t="shared" si="15"/>
        <v>-0.87174689966248575</v>
      </c>
    </row>
    <row r="977" spans="1:2">
      <c r="A977">
        <v>30</v>
      </c>
      <c r="B977">
        <f t="shared" si="15"/>
        <v>9.52660225809384E-2</v>
      </c>
    </row>
    <row r="978" spans="1:2">
      <c r="A978">
        <v>40</v>
      </c>
      <c r="B978">
        <f t="shared" si="15"/>
        <v>0.97436867916586944</v>
      </c>
    </row>
    <row r="979" spans="1:2">
      <c r="A979">
        <v>43</v>
      </c>
      <c r="B979">
        <f t="shared" si="15"/>
        <v>1.2380994761413486</v>
      </c>
    </row>
    <row r="980" spans="1:2">
      <c r="A980">
        <v>19</v>
      </c>
      <c r="B980">
        <f t="shared" si="15"/>
        <v>-0.87174689966248575</v>
      </c>
    </row>
    <row r="981" spans="1:2">
      <c r="A981">
        <v>46</v>
      </c>
      <c r="B981">
        <f t="shared" si="15"/>
        <v>1.501830273116828</v>
      </c>
    </row>
    <row r="982" spans="1:2">
      <c r="A982">
        <v>33</v>
      </c>
      <c r="B982">
        <f t="shared" si="15"/>
        <v>0.35899681955641771</v>
      </c>
    </row>
    <row r="983" spans="1:2">
      <c r="A983">
        <v>46</v>
      </c>
      <c r="B983">
        <f t="shared" si="15"/>
        <v>1.501830273116828</v>
      </c>
    </row>
    <row r="984" spans="1:2">
      <c r="A984">
        <v>24</v>
      </c>
      <c r="B984">
        <f t="shared" si="15"/>
        <v>-0.43219557137002024</v>
      </c>
    </row>
    <row r="985" spans="1:2">
      <c r="A985">
        <v>19</v>
      </c>
      <c r="B985">
        <f t="shared" si="15"/>
        <v>-0.87174689966248575</v>
      </c>
    </row>
    <row r="986" spans="1:2">
      <c r="A986">
        <v>43</v>
      </c>
      <c r="B986">
        <f t="shared" si="15"/>
        <v>1.2380994761413486</v>
      </c>
    </row>
    <row r="987" spans="1:2">
      <c r="A987">
        <v>57</v>
      </c>
      <c r="B987">
        <f t="shared" si="15"/>
        <v>2.4688431953602521</v>
      </c>
    </row>
    <row r="988" spans="1:2">
      <c r="A988">
        <v>38</v>
      </c>
      <c r="B988">
        <f t="shared" si="15"/>
        <v>0.79854814784888317</v>
      </c>
    </row>
    <row r="989" spans="1:2">
      <c r="A989">
        <v>19</v>
      </c>
      <c r="B989">
        <f t="shared" si="15"/>
        <v>-0.87174689966248575</v>
      </c>
    </row>
    <row r="990" spans="1:2">
      <c r="A990">
        <v>39</v>
      </c>
      <c r="B990">
        <f t="shared" si="15"/>
        <v>0.88645841350737631</v>
      </c>
    </row>
    <row r="991" spans="1:2">
      <c r="A991">
        <v>21</v>
      </c>
      <c r="B991">
        <f t="shared" si="15"/>
        <v>-0.69592636834549948</v>
      </c>
    </row>
    <row r="992" spans="1:2">
      <c r="A992">
        <v>22</v>
      </c>
      <c r="B992">
        <f t="shared" si="15"/>
        <v>-0.60801610268700645</v>
      </c>
    </row>
    <row r="993" spans="1:3">
      <c r="A993">
        <v>19</v>
      </c>
      <c r="B993">
        <f t="shared" si="15"/>
        <v>-0.87174689966248575</v>
      </c>
    </row>
    <row r="994" spans="1:3">
      <c r="A994">
        <v>42</v>
      </c>
      <c r="B994">
        <f t="shared" si="15"/>
        <v>1.1501892104828557</v>
      </c>
    </row>
    <row r="995" spans="1:3">
      <c r="A995">
        <v>35</v>
      </c>
      <c r="B995">
        <f t="shared" si="15"/>
        <v>0.53481735087340387</v>
      </c>
    </row>
    <row r="996" spans="1:3">
      <c r="A996">
        <v>45</v>
      </c>
      <c r="B996">
        <f t="shared" si="15"/>
        <v>1.4139200074583349</v>
      </c>
    </row>
    <row r="997" spans="1:3">
      <c r="A997">
        <v>36</v>
      </c>
      <c r="B997">
        <f t="shared" si="15"/>
        <v>0.62272761653189701</v>
      </c>
    </row>
    <row r="998" spans="1:3">
      <c r="A998">
        <v>27</v>
      </c>
      <c r="B998">
        <f t="shared" si="15"/>
        <v>-0.16846477439454091</v>
      </c>
    </row>
    <row r="999" spans="1:3">
      <c r="A999">
        <v>52</v>
      </c>
      <c r="B999">
        <f t="shared" si="15"/>
        <v>2.0292918670677866</v>
      </c>
    </row>
    <row r="1000" spans="1:3">
      <c r="A1000">
        <v>19</v>
      </c>
      <c r="B1000">
        <f t="shared" si="15"/>
        <v>-0.87174689966248575</v>
      </c>
    </row>
    <row r="1001" spans="1:3">
      <c r="A1001">
        <v>27</v>
      </c>
      <c r="B1001">
        <f t="shared" si="15"/>
        <v>-0.16846477439454091</v>
      </c>
    </row>
    <row r="1002" spans="1:3">
      <c r="A1002">
        <v>38</v>
      </c>
      <c r="B1002">
        <f t="shared" si="15"/>
        <v>0.79854814784888317</v>
      </c>
    </row>
    <row r="1003" spans="1:3">
      <c r="A1003">
        <v>28</v>
      </c>
      <c r="B1003">
        <f t="shared" si="15"/>
        <v>-8.0554508736047803E-2</v>
      </c>
    </row>
    <row r="1004" spans="1:3">
      <c r="A1004">
        <v>35</v>
      </c>
      <c r="B1004">
        <f t="shared" si="15"/>
        <v>0.53481735087340387</v>
      </c>
    </row>
    <row r="1005" spans="1:3">
      <c r="A1005">
        <v>18</v>
      </c>
      <c r="B1005">
        <f t="shared" si="15"/>
        <v>-0.95965716532097878</v>
      </c>
    </row>
    <row r="1006" spans="1:3">
      <c r="A1006">
        <v>24</v>
      </c>
      <c r="B1006">
        <f t="shared" si="15"/>
        <v>-0.43219557137002024</v>
      </c>
    </row>
    <row r="1007" spans="1:3">
      <c r="A1007">
        <v>34</v>
      </c>
      <c r="B1007">
        <f t="shared" si="15"/>
        <v>0.44690708521491079</v>
      </c>
    </row>
    <row r="1008" spans="1:3">
      <c r="A1008">
        <v>81</v>
      </c>
      <c r="B1008">
        <f t="shared" si="15"/>
        <v>4.5786895711640865</v>
      </c>
      <c r="C1008" t="s">
        <v>4</v>
      </c>
    </row>
    <row r="1009" spans="1:2">
      <c r="A1009">
        <v>55</v>
      </c>
      <c r="B1009">
        <f t="shared" si="15"/>
        <v>2.2930226640432658</v>
      </c>
    </row>
    <row r="1010" spans="1:2">
      <c r="A1010">
        <v>18</v>
      </c>
      <c r="B1010">
        <f t="shared" si="15"/>
        <v>-0.95965716532097878</v>
      </c>
    </row>
    <row r="1011" spans="1:2">
      <c r="A1011">
        <v>18</v>
      </c>
      <c r="B1011">
        <f t="shared" si="15"/>
        <v>-0.95965716532097878</v>
      </c>
    </row>
    <row r="1012" spans="1:2">
      <c r="A1012">
        <v>18</v>
      </c>
      <c r="B1012">
        <f t="shared" si="15"/>
        <v>-0.95965716532097878</v>
      </c>
    </row>
    <row r="1013" spans="1:2">
      <c r="A1013">
        <v>20</v>
      </c>
      <c r="B1013">
        <f t="shared" si="15"/>
        <v>-0.78383663400399262</v>
      </c>
    </row>
    <row r="1014" spans="1:2">
      <c r="A1014">
        <v>27</v>
      </c>
      <c r="B1014">
        <f t="shared" si="15"/>
        <v>-0.16846477439454091</v>
      </c>
    </row>
    <row r="1015" spans="1:2">
      <c r="A1015">
        <v>24</v>
      </c>
      <c r="B1015">
        <f t="shared" si="15"/>
        <v>-0.43219557137002024</v>
      </c>
    </row>
    <row r="1016" spans="1:2">
      <c r="A1016">
        <v>25</v>
      </c>
      <c r="B1016">
        <f t="shared" si="15"/>
        <v>-0.3442853057115271</v>
      </c>
    </row>
    <row r="1017" spans="1:2">
      <c r="A1017">
        <v>18</v>
      </c>
      <c r="B1017">
        <f t="shared" si="15"/>
        <v>-0.95965716532097878</v>
      </c>
    </row>
    <row r="1018" spans="1:2">
      <c r="A1018">
        <v>39</v>
      </c>
      <c r="B1018">
        <f t="shared" si="15"/>
        <v>0.88645841350737631</v>
      </c>
    </row>
    <row r="1019" spans="1:2">
      <c r="A1019">
        <v>28</v>
      </c>
      <c r="B1019">
        <f t="shared" si="15"/>
        <v>-8.0554508736047803E-2</v>
      </c>
    </row>
    <row r="1020" spans="1:2">
      <c r="A1020">
        <v>21</v>
      </c>
      <c r="B1020">
        <f t="shared" si="15"/>
        <v>-0.69592636834549948</v>
      </c>
    </row>
    <row r="1021" spans="1:2">
      <c r="A1021">
        <v>33</v>
      </c>
      <c r="B1021">
        <f t="shared" si="15"/>
        <v>0.35899681955641771</v>
      </c>
    </row>
    <row r="1022" spans="1:2">
      <c r="A1022">
        <v>18</v>
      </c>
      <c r="B1022">
        <f t="shared" si="15"/>
        <v>-0.95965716532097878</v>
      </c>
    </row>
    <row r="1023" spans="1:2">
      <c r="A1023">
        <v>33</v>
      </c>
      <c r="B1023">
        <f t="shared" si="15"/>
        <v>0.35899681955641771</v>
      </c>
    </row>
    <row r="1024" spans="1:2">
      <c r="A1024">
        <v>35</v>
      </c>
      <c r="B1024">
        <f t="shared" si="15"/>
        <v>0.53481735087340387</v>
      </c>
    </row>
    <row r="1025" spans="1:2">
      <c r="A1025">
        <v>18</v>
      </c>
      <c r="B1025">
        <f t="shared" si="15"/>
        <v>-0.95965716532097878</v>
      </c>
    </row>
    <row r="1026" spans="1:2">
      <c r="A1026">
        <v>19</v>
      </c>
      <c r="B1026">
        <f t="shared" si="15"/>
        <v>-0.87174689966248575</v>
      </c>
    </row>
    <row r="1027" spans="1:2">
      <c r="A1027">
        <v>21</v>
      </c>
      <c r="B1027">
        <f t="shared" ref="B1027:B1090" si="16">(A1027-$H$3)/$H$7</f>
        <v>-0.69592636834549948</v>
      </c>
    </row>
    <row r="1028" spans="1:2">
      <c r="A1028">
        <v>24</v>
      </c>
      <c r="B1028">
        <f t="shared" si="16"/>
        <v>-0.43219557137002024</v>
      </c>
    </row>
    <row r="1029" spans="1:2">
      <c r="A1029">
        <v>18</v>
      </c>
      <c r="B1029">
        <f t="shared" si="16"/>
        <v>-0.95965716532097878</v>
      </c>
    </row>
    <row r="1030" spans="1:2">
      <c r="A1030">
        <v>22</v>
      </c>
      <c r="B1030">
        <f t="shared" si="16"/>
        <v>-0.60801610268700645</v>
      </c>
    </row>
    <row r="1031" spans="1:2">
      <c r="A1031">
        <v>26</v>
      </c>
      <c r="B1031">
        <f t="shared" si="16"/>
        <v>-0.25637504005303402</v>
      </c>
    </row>
    <row r="1032" spans="1:2">
      <c r="A1032">
        <v>25</v>
      </c>
      <c r="B1032">
        <f t="shared" si="16"/>
        <v>-0.3442853057115271</v>
      </c>
    </row>
    <row r="1033" spans="1:2">
      <c r="A1033">
        <v>39</v>
      </c>
      <c r="B1033">
        <f t="shared" si="16"/>
        <v>0.88645841350737631</v>
      </c>
    </row>
    <row r="1034" spans="1:2">
      <c r="A1034">
        <v>19</v>
      </c>
      <c r="B1034">
        <f t="shared" si="16"/>
        <v>-0.87174689966248575</v>
      </c>
    </row>
    <row r="1035" spans="1:2">
      <c r="A1035">
        <v>32</v>
      </c>
      <c r="B1035">
        <f t="shared" si="16"/>
        <v>0.27108655389792458</v>
      </c>
    </row>
    <row r="1036" spans="1:2">
      <c r="A1036">
        <v>37</v>
      </c>
      <c r="B1036">
        <f t="shared" si="16"/>
        <v>0.71063788219039015</v>
      </c>
    </row>
    <row r="1037" spans="1:2">
      <c r="A1037">
        <v>25</v>
      </c>
      <c r="B1037">
        <f t="shared" si="16"/>
        <v>-0.3442853057115271</v>
      </c>
    </row>
    <row r="1038" spans="1:2">
      <c r="A1038">
        <v>33</v>
      </c>
      <c r="B1038">
        <f t="shared" si="16"/>
        <v>0.35899681955641771</v>
      </c>
    </row>
    <row r="1039" spans="1:2">
      <c r="A1039">
        <v>46</v>
      </c>
      <c r="B1039">
        <f t="shared" si="16"/>
        <v>1.501830273116828</v>
      </c>
    </row>
    <row r="1040" spans="1:2">
      <c r="A1040">
        <v>24</v>
      </c>
      <c r="B1040">
        <f t="shared" si="16"/>
        <v>-0.43219557137002024</v>
      </c>
    </row>
    <row r="1041" spans="1:2">
      <c r="A1041">
        <v>37</v>
      </c>
      <c r="B1041">
        <f t="shared" si="16"/>
        <v>0.71063788219039015</v>
      </c>
    </row>
    <row r="1042" spans="1:2">
      <c r="A1042">
        <v>25</v>
      </c>
      <c r="B1042">
        <f t="shared" si="16"/>
        <v>-0.3442853057115271</v>
      </c>
    </row>
    <row r="1043" spans="1:2">
      <c r="A1043">
        <v>22</v>
      </c>
      <c r="B1043">
        <f t="shared" si="16"/>
        <v>-0.60801610268700645</v>
      </c>
    </row>
    <row r="1044" spans="1:2">
      <c r="A1044">
        <v>22</v>
      </c>
      <c r="B1044">
        <f t="shared" si="16"/>
        <v>-0.60801610268700645</v>
      </c>
    </row>
    <row r="1045" spans="1:2">
      <c r="A1045">
        <v>19</v>
      </c>
      <c r="B1045">
        <f t="shared" si="16"/>
        <v>-0.87174689966248575</v>
      </c>
    </row>
    <row r="1046" spans="1:2">
      <c r="A1046">
        <v>22</v>
      </c>
      <c r="B1046">
        <f t="shared" si="16"/>
        <v>-0.60801610268700645</v>
      </c>
    </row>
    <row r="1047" spans="1:2">
      <c r="A1047">
        <v>19</v>
      </c>
      <c r="B1047">
        <f t="shared" si="16"/>
        <v>-0.87174689966248575</v>
      </c>
    </row>
    <row r="1048" spans="1:2">
      <c r="A1048">
        <v>37</v>
      </c>
      <c r="B1048">
        <f t="shared" si="16"/>
        <v>0.71063788219039015</v>
      </c>
    </row>
    <row r="1049" spans="1:2">
      <c r="A1049">
        <v>24</v>
      </c>
      <c r="B1049">
        <f t="shared" si="16"/>
        <v>-0.43219557137002024</v>
      </c>
    </row>
    <row r="1050" spans="1:2">
      <c r="A1050">
        <v>20</v>
      </c>
      <c r="B1050">
        <f t="shared" si="16"/>
        <v>-0.78383663400399262</v>
      </c>
    </row>
    <row r="1051" spans="1:2">
      <c r="A1051">
        <v>33</v>
      </c>
      <c r="B1051">
        <f t="shared" si="16"/>
        <v>0.35899681955641771</v>
      </c>
    </row>
    <row r="1052" spans="1:2">
      <c r="A1052">
        <v>26</v>
      </c>
      <c r="B1052">
        <f t="shared" si="16"/>
        <v>-0.25637504005303402</v>
      </c>
    </row>
    <row r="1053" spans="1:2">
      <c r="A1053">
        <v>18</v>
      </c>
      <c r="B1053">
        <f t="shared" si="16"/>
        <v>-0.95965716532097878</v>
      </c>
    </row>
    <row r="1054" spans="1:2">
      <c r="A1054">
        <v>24</v>
      </c>
      <c r="B1054">
        <f t="shared" si="16"/>
        <v>-0.43219557137002024</v>
      </c>
    </row>
    <row r="1055" spans="1:2">
      <c r="A1055">
        <v>18</v>
      </c>
      <c r="B1055">
        <f t="shared" si="16"/>
        <v>-0.95965716532097878</v>
      </c>
    </row>
    <row r="1056" spans="1:2">
      <c r="A1056">
        <v>24</v>
      </c>
      <c r="B1056">
        <f t="shared" si="16"/>
        <v>-0.43219557137002024</v>
      </c>
    </row>
    <row r="1057" spans="1:2">
      <c r="A1057">
        <v>32</v>
      </c>
      <c r="B1057">
        <f t="shared" si="16"/>
        <v>0.27108655389792458</v>
      </c>
    </row>
    <row r="1058" spans="1:2">
      <c r="A1058">
        <v>32</v>
      </c>
      <c r="B1058">
        <f t="shared" si="16"/>
        <v>0.27108655389792458</v>
      </c>
    </row>
    <row r="1059" spans="1:2">
      <c r="A1059">
        <v>50</v>
      </c>
      <c r="B1059">
        <f t="shared" si="16"/>
        <v>1.8534713357508004</v>
      </c>
    </row>
    <row r="1060" spans="1:2">
      <c r="A1060">
        <v>50</v>
      </c>
      <c r="B1060">
        <f t="shared" si="16"/>
        <v>1.8534713357508004</v>
      </c>
    </row>
    <row r="1061" spans="1:2">
      <c r="A1061">
        <v>24</v>
      </c>
      <c r="B1061">
        <f t="shared" si="16"/>
        <v>-0.43219557137002024</v>
      </c>
    </row>
    <row r="1062" spans="1:2">
      <c r="A1062">
        <v>36</v>
      </c>
      <c r="B1062">
        <f t="shared" si="16"/>
        <v>0.62272761653189701</v>
      </c>
    </row>
    <row r="1063" spans="1:2">
      <c r="A1063">
        <v>30</v>
      </c>
      <c r="B1063">
        <f t="shared" si="16"/>
        <v>9.52660225809384E-2</v>
      </c>
    </row>
    <row r="1064" spans="1:2">
      <c r="A1064">
        <v>19</v>
      </c>
      <c r="B1064">
        <f t="shared" si="16"/>
        <v>-0.87174689966248575</v>
      </c>
    </row>
    <row r="1065" spans="1:2">
      <c r="A1065">
        <v>36</v>
      </c>
      <c r="B1065">
        <f t="shared" si="16"/>
        <v>0.62272761653189701</v>
      </c>
    </row>
    <row r="1066" spans="1:2">
      <c r="A1066">
        <v>18</v>
      </c>
      <c r="B1066">
        <f t="shared" si="16"/>
        <v>-0.95965716532097878</v>
      </c>
    </row>
    <row r="1067" spans="1:2">
      <c r="A1067">
        <v>21</v>
      </c>
      <c r="B1067">
        <f t="shared" si="16"/>
        <v>-0.69592636834549948</v>
      </c>
    </row>
    <row r="1068" spans="1:2">
      <c r="A1068">
        <v>21</v>
      </c>
      <c r="B1068">
        <f t="shared" si="16"/>
        <v>-0.69592636834549948</v>
      </c>
    </row>
    <row r="1069" spans="1:2">
      <c r="A1069">
        <v>31</v>
      </c>
      <c r="B1069">
        <f t="shared" si="16"/>
        <v>0.1831762882394315</v>
      </c>
    </row>
    <row r="1070" spans="1:2">
      <c r="A1070">
        <v>28</v>
      </c>
      <c r="B1070">
        <f t="shared" si="16"/>
        <v>-8.0554508736047803E-2</v>
      </c>
    </row>
    <row r="1071" spans="1:2">
      <c r="A1071">
        <v>31</v>
      </c>
      <c r="B1071">
        <f t="shared" si="16"/>
        <v>0.1831762882394315</v>
      </c>
    </row>
    <row r="1072" spans="1:2">
      <c r="A1072">
        <v>24</v>
      </c>
      <c r="B1072">
        <f t="shared" si="16"/>
        <v>-0.43219557137002024</v>
      </c>
    </row>
    <row r="1073" spans="1:2">
      <c r="A1073">
        <v>20</v>
      </c>
      <c r="B1073">
        <f t="shared" si="16"/>
        <v>-0.78383663400399262</v>
      </c>
    </row>
    <row r="1074" spans="1:2">
      <c r="A1074">
        <v>19</v>
      </c>
      <c r="B1074">
        <f t="shared" si="16"/>
        <v>-0.87174689966248575</v>
      </c>
    </row>
    <row r="1075" spans="1:2">
      <c r="A1075">
        <v>46</v>
      </c>
      <c r="B1075">
        <f t="shared" si="16"/>
        <v>1.501830273116828</v>
      </c>
    </row>
    <row r="1076" spans="1:2">
      <c r="A1076">
        <v>25</v>
      </c>
      <c r="B1076">
        <f t="shared" si="16"/>
        <v>-0.3442853057115271</v>
      </c>
    </row>
    <row r="1077" spans="1:2">
      <c r="A1077">
        <v>27</v>
      </c>
      <c r="B1077">
        <f t="shared" si="16"/>
        <v>-0.16846477439454091</v>
      </c>
    </row>
    <row r="1078" spans="1:2">
      <c r="A1078">
        <v>28</v>
      </c>
      <c r="B1078">
        <f t="shared" si="16"/>
        <v>-8.0554508736047803E-2</v>
      </c>
    </row>
    <row r="1079" spans="1:2">
      <c r="A1079">
        <v>32</v>
      </c>
      <c r="B1079">
        <f t="shared" si="16"/>
        <v>0.27108655389792458</v>
      </c>
    </row>
    <row r="1080" spans="1:2">
      <c r="A1080">
        <v>45</v>
      </c>
      <c r="B1080">
        <f t="shared" si="16"/>
        <v>1.4139200074583349</v>
      </c>
    </row>
    <row r="1081" spans="1:2">
      <c r="A1081">
        <v>23</v>
      </c>
      <c r="B1081">
        <f t="shared" si="16"/>
        <v>-0.52010583702851332</v>
      </c>
    </row>
    <row r="1082" spans="1:2">
      <c r="A1082">
        <v>20</v>
      </c>
      <c r="B1082">
        <f t="shared" si="16"/>
        <v>-0.78383663400399262</v>
      </c>
    </row>
    <row r="1083" spans="1:2">
      <c r="A1083">
        <v>46</v>
      </c>
      <c r="B1083">
        <f t="shared" si="16"/>
        <v>1.501830273116828</v>
      </c>
    </row>
    <row r="1084" spans="1:2">
      <c r="A1084">
        <v>37</v>
      </c>
      <c r="B1084">
        <f t="shared" si="16"/>
        <v>0.71063788219039015</v>
      </c>
    </row>
    <row r="1085" spans="1:2">
      <c r="A1085">
        <v>47</v>
      </c>
      <c r="B1085">
        <f t="shared" si="16"/>
        <v>1.5897405387753212</v>
      </c>
    </row>
    <row r="1086" spans="1:2">
      <c r="A1086">
        <v>18</v>
      </c>
      <c r="B1086">
        <f t="shared" si="16"/>
        <v>-0.95965716532097878</v>
      </c>
    </row>
    <row r="1087" spans="1:2">
      <c r="A1087">
        <v>34</v>
      </c>
      <c r="B1087">
        <f t="shared" si="16"/>
        <v>0.44690708521491079</v>
      </c>
    </row>
    <row r="1088" spans="1:2">
      <c r="A1088">
        <v>39</v>
      </c>
      <c r="B1088">
        <f t="shared" si="16"/>
        <v>0.88645841350737631</v>
      </c>
    </row>
    <row r="1089" spans="1:2">
      <c r="A1089">
        <v>24</v>
      </c>
      <c r="B1089">
        <f t="shared" si="16"/>
        <v>-0.43219557137002024</v>
      </c>
    </row>
    <row r="1090" spans="1:2">
      <c r="A1090">
        <v>19</v>
      </c>
      <c r="B1090">
        <f t="shared" si="16"/>
        <v>-0.87174689966248575</v>
      </c>
    </row>
    <row r="1091" spans="1:2">
      <c r="A1091">
        <v>30</v>
      </c>
      <c r="B1091">
        <f t="shared" ref="B1091:B1154" si="17">(A1091-$H$3)/$H$7</f>
        <v>9.52660225809384E-2</v>
      </c>
    </row>
    <row r="1092" spans="1:2">
      <c r="A1092">
        <v>25</v>
      </c>
      <c r="B1092">
        <f t="shared" si="17"/>
        <v>-0.3442853057115271</v>
      </c>
    </row>
    <row r="1093" spans="1:2">
      <c r="A1093">
        <v>42</v>
      </c>
      <c r="B1093">
        <f t="shared" si="17"/>
        <v>1.1501892104828557</v>
      </c>
    </row>
    <row r="1094" spans="1:2">
      <c r="A1094">
        <v>45</v>
      </c>
      <c r="B1094">
        <f t="shared" si="17"/>
        <v>1.4139200074583349</v>
      </c>
    </row>
    <row r="1095" spans="1:2">
      <c r="A1095">
        <v>32</v>
      </c>
      <c r="B1095">
        <f t="shared" si="17"/>
        <v>0.27108655389792458</v>
      </c>
    </row>
    <row r="1096" spans="1:2">
      <c r="A1096">
        <v>26</v>
      </c>
      <c r="B1096">
        <f t="shared" si="17"/>
        <v>-0.25637504005303402</v>
      </c>
    </row>
    <row r="1097" spans="1:2">
      <c r="A1097">
        <v>45</v>
      </c>
      <c r="B1097">
        <f t="shared" si="17"/>
        <v>1.4139200074583349</v>
      </c>
    </row>
    <row r="1098" spans="1:2">
      <c r="A1098">
        <v>23</v>
      </c>
      <c r="B1098">
        <f t="shared" si="17"/>
        <v>-0.52010583702851332</v>
      </c>
    </row>
    <row r="1099" spans="1:2">
      <c r="A1099">
        <v>38</v>
      </c>
      <c r="B1099">
        <f t="shared" si="17"/>
        <v>0.79854814784888317</v>
      </c>
    </row>
    <row r="1100" spans="1:2">
      <c r="A1100">
        <v>25</v>
      </c>
      <c r="B1100">
        <f t="shared" si="17"/>
        <v>-0.3442853057115271</v>
      </c>
    </row>
    <row r="1101" spans="1:2">
      <c r="A1101">
        <v>18</v>
      </c>
      <c r="B1101">
        <f t="shared" si="17"/>
        <v>-0.95965716532097878</v>
      </c>
    </row>
    <row r="1102" spans="1:2">
      <c r="A1102">
        <v>45</v>
      </c>
      <c r="B1102">
        <f t="shared" si="17"/>
        <v>1.4139200074583349</v>
      </c>
    </row>
    <row r="1103" spans="1:2">
      <c r="A1103">
        <v>22</v>
      </c>
      <c r="B1103">
        <f t="shared" si="17"/>
        <v>-0.60801610268700645</v>
      </c>
    </row>
    <row r="1104" spans="1:2">
      <c r="A1104">
        <v>19</v>
      </c>
      <c r="B1104">
        <f t="shared" si="17"/>
        <v>-0.87174689966248575</v>
      </c>
    </row>
    <row r="1105" spans="1:2">
      <c r="A1105">
        <v>33</v>
      </c>
      <c r="B1105">
        <f t="shared" si="17"/>
        <v>0.35899681955641771</v>
      </c>
    </row>
    <row r="1106" spans="1:2">
      <c r="A1106">
        <v>26</v>
      </c>
      <c r="B1106">
        <f t="shared" si="17"/>
        <v>-0.25637504005303402</v>
      </c>
    </row>
    <row r="1107" spans="1:2">
      <c r="A1107">
        <v>38</v>
      </c>
      <c r="B1107">
        <f t="shared" si="17"/>
        <v>0.79854814784888317</v>
      </c>
    </row>
    <row r="1108" spans="1:2">
      <c r="A1108">
        <v>30</v>
      </c>
      <c r="B1108">
        <f t="shared" si="17"/>
        <v>9.52660225809384E-2</v>
      </c>
    </row>
    <row r="1109" spans="1:2">
      <c r="A1109">
        <v>27</v>
      </c>
      <c r="B1109">
        <f t="shared" si="17"/>
        <v>-0.16846477439454091</v>
      </c>
    </row>
    <row r="1110" spans="1:2">
      <c r="A1110">
        <v>18</v>
      </c>
      <c r="B1110">
        <f t="shared" si="17"/>
        <v>-0.95965716532097878</v>
      </c>
    </row>
    <row r="1111" spans="1:2">
      <c r="A1111">
        <v>46</v>
      </c>
      <c r="B1111">
        <f t="shared" si="17"/>
        <v>1.501830273116828</v>
      </c>
    </row>
    <row r="1112" spans="1:2">
      <c r="A1112">
        <v>32</v>
      </c>
      <c r="B1112">
        <f t="shared" si="17"/>
        <v>0.27108655389792458</v>
      </c>
    </row>
    <row r="1113" spans="1:2">
      <c r="A1113">
        <v>19</v>
      </c>
      <c r="B1113">
        <f t="shared" si="17"/>
        <v>-0.87174689966248575</v>
      </c>
    </row>
    <row r="1114" spans="1:2">
      <c r="A1114">
        <v>35</v>
      </c>
      <c r="B1114">
        <f t="shared" si="17"/>
        <v>0.53481735087340387</v>
      </c>
    </row>
    <row r="1115" spans="1:2">
      <c r="A1115">
        <v>18</v>
      </c>
      <c r="B1115">
        <f t="shared" si="17"/>
        <v>-0.95965716532097878</v>
      </c>
    </row>
    <row r="1116" spans="1:2">
      <c r="A1116">
        <v>32</v>
      </c>
      <c r="B1116">
        <f t="shared" si="17"/>
        <v>0.27108655389792458</v>
      </c>
    </row>
    <row r="1117" spans="1:2">
      <c r="A1117">
        <v>37</v>
      </c>
      <c r="B1117">
        <f t="shared" si="17"/>
        <v>0.71063788219039015</v>
      </c>
    </row>
    <row r="1118" spans="1:2">
      <c r="A1118">
        <v>43</v>
      </c>
      <c r="B1118">
        <f t="shared" si="17"/>
        <v>1.2380994761413486</v>
      </c>
    </row>
    <row r="1119" spans="1:2">
      <c r="A1119">
        <v>18</v>
      </c>
      <c r="B1119">
        <f t="shared" si="17"/>
        <v>-0.95965716532097878</v>
      </c>
    </row>
    <row r="1120" spans="1:2">
      <c r="A1120">
        <v>20</v>
      </c>
      <c r="B1120">
        <f t="shared" si="17"/>
        <v>-0.78383663400399262</v>
      </c>
    </row>
    <row r="1121" spans="1:2">
      <c r="A1121">
        <v>31</v>
      </c>
      <c r="B1121">
        <f t="shared" si="17"/>
        <v>0.1831762882394315</v>
      </c>
    </row>
    <row r="1122" spans="1:2">
      <c r="A1122">
        <v>33</v>
      </c>
      <c r="B1122">
        <f t="shared" si="17"/>
        <v>0.35899681955641771</v>
      </c>
    </row>
    <row r="1123" spans="1:2">
      <c r="A1123">
        <v>18</v>
      </c>
      <c r="B1123">
        <f t="shared" si="17"/>
        <v>-0.95965716532097878</v>
      </c>
    </row>
    <row r="1124" spans="1:2">
      <c r="A1124">
        <v>20</v>
      </c>
      <c r="B1124">
        <f t="shared" si="17"/>
        <v>-0.78383663400399262</v>
      </c>
    </row>
    <row r="1125" spans="1:2">
      <c r="A1125">
        <v>27</v>
      </c>
      <c r="B1125">
        <f t="shared" si="17"/>
        <v>-0.16846477439454091</v>
      </c>
    </row>
    <row r="1126" spans="1:2">
      <c r="A1126">
        <v>23</v>
      </c>
      <c r="B1126">
        <f t="shared" si="17"/>
        <v>-0.52010583702851332</v>
      </c>
    </row>
    <row r="1127" spans="1:2">
      <c r="A1127">
        <v>19</v>
      </c>
      <c r="B1127">
        <f t="shared" si="17"/>
        <v>-0.87174689966248575</v>
      </c>
    </row>
    <row r="1128" spans="1:2">
      <c r="A1128">
        <v>26</v>
      </c>
      <c r="B1128">
        <f t="shared" si="17"/>
        <v>-0.25637504005303402</v>
      </c>
    </row>
    <row r="1129" spans="1:2">
      <c r="A1129">
        <v>27</v>
      </c>
      <c r="B1129">
        <f t="shared" si="17"/>
        <v>-0.16846477439454091</v>
      </c>
    </row>
    <row r="1130" spans="1:2">
      <c r="A1130">
        <v>23</v>
      </c>
      <c r="B1130">
        <f t="shared" si="17"/>
        <v>-0.52010583702851332</v>
      </c>
    </row>
    <row r="1131" spans="1:2">
      <c r="A1131">
        <v>26</v>
      </c>
      <c r="B1131">
        <f t="shared" si="17"/>
        <v>-0.25637504005303402</v>
      </c>
    </row>
    <row r="1132" spans="1:2">
      <c r="A1132">
        <v>45</v>
      </c>
      <c r="B1132">
        <f t="shared" si="17"/>
        <v>1.4139200074583349</v>
      </c>
    </row>
    <row r="1133" spans="1:2">
      <c r="A1133">
        <v>27</v>
      </c>
      <c r="B1133">
        <f t="shared" si="17"/>
        <v>-0.16846477439454091</v>
      </c>
    </row>
    <row r="1134" spans="1:2">
      <c r="A1134">
        <v>31</v>
      </c>
      <c r="B1134">
        <f t="shared" si="17"/>
        <v>0.1831762882394315</v>
      </c>
    </row>
    <row r="1135" spans="1:2">
      <c r="A1135">
        <v>44</v>
      </c>
      <c r="B1135">
        <f t="shared" si="17"/>
        <v>1.3260097417998418</v>
      </c>
    </row>
    <row r="1136" spans="1:2">
      <c r="A1136">
        <v>24</v>
      </c>
      <c r="B1136">
        <f t="shared" si="17"/>
        <v>-0.43219557137002024</v>
      </c>
    </row>
    <row r="1137" spans="1:2">
      <c r="A1137">
        <v>31</v>
      </c>
      <c r="B1137">
        <f t="shared" si="17"/>
        <v>0.1831762882394315</v>
      </c>
    </row>
    <row r="1138" spans="1:2">
      <c r="A1138">
        <v>61</v>
      </c>
      <c r="B1138">
        <f t="shared" si="17"/>
        <v>2.8204842579942246</v>
      </c>
    </row>
    <row r="1139" spans="1:2">
      <c r="A1139">
        <v>43</v>
      </c>
      <c r="B1139">
        <f t="shared" si="17"/>
        <v>1.2380994761413486</v>
      </c>
    </row>
    <row r="1140" spans="1:2">
      <c r="A1140">
        <v>37</v>
      </c>
      <c r="B1140">
        <f t="shared" si="17"/>
        <v>0.71063788219039015</v>
      </c>
    </row>
    <row r="1141" spans="1:2">
      <c r="A1141">
        <v>22</v>
      </c>
      <c r="B1141">
        <f t="shared" si="17"/>
        <v>-0.60801610268700645</v>
      </c>
    </row>
    <row r="1142" spans="1:2">
      <c r="A1142">
        <v>24</v>
      </c>
      <c r="B1142">
        <f t="shared" si="17"/>
        <v>-0.43219557137002024</v>
      </c>
    </row>
    <row r="1143" spans="1:2">
      <c r="A1143">
        <v>24</v>
      </c>
      <c r="B1143">
        <f t="shared" si="17"/>
        <v>-0.43219557137002024</v>
      </c>
    </row>
    <row r="1144" spans="1:2">
      <c r="A1144">
        <v>22</v>
      </c>
      <c r="B1144">
        <f t="shared" si="17"/>
        <v>-0.60801610268700645</v>
      </c>
    </row>
    <row r="1145" spans="1:2">
      <c r="A1145">
        <v>43</v>
      </c>
      <c r="B1145">
        <f t="shared" si="17"/>
        <v>1.2380994761413486</v>
      </c>
    </row>
    <row r="1146" spans="1:2">
      <c r="A1146">
        <v>19</v>
      </c>
      <c r="B1146">
        <f t="shared" si="17"/>
        <v>-0.87174689966248575</v>
      </c>
    </row>
    <row r="1147" spans="1:2">
      <c r="A1147">
        <v>29</v>
      </c>
      <c r="B1147">
        <f t="shared" si="17"/>
        <v>7.3557569224452926E-3</v>
      </c>
    </row>
    <row r="1148" spans="1:2">
      <c r="A1148">
        <v>27</v>
      </c>
      <c r="B1148">
        <f t="shared" si="17"/>
        <v>-0.16846477439454091</v>
      </c>
    </row>
    <row r="1149" spans="1:2">
      <c r="A1149">
        <v>42</v>
      </c>
      <c r="B1149">
        <f t="shared" si="17"/>
        <v>1.1501892104828557</v>
      </c>
    </row>
    <row r="1150" spans="1:2">
      <c r="A1150">
        <v>27</v>
      </c>
      <c r="B1150">
        <f t="shared" si="17"/>
        <v>-0.16846477439454091</v>
      </c>
    </row>
    <row r="1151" spans="1:2">
      <c r="A1151">
        <v>36</v>
      </c>
      <c r="B1151">
        <f t="shared" si="17"/>
        <v>0.62272761653189701</v>
      </c>
    </row>
    <row r="1152" spans="1:2">
      <c r="A1152">
        <v>35</v>
      </c>
      <c r="B1152">
        <f t="shared" si="17"/>
        <v>0.53481735087340387</v>
      </c>
    </row>
    <row r="1153" spans="1:2">
      <c r="A1153">
        <v>44</v>
      </c>
      <c r="B1153">
        <f t="shared" si="17"/>
        <v>1.3260097417998418</v>
      </c>
    </row>
    <row r="1154" spans="1:2">
      <c r="A1154">
        <v>22</v>
      </c>
      <c r="B1154">
        <f t="shared" si="17"/>
        <v>-0.60801610268700645</v>
      </c>
    </row>
    <row r="1155" spans="1:2">
      <c r="A1155">
        <v>27</v>
      </c>
      <c r="B1155">
        <f t="shared" ref="B1155:B1218" si="18">(A1155-$H$3)/$H$7</f>
        <v>-0.16846477439454091</v>
      </c>
    </row>
    <row r="1156" spans="1:2">
      <c r="A1156">
        <v>43</v>
      </c>
      <c r="B1156">
        <f t="shared" si="18"/>
        <v>1.2380994761413486</v>
      </c>
    </row>
    <row r="1157" spans="1:2">
      <c r="A1157">
        <v>20</v>
      </c>
      <c r="B1157">
        <f t="shared" si="18"/>
        <v>-0.78383663400399262</v>
      </c>
    </row>
    <row r="1158" spans="1:2">
      <c r="A1158">
        <v>32</v>
      </c>
      <c r="B1158">
        <f t="shared" si="18"/>
        <v>0.27108655389792458</v>
      </c>
    </row>
    <row r="1159" spans="1:2">
      <c r="A1159">
        <v>25</v>
      </c>
      <c r="B1159">
        <f t="shared" si="18"/>
        <v>-0.3442853057115271</v>
      </c>
    </row>
    <row r="1160" spans="1:2">
      <c r="A1160">
        <v>36</v>
      </c>
      <c r="B1160">
        <f t="shared" si="18"/>
        <v>0.62272761653189701</v>
      </c>
    </row>
    <row r="1161" spans="1:2">
      <c r="A1161">
        <v>34</v>
      </c>
      <c r="B1161">
        <f t="shared" si="18"/>
        <v>0.44690708521491079</v>
      </c>
    </row>
    <row r="1162" spans="1:2">
      <c r="A1162">
        <v>19</v>
      </c>
      <c r="B1162">
        <f t="shared" si="18"/>
        <v>-0.87174689966248575</v>
      </c>
    </row>
    <row r="1163" spans="1:2">
      <c r="A1163">
        <v>19</v>
      </c>
      <c r="B1163">
        <f t="shared" si="18"/>
        <v>-0.87174689966248575</v>
      </c>
    </row>
    <row r="1164" spans="1:2">
      <c r="A1164">
        <v>49</v>
      </c>
      <c r="B1164">
        <f t="shared" si="18"/>
        <v>1.7655610700923072</v>
      </c>
    </row>
    <row r="1165" spans="1:2">
      <c r="A1165">
        <v>40</v>
      </c>
      <c r="B1165">
        <f t="shared" si="18"/>
        <v>0.97436867916586944</v>
      </c>
    </row>
    <row r="1166" spans="1:2">
      <c r="A1166">
        <v>33</v>
      </c>
      <c r="B1166">
        <f t="shared" si="18"/>
        <v>0.35899681955641771</v>
      </c>
    </row>
    <row r="1167" spans="1:2">
      <c r="A1167">
        <v>18</v>
      </c>
      <c r="B1167">
        <f t="shared" si="18"/>
        <v>-0.95965716532097878</v>
      </c>
    </row>
    <row r="1168" spans="1:2">
      <c r="A1168">
        <v>21</v>
      </c>
      <c r="B1168">
        <f t="shared" si="18"/>
        <v>-0.69592636834549948</v>
      </c>
    </row>
    <row r="1169" spans="1:2">
      <c r="A1169">
        <v>56</v>
      </c>
      <c r="B1169">
        <f t="shared" si="18"/>
        <v>2.3809329297017592</v>
      </c>
    </row>
    <row r="1170" spans="1:2">
      <c r="A1170">
        <v>19</v>
      </c>
      <c r="B1170">
        <f t="shared" si="18"/>
        <v>-0.87174689966248575</v>
      </c>
    </row>
    <row r="1171" spans="1:2">
      <c r="A1171">
        <v>25</v>
      </c>
      <c r="B1171">
        <f t="shared" si="18"/>
        <v>-0.3442853057115271</v>
      </c>
    </row>
    <row r="1172" spans="1:2">
      <c r="A1172">
        <v>19</v>
      </c>
      <c r="B1172">
        <f t="shared" si="18"/>
        <v>-0.87174689966248575</v>
      </c>
    </row>
    <row r="1173" spans="1:2">
      <c r="A1173">
        <v>53</v>
      </c>
      <c r="B1173">
        <f t="shared" si="18"/>
        <v>2.1172021327262796</v>
      </c>
    </row>
    <row r="1174" spans="1:2">
      <c r="A1174">
        <v>27</v>
      </c>
      <c r="B1174">
        <f t="shared" si="18"/>
        <v>-0.16846477439454091</v>
      </c>
    </row>
    <row r="1175" spans="1:2">
      <c r="A1175">
        <v>22</v>
      </c>
      <c r="B1175">
        <f t="shared" si="18"/>
        <v>-0.60801610268700645</v>
      </c>
    </row>
    <row r="1176" spans="1:2">
      <c r="A1176">
        <v>19</v>
      </c>
      <c r="B1176">
        <f t="shared" si="18"/>
        <v>-0.87174689966248575</v>
      </c>
    </row>
    <row r="1177" spans="1:2">
      <c r="A1177">
        <v>29</v>
      </c>
      <c r="B1177">
        <f t="shared" si="18"/>
        <v>7.3557569224452926E-3</v>
      </c>
    </row>
    <row r="1178" spans="1:2">
      <c r="A1178">
        <v>39</v>
      </c>
      <c r="B1178">
        <f t="shared" si="18"/>
        <v>0.88645841350737631</v>
      </c>
    </row>
    <row r="1179" spans="1:2">
      <c r="A1179">
        <v>34</v>
      </c>
      <c r="B1179">
        <f t="shared" si="18"/>
        <v>0.44690708521491079</v>
      </c>
    </row>
    <row r="1180" spans="1:2">
      <c r="A1180">
        <v>19</v>
      </c>
      <c r="B1180">
        <f t="shared" si="18"/>
        <v>-0.87174689966248575</v>
      </c>
    </row>
    <row r="1181" spans="1:2">
      <c r="A1181">
        <v>20</v>
      </c>
      <c r="B1181">
        <f t="shared" si="18"/>
        <v>-0.78383663400399262</v>
      </c>
    </row>
    <row r="1182" spans="1:2">
      <c r="A1182">
        <v>24</v>
      </c>
      <c r="B1182">
        <f t="shared" si="18"/>
        <v>-0.43219557137002024</v>
      </c>
    </row>
    <row r="1183" spans="1:2">
      <c r="A1183">
        <v>23</v>
      </c>
      <c r="B1183">
        <f t="shared" si="18"/>
        <v>-0.52010583702851332</v>
      </c>
    </row>
    <row r="1184" spans="1:2">
      <c r="A1184">
        <v>18</v>
      </c>
      <c r="B1184">
        <f t="shared" si="18"/>
        <v>-0.95965716532097878</v>
      </c>
    </row>
    <row r="1185" spans="1:2">
      <c r="A1185">
        <v>20</v>
      </c>
      <c r="B1185">
        <f t="shared" si="18"/>
        <v>-0.78383663400399262</v>
      </c>
    </row>
    <row r="1186" spans="1:2">
      <c r="A1186">
        <v>39</v>
      </c>
      <c r="B1186">
        <f t="shared" si="18"/>
        <v>0.88645841350737631</v>
      </c>
    </row>
    <row r="1187" spans="1:2">
      <c r="A1187">
        <v>32</v>
      </c>
      <c r="B1187">
        <f t="shared" si="18"/>
        <v>0.27108655389792458</v>
      </c>
    </row>
    <row r="1188" spans="1:2">
      <c r="A1188">
        <v>43</v>
      </c>
      <c r="B1188">
        <f t="shared" si="18"/>
        <v>1.2380994761413486</v>
      </c>
    </row>
    <row r="1189" spans="1:2">
      <c r="A1189">
        <v>18</v>
      </c>
      <c r="B1189">
        <f t="shared" si="18"/>
        <v>-0.95965716532097878</v>
      </c>
    </row>
    <row r="1190" spans="1:2">
      <c r="A1190">
        <v>22</v>
      </c>
      <c r="B1190">
        <f t="shared" si="18"/>
        <v>-0.60801610268700645</v>
      </c>
    </row>
    <row r="1191" spans="1:2">
      <c r="A1191">
        <v>19</v>
      </c>
      <c r="B1191">
        <f t="shared" si="18"/>
        <v>-0.87174689966248575</v>
      </c>
    </row>
    <row r="1192" spans="1:2">
      <c r="A1192">
        <v>19</v>
      </c>
      <c r="B1192">
        <f t="shared" si="18"/>
        <v>-0.87174689966248575</v>
      </c>
    </row>
    <row r="1193" spans="1:2">
      <c r="A1193">
        <v>22</v>
      </c>
      <c r="B1193">
        <f t="shared" si="18"/>
        <v>-0.60801610268700645</v>
      </c>
    </row>
    <row r="1194" spans="1:2">
      <c r="A1194">
        <v>33</v>
      </c>
      <c r="B1194">
        <f t="shared" si="18"/>
        <v>0.35899681955641771</v>
      </c>
    </row>
    <row r="1195" spans="1:2">
      <c r="A1195">
        <v>19</v>
      </c>
      <c r="B1195">
        <f t="shared" si="18"/>
        <v>-0.87174689966248575</v>
      </c>
    </row>
    <row r="1196" spans="1:2">
      <c r="A1196">
        <v>19</v>
      </c>
      <c r="B1196">
        <f t="shared" si="18"/>
        <v>-0.87174689966248575</v>
      </c>
    </row>
    <row r="1197" spans="1:2">
      <c r="A1197">
        <v>18</v>
      </c>
      <c r="B1197">
        <f t="shared" si="18"/>
        <v>-0.95965716532097878</v>
      </c>
    </row>
    <row r="1198" spans="1:2">
      <c r="A1198">
        <v>40</v>
      </c>
      <c r="B1198">
        <f t="shared" si="18"/>
        <v>0.97436867916586944</v>
      </c>
    </row>
    <row r="1199" spans="1:2">
      <c r="A1199">
        <v>26</v>
      </c>
      <c r="B1199">
        <f t="shared" si="18"/>
        <v>-0.25637504005303402</v>
      </c>
    </row>
    <row r="1200" spans="1:2">
      <c r="A1200">
        <v>33</v>
      </c>
      <c r="B1200">
        <f t="shared" si="18"/>
        <v>0.35899681955641771</v>
      </c>
    </row>
    <row r="1201" spans="1:2">
      <c r="A1201">
        <v>43</v>
      </c>
      <c r="B1201">
        <f t="shared" si="18"/>
        <v>1.2380994761413486</v>
      </c>
    </row>
    <row r="1202" spans="1:2">
      <c r="A1202">
        <v>18</v>
      </c>
      <c r="B1202">
        <f t="shared" si="18"/>
        <v>-0.95965716532097878</v>
      </c>
    </row>
    <row r="1203" spans="1:2">
      <c r="A1203">
        <v>40</v>
      </c>
      <c r="B1203">
        <f t="shared" si="18"/>
        <v>0.97436867916586944</v>
      </c>
    </row>
    <row r="1204" spans="1:2">
      <c r="A1204">
        <v>21</v>
      </c>
      <c r="B1204">
        <f t="shared" si="18"/>
        <v>-0.69592636834549948</v>
      </c>
    </row>
    <row r="1205" spans="1:2">
      <c r="A1205">
        <v>41</v>
      </c>
      <c r="B1205">
        <f t="shared" si="18"/>
        <v>1.0622789448243626</v>
      </c>
    </row>
    <row r="1206" spans="1:2">
      <c r="A1206">
        <v>31</v>
      </c>
      <c r="B1206">
        <f t="shared" si="18"/>
        <v>0.1831762882394315</v>
      </c>
    </row>
    <row r="1207" spans="1:2">
      <c r="A1207">
        <v>28</v>
      </c>
      <c r="B1207">
        <f t="shared" si="18"/>
        <v>-8.0554508736047803E-2</v>
      </c>
    </row>
    <row r="1208" spans="1:2">
      <c r="A1208">
        <v>24</v>
      </c>
      <c r="B1208">
        <f t="shared" si="18"/>
        <v>-0.43219557137002024</v>
      </c>
    </row>
    <row r="1209" spans="1:2">
      <c r="A1209">
        <v>39</v>
      </c>
      <c r="B1209">
        <f t="shared" si="18"/>
        <v>0.88645841350737631</v>
      </c>
    </row>
    <row r="1210" spans="1:2">
      <c r="A1210">
        <v>22</v>
      </c>
      <c r="B1210">
        <f t="shared" si="18"/>
        <v>-0.60801610268700645</v>
      </c>
    </row>
    <row r="1211" spans="1:2">
      <c r="A1211">
        <v>18</v>
      </c>
      <c r="B1211">
        <f t="shared" si="18"/>
        <v>-0.95965716532097878</v>
      </c>
    </row>
    <row r="1212" spans="1:2">
      <c r="A1212">
        <v>38</v>
      </c>
      <c r="B1212">
        <f t="shared" si="18"/>
        <v>0.79854814784888317</v>
      </c>
    </row>
    <row r="1213" spans="1:2">
      <c r="A1213">
        <v>18</v>
      </c>
      <c r="B1213">
        <f t="shared" si="18"/>
        <v>-0.95965716532097878</v>
      </c>
    </row>
    <row r="1214" spans="1:2">
      <c r="A1214">
        <v>36</v>
      </c>
      <c r="B1214">
        <f t="shared" si="18"/>
        <v>0.62272761653189701</v>
      </c>
    </row>
    <row r="1215" spans="1:2">
      <c r="A1215">
        <v>45</v>
      </c>
      <c r="B1215">
        <f t="shared" si="18"/>
        <v>1.4139200074583349</v>
      </c>
    </row>
    <row r="1216" spans="1:2">
      <c r="A1216">
        <v>19</v>
      </c>
      <c r="B1216">
        <f t="shared" si="18"/>
        <v>-0.87174689966248575</v>
      </c>
    </row>
    <row r="1217" spans="1:2">
      <c r="A1217">
        <v>19</v>
      </c>
      <c r="B1217">
        <f t="shared" si="18"/>
        <v>-0.87174689966248575</v>
      </c>
    </row>
    <row r="1218" spans="1:2">
      <c r="A1218">
        <v>19</v>
      </c>
      <c r="B1218">
        <f t="shared" si="18"/>
        <v>-0.87174689966248575</v>
      </c>
    </row>
    <row r="1219" spans="1:2">
      <c r="A1219">
        <v>26</v>
      </c>
      <c r="B1219">
        <f t="shared" ref="B1219:B1282" si="19">(A1219-$H$3)/$H$7</f>
        <v>-0.25637504005303402</v>
      </c>
    </row>
    <row r="1220" spans="1:2">
      <c r="A1220">
        <v>23</v>
      </c>
      <c r="B1220">
        <f t="shared" si="19"/>
        <v>-0.52010583702851332</v>
      </c>
    </row>
    <row r="1221" spans="1:2">
      <c r="A1221">
        <v>26</v>
      </c>
      <c r="B1221">
        <f t="shared" si="19"/>
        <v>-0.25637504005303402</v>
      </c>
    </row>
    <row r="1222" spans="1:2">
      <c r="A1222">
        <v>19</v>
      </c>
      <c r="B1222">
        <f t="shared" si="19"/>
        <v>-0.87174689966248575</v>
      </c>
    </row>
    <row r="1223" spans="1:2">
      <c r="A1223">
        <v>18</v>
      </c>
      <c r="B1223">
        <f t="shared" si="19"/>
        <v>-0.95965716532097878</v>
      </c>
    </row>
    <row r="1224" spans="1:2">
      <c r="A1224">
        <v>39</v>
      </c>
      <c r="B1224">
        <f t="shared" si="19"/>
        <v>0.88645841350737631</v>
      </c>
    </row>
    <row r="1225" spans="1:2">
      <c r="A1225">
        <v>53</v>
      </c>
      <c r="B1225">
        <f t="shared" si="19"/>
        <v>2.1172021327262796</v>
      </c>
    </row>
    <row r="1226" spans="1:2">
      <c r="A1226">
        <v>34</v>
      </c>
      <c r="B1226">
        <f t="shared" si="19"/>
        <v>0.44690708521491079</v>
      </c>
    </row>
    <row r="1227" spans="1:2">
      <c r="A1227">
        <v>45</v>
      </c>
      <c r="B1227">
        <f t="shared" si="19"/>
        <v>1.4139200074583349</v>
      </c>
    </row>
    <row r="1228" spans="1:2">
      <c r="A1228">
        <v>27</v>
      </c>
      <c r="B1228">
        <f t="shared" si="19"/>
        <v>-0.16846477439454091</v>
      </c>
    </row>
    <row r="1229" spans="1:2">
      <c r="A1229">
        <v>19</v>
      </c>
      <c r="B1229">
        <f t="shared" si="19"/>
        <v>-0.87174689966248575</v>
      </c>
    </row>
    <row r="1230" spans="1:2">
      <c r="A1230">
        <v>21</v>
      </c>
      <c r="B1230">
        <f t="shared" si="19"/>
        <v>-0.69592636834549948</v>
      </c>
    </row>
    <row r="1231" spans="1:2">
      <c r="A1231">
        <v>25</v>
      </c>
      <c r="B1231">
        <f t="shared" si="19"/>
        <v>-0.3442853057115271</v>
      </c>
    </row>
    <row r="1232" spans="1:2">
      <c r="A1232">
        <v>46</v>
      </c>
      <c r="B1232">
        <f t="shared" si="19"/>
        <v>1.501830273116828</v>
      </c>
    </row>
    <row r="1233" spans="1:2">
      <c r="A1233">
        <v>30</v>
      </c>
      <c r="B1233">
        <f t="shared" si="19"/>
        <v>9.52660225809384E-2</v>
      </c>
    </row>
    <row r="1234" spans="1:2">
      <c r="A1234">
        <v>44</v>
      </c>
      <c r="B1234">
        <f t="shared" si="19"/>
        <v>1.3260097417998418</v>
      </c>
    </row>
    <row r="1235" spans="1:2">
      <c r="A1235">
        <v>33</v>
      </c>
      <c r="B1235">
        <f t="shared" si="19"/>
        <v>0.35899681955641771</v>
      </c>
    </row>
    <row r="1236" spans="1:2">
      <c r="A1236">
        <v>32</v>
      </c>
      <c r="B1236">
        <f t="shared" si="19"/>
        <v>0.27108655389792458</v>
      </c>
    </row>
    <row r="1237" spans="1:2">
      <c r="A1237">
        <v>19</v>
      </c>
      <c r="B1237">
        <f t="shared" si="19"/>
        <v>-0.87174689966248575</v>
      </c>
    </row>
    <row r="1238" spans="1:2">
      <c r="A1238">
        <v>55</v>
      </c>
      <c r="B1238">
        <f t="shared" si="19"/>
        <v>2.2930226640432658</v>
      </c>
    </row>
    <row r="1239" spans="1:2">
      <c r="A1239">
        <v>28</v>
      </c>
      <c r="B1239">
        <f t="shared" si="19"/>
        <v>-8.0554508736047803E-2</v>
      </c>
    </row>
    <row r="1240" spans="1:2">
      <c r="A1240">
        <v>34</v>
      </c>
      <c r="B1240">
        <f t="shared" si="19"/>
        <v>0.44690708521491079</v>
      </c>
    </row>
    <row r="1241" spans="1:2">
      <c r="A1241">
        <v>41</v>
      </c>
      <c r="B1241">
        <f t="shared" si="19"/>
        <v>1.0622789448243626</v>
      </c>
    </row>
    <row r="1242" spans="1:2">
      <c r="A1242">
        <v>18</v>
      </c>
      <c r="B1242">
        <f t="shared" si="19"/>
        <v>-0.95965716532097878</v>
      </c>
    </row>
    <row r="1243" spans="1:2">
      <c r="A1243">
        <v>49</v>
      </c>
      <c r="B1243">
        <f t="shared" si="19"/>
        <v>1.7655610700923072</v>
      </c>
    </row>
    <row r="1244" spans="1:2">
      <c r="A1244">
        <v>24</v>
      </c>
      <c r="B1244">
        <f t="shared" si="19"/>
        <v>-0.43219557137002024</v>
      </c>
    </row>
    <row r="1245" spans="1:2">
      <c r="A1245">
        <v>21</v>
      </c>
      <c r="B1245">
        <f t="shared" si="19"/>
        <v>-0.69592636834549948</v>
      </c>
    </row>
    <row r="1246" spans="1:2">
      <c r="A1246">
        <v>19</v>
      </c>
      <c r="B1246">
        <f t="shared" si="19"/>
        <v>-0.87174689966248575</v>
      </c>
    </row>
    <row r="1247" spans="1:2">
      <c r="A1247">
        <v>27</v>
      </c>
      <c r="B1247">
        <f t="shared" si="19"/>
        <v>-0.16846477439454091</v>
      </c>
    </row>
    <row r="1248" spans="1:2">
      <c r="A1248">
        <v>46</v>
      </c>
      <c r="B1248">
        <f t="shared" si="19"/>
        <v>1.501830273116828</v>
      </c>
    </row>
    <row r="1249" spans="1:2">
      <c r="A1249">
        <v>22</v>
      </c>
      <c r="B1249">
        <f t="shared" si="19"/>
        <v>-0.60801610268700645</v>
      </c>
    </row>
    <row r="1250" spans="1:2">
      <c r="A1250">
        <v>25</v>
      </c>
      <c r="B1250">
        <f t="shared" si="19"/>
        <v>-0.3442853057115271</v>
      </c>
    </row>
    <row r="1251" spans="1:2">
      <c r="A1251">
        <v>33</v>
      </c>
      <c r="B1251">
        <f t="shared" si="19"/>
        <v>0.35899681955641771</v>
      </c>
    </row>
    <row r="1252" spans="1:2">
      <c r="A1252">
        <v>18</v>
      </c>
      <c r="B1252">
        <f t="shared" si="19"/>
        <v>-0.95965716532097878</v>
      </c>
    </row>
    <row r="1253" spans="1:2">
      <c r="A1253">
        <v>32</v>
      </c>
      <c r="B1253">
        <f t="shared" si="19"/>
        <v>0.27108655389792458</v>
      </c>
    </row>
    <row r="1254" spans="1:2">
      <c r="A1254">
        <v>19</v>
      </c>
      <c r="B1254">
        <f t="shared" si="19"/>
        <v>-0.87174689966248575</v>
      </c>
    </row>
    <row r="1255" spans="1:2">
      <c r="A1255">
        <v>19</v>
      </c>
      <c r="B1255">
        <f t="shared" si="19"/>
        <v>-0.87174689966248575</v>
      </c>
    </row>
    <row r="1256" spans="1:2">
      <c r="A1256">
        <v>28</v>
      </c>
      <c r="B1256">
        <f t="shared" si="19"/>
        <v>-8.0554508736047803E-2</v>
      </c>
    </row>
    <row r="1257" spans="1:2">
      <c r="A1257">
        <v>62</v>
      </c>
      <c r="B1257">
        <f t="shared" si="19"/>
        <v>2.9083945236527176</v>
      </c>
    </row>
    <row r="1258" spans="1:2">
      <c r="A1258">
        <v>19</v>
      </c>
      <c r="B1258">
        <f t="shared" si="19"/>
        <v>-0.87174689966248575</v>
      </c>
    </row>
    <row r="1259" spans="1:2">
      <c r="A1259">
        <v>45</v>
      </c>
      <c r="B1259">
        <f t="shared" si="19"/>
        <v>1.4139200074583349</v>
      </c>
    </row>
    <row r="1260" spans="1:2">
      <c r="A1260">
        <v>21</v>
      </c>
      <c r="B1260">
        <f t="shared" si="19"/>
        <v>-0.69592636834549948</v>
      </c>
    </row>
    <row r="1261" spans="1:2">
      <c r="A1261">
        <v>33</v>
      </c>
      <c r="B1261">
        <f t="shared" si="19"/>
        <v>0.35899681955641771</v>
      </c>
    </row>
    <row r="1262" spans="1:2">
      <c r="A1262">
        <v>22</v>
      </c>
      <c r="B1262">
        <f t="shared" si="19"/>
        <v>-0.60801610268700645</v>
      </c>
    </row>
    <row r="1263" spans="1:2">
      <c r="A1263">
        <v>35</v>
      </c>
      <c r="B1263">
        <f t="shared" si="19"/>
        <v>0.53481735087340387</v>
      </c>
    </row>
    <row r="1264" spans="1:2">
      <c r="A1264">
        <v>61</v>
      </c>
      <c r="B1264">
        <f t="shared" si="19"/>
        <v>2.8204842579942246</v>
      </c>
    </row>
    <row r="1265" spans="1:2">
      <c r="A1265">
        <v>29</v>
      </c>
      <c r="B1265">
        <f t="shared" si="19"/>
        <v>7.3557569224452926E-3</v>
      </c>
    </row>
    <row r="1266" spans="1:2">
      <c r="A1266">
        <v>19</v>
      </c>
      <c r="B1266">
        <f t="shared" si="19"/>
        <v>-0.87174689966248575</v>
      </c>
    </row>
    <row r="1267" spans="1:2">
      <c r="A1267">
        <v>21</v>
      </c>
      <c r="B1267">
        <f t="shared" si="19"/>
        <v>-0.69592636834549948</v>
      </c>
    </row>
    <row r="1268" spans="1:2">
      <c r="A1268">
        <v>26</v>
      </c>
      <c r="B1268">
        <f t="shared" si="19"/>
        <v>-0.25637504005303402</v>
      </c>
    </row>
    <row r="1269" spans="1:2">
      <c r="A1269">
        <v>27</v>
      </c>
      <c r="B1269">
        <f t="shared" si="19"/>
        <v>-0.16846477439454091</v>
      </c>
    </row>
    <row r="1270" spans="1:2">
      <c r="A1270">
        <v>18</v>
      </c>
      <c r="B1270">
        <f t="shared" si="19"/>
        <v>-0.95965716532097878</v>
      </c>
    </row>
    <row r="1271" spans="1:2">
      <c r="A1271">
        <v>19</v>
      </c>
      <c r="B1271">
        <f t="shared" si="19"/>
        <v>-0.87174689966248575</v>
      </c>
    </row>
    <row r="1272" spans="1:2">
      <c r="A1272">
        <v>20</v>
      </c>
      <c r="B1272">
        <f t="shared" si="19"/>
        <v>-0.78383663400399262</v>
      </c>
    </row>
    <row r="1273" spans="1:2">
      <c r="A1273">
        <v>42</v>
      </c>
      <c r="B1273">
        <f t="shared" si="19"/>
        <v>1.1501892104828557</v>
      </c>
    </row>
    <row r="1274" spans="1:2">
      <c r="A1274">
        <v>23</v>
      </c>
      <c r="B1274">
        <f t="shared" si="19"/>
        <v>-0.52010583702851332</v>
      </c>
    </row>
    <row r="1275" spans="1:2">
      <c r="A1275">
        <v>34</v>
      </c>
      <c r="B1275">
        <f t="shared" si="19"/>
        <v>0.44690708521491079</v>
      </c>
    </row>
    <row r="1276" spans="1:2">
      <c r="A1276">
        <v>46</v>
      </c>
      <c r="B1276">
        <f t="shared" si="19"/>
        <v>1.501830273116828</v>
      </c>
    </row>
    <row r="1277" spans="1:2">
      <c r="A1277">
        <v>20</v>
      </c>
      <c r="B1277">
        <f t="shared" si="19"/>
        <v>-0.78383663400399262</v>
      </c>
    </row>
    <row r="1278" spans="1:2">
      <c r="A1278">
        <v>26</v>
      </c>
      <c r="B1278">
        <f t="shared" si="19"/>
        <v>-0.25637504005303402</v>
      </c>
    </row>
    <row r="1279" spans="1:2">
      <c r="A1279">
        <v>19</v>
      </c>
      <c r="B1279">
        <f t="shared" si="19"/>
        <v>-0.87174689966248575</v>
      </c>
    </row>
    <row r="1280" spans="1:2">
      <c r="A1280">
        <v>27</v>
      </c>
      <c r="B1280">
        <f t="shared" si="19"/>
        <v>-0.16846477439454091</v>
      </c>
    </row>
    <row r="1281" spans="1:3">
      <c r="A1281">
        <v>21</v>
      </c>
      <c r="B1281">
        <f t="shared" si="19"/>
        <v>-0.69592636834549948</v>
      </c>
    </row>
    <row r="1282" spans="1:3">
      <c r="A1282">
        <v>25</v>
      </c>
      <c r="B1282">
        <f t="shared" si="19"/>
        <v>-0.3442853057115271</v>
      </c>
    </row>
    <row r="1283" spans="1:3">
      <c r="A1283">
        <v>72</v>
      </c>
      <c r="B1283">
        <f t="shared" ref="B1283:B1346" si="20">(A1283-$H$3)/$H$7</f>
        <v>3.7874971802376485</v>
      </c>
      <c r="C1283" t="s">
        <v>4</v>
      </c>
    </row>
    <row r="1284" spans="1:3">
      <c r="A1284">
        <v>25</v>
      </c>
      <c r="B1284">
        <f t="shared" si="20"/>
        <v>-0.3442853057115271</v>
      </c>
    </row>
    <row r="1285" spans="1:3">
      <c r="A1285">
        <v>18</v>
      </c>
      <c r="B1285">
        <f t="shared" si="20"/>
        <v>-0.95965716532097878</v>
      </c>
    </row>
    <row r="1286" spans="1:3">
      <c r="A1286">
        <v>27</v>
      </c>
      <c r="B1286">
        <f t="shared" si="20"/>
        <v>-0.16846477439454091</v>
      </c>
    </row>
    <row r="1287" spans="1:3">
      <c r="A1287">
        <v>43</v>
      </c>
      <c r="B1287">
        <f t="shared" si="20"/>
        <v>1.2380994761413486</v>
      </c>
    </row>
    <row r="1288" spans="1:3">
      <c r="A1288">
        <v>19</v>
      </c>
      <c r="B1288">
        <f t="shared" si="20"/>
        <v>-0.87174689966248575</v>
      </c>
    </row>
    <row r="1289" spans="1:3">
      <c r="A1289">
        <v>30</v>
      </c>
      <c r="B1289">
        <f t="shared" si="20"/>
        <v>9.52660225809384E-2</v>
      </c>
    </row>
    <row r="1290" spans="1:3">
      <c r="A1290">
        <v>19</v>
      </c>
      <c r="B1290">
        <f t="shared" si="20"/>
        <v>-0.87174689966248575</v>
      </c>
    </row>
    <row r="1291" spans="1:3">
      <c r="A1291">
        <v>19</v>
      </c>
      <c r="B1291">
        <f t="shared" si="20"/>
        <v>-0.87174689966248575</v>
      </c>
    </row>
    <row r="1292" spans="1:3">
      <c r="A1292">
        <v>32</v>
      </c>
      <c r="B1292">
        <f t="shared" si="20"/>
        <v>0.27108655389792458</v>
      </c>
    </row>
    <row r="1293" spans="1:3">
      <c r="A1293">
        <v>49</v>
      </c>
      <c r="B1293">
        <f t="shared" si="20"/>
        <v>1.7655610700923072</v>
      </c>
    </row>
    <row r="1294" spans="1:3">
      <c r="A1294">
        <v>37</v>
      </c>
      <c r="B1294">
        <f t="shared" si="20"/>
        <v>0.71063788219039015</v>
      </c>
    </row>
    <row r="1295" spans="1:3">
      <c r="A1295">
        <v>26</v>
      </c>
      <c r="B1295">
        <f t="shared" si="20"/>
        <v>-0.25637504005303402</v>
      </c>
    </row>
    <row r="1296" spans="1:3">
      <c r="A1296">
        <v>35</v>
      </c>
      <c r="B1296">
        <f t="shared" si="20"/>
        <v>0.53481735087340387</v>
      </c>
    </row>
    <row r="1297" spans="1:3">
      <c r="A1297">
        <v>21</v>
      </c>
      <c r="B1297">
        <f t="shared" si="20"/>
        <v>-0.69592636834549948</v>
      </c>
    </row>
    <row r="1298" spans="1:3">
      <c r="A1298">
        <v>27</v>
      </c>
      <c r="B1298">
        <f t="shared" si="20"/>
        <v>-0.16846477439454091</v>
      </c>
    </row>
    <row r="1299" spans="1:3">
      <c r="A1299">
        <v>58</v>
      </c>
      <c r="B1299">
        <f t="shared" si="20"/>
        <v>2.556753461018745</v>
      </c>
    </row>
    <row r="1300" spans="1:3">
      <c r="A1300">
        <v>67</v>
      </c>
      <c r="B1300">
        <f t="shared" si="20"/>
        <v>3.347945851945183</v>
      </c>
      <c r="C1300" t="s">
        <v>4</v>
      </c>
    </row>
    <row r="1301" spans="1:3">
      <c r="A1301">
        <v>18</v>
      </c>
      <c r="B1301">
        <f t="shared" si="20"/>
        <v>-0.95965716532097878</v>
      </c>
    </row>
    <row r="1302" spans="1:3">
      <c r="A1302">
        <v>25</v>
      </c>
      <c r="B1302">
        <f t="shared" si="20"/>
        <v>-0.3442853057115271</v>
      </c>
    </row>
    <row r="1303" spans="1:3">
      <c r="A1303">
        <v>19</v>
      </c>
      <c r="B1303">
        <f t="shared" si="20"/>
        <v>-0.87174689966248575</v>
      </c>
    </row>
    <row r="1304" spans="1:3">
      <c r="A1304">
        <v>40</v>
      </c>
      <c r="B1304">
        <f t="shared" si="20"/>
        <v>0.97436867916586944</v>
      </c>
    </row>
    <row r="1305" spans="1:3">
      <c r="A1305">
        <v>21</v>
      </c>
      <c r="B1305">
        <f t="shared" si="20"/>
        <v>-0.69592636834549948</v>
      </c>
    </row>
    <row r="1306" spans="1:3">
      <c r="A1306">
        <v>29</v>
      </c>
      <c r="B1306">
        <f t="shared" si="20"/>
        <v>7.3557569224452926E-3</v>
      </c>
    </row>
    <row r="1307" spans="1:3">
      <c r="A1307">
        <v>24</v>
      </c>
      <c r="B1307">
        <f t="shared" si="20"/>
        <v>-0.43219557137002024</v>
      </c>
    </row>
    <row r="1308" spans="1:3">
      <c r="A1308">
        <v>24</v>
      </c>
      <c r="B1308">
        <f t="shared" si="20"/>
        <v>-0.43219557137002024</v>
      </c>
    </row>
    <row r="1309" spans="1:3">
      <c r="A1309">
        <v>18</v>
      </c>
      <c r="B1309">
        <f t="shared" si="20"/>
        <v>-0.95965716532097878</v>
      </c>
    </row>
    <row r="1310" spans="1:3">
      <c r="A1310">
        <v>19</v>
      </c>
      <c r="B1310">
        <f t="shared" si="20"/>
        <v>-0.87174689966248575</v>
      </c>
    </row>
    <row r="1311" spans="1:3">
      <c r="A1311">
        <v>27</v>
      </c>
      <c r="B1311">
        <f t="shared" si="20"/>
        <v>-0.16846477439454091</v>
      </c>
    </row>
    <row r="1312" spans="1:3">
      <c r="A1312">
        <v>32</v>
      </c>
      <c r="B1312">
        <f t="shared" si="20"/>
        <v>0.27108655389792458</v>
      </c>
    </row>
    <row r="1313" spans="1:3">
      <c r="A1313">
        <v>44</v>
      </c>
      <c r="B1313">
        <f t="shared" si="20"/>
        <v>1.3260097417998418</v>
      </c>
    </row>
    <row r="1314" spans="1:3">
      <c r="A1314">
        <v>66</v>
      </c>
      <c r="B1314">
        <f t="shared" si="20"/>
        <v>3.2600355862866901</v>
      </c>
      <c r="C1314" t="s">
        <v>4</v>
      </c>
    </row>
    <row r="1315" spans="1:3">
      <c r="A1315">
        <v>51</v>
      </c>
      <c r="B1315">
        <f t="shared" si="20"/>
        <v>1.9413816014092935</v>
      </c>
    </row>
    <row r="1316" spans="1:3">
      <c r="A1316">
        <v>19</v>
      </c>
      <c r="B1316">
        <f t="shared" si="20"/>
        <v>-0.87174689966248575</v>
      </c>
    </row>
    <row r="1317" spans="1:3">
      <c r="A1317">
        <v>19</v>
      </c>
      <c r="B1317">
        <f t="shared" si="20"/>
        <v>-0.87174689966248575</v>
      </c>
    </row>
    <row r="1318" spans="1:3">
      <c r="A1318">
        <v>19</v>
      </c>
      <c r="B1318">
        <f t="shared" si="20"/>
        <v>-0.87174689966248575</v>
      </c>
    </row>
    <row r="1319" spans="1:3">
      <c r="A1319">
        <v>22</v>
      </c>
      <c r="B1319">
        <f t="shared" si="20"/>
        <v>-0.60801610268700645</v>
      </c>
    </row>
    <row r="1320" spans="1:3">
      <c r="A1320">
        <v>37</v>
      </c>
      <c r="B1320">
        <f t="shared" si="20"/>
        <v>0.71063788219039015</v>
      </c>
    </row>
    <row r="1321" spans="1:3">
      <c r="A1321">
        <v>27</v>
      </c>
      <c r="B1321">
        <f t="shared" si="20"/>
        <v>-0.16846477439454091</v>
      </c>
    </row>
    <row r="1322" spans="1:3">
      <c r="A1322">
        <v>27</v>
      </c>
      <c r="B1322">
        <f t="shared" si="20"/>
        <v>-0.16846477439454091</v>
      </c>
    </row>
    <row r="1323" spans="1:3">
      <c r="A1323">
        <v>26</v>
      </c>
      <c r="B1323">
        <f t="shared" si="20"/>
        <v>-0.25637504005303402</v>
      </c>
    </row>
    <row r="1324" spans="1:3">
      <c r="A1324">
        <v>19</v>
      </c>
      <c r="B1324">
        <f t="shared" si="20"/>
        <v>-0.87174689966248575</v>
      </c>
    </row>
    <row r="1325" spans="1:3">
      <c r="A1325">
        <v>18</v>
      </c>
      <c r="B1325">
        <f t="shared" si="20"/>
        <v>-0.95965716532097878</v>
      </c>
    </row>
    <row r="1326" spans="1:3">
      <c r="A1326">
        <v>46</v>
      </c>
      <c r="B1326">
        <f t="shared" si="20"/>
        <v>1.501830273116828</v>
      </c>
    </row>
    <row r="1327" spans="1:3">
      <c r="A1327">
        <v>25</v>
      </c>
      <c r="B1327">
        <f t="shared" si="20"/>
        <v>-0.3442853057115271</v>
      </c>
    </row>
    <row r="1328" spans="1:3">
      <c r="A1328">
        <v>19</v>
      </c>
      <c r="B1328">
        <f t="shared" si="20"/>
        <v>-0.87174689966248575</v>
      </c>
    </row>
    <row r="1329" spans="1:2">
      <c r="A1329">
        <v>20</v>
      </c>
      <c r="B1329">
        <f t="shared" si="20"/>
        <v>-0.78383663400399262</v>
      </c>
    </row>
    <row r="1330" spans="1:2">
      <c r="A1330">
        <v>40</v>
      </c>
      <c r="B1330">
        <f t="shared" si="20"/>
        <v>0.97436867916586944</v>
      </c>
    </row>
    <row r="1331" spans="1:2">
      <c r="A1331">
        <v>23</v>
      </c>
      <c r="B1331">
        <f t="shared" si="20"/>
        <v>-0.52010583702851332</v>
      </c>
    </row>
    <row r="1332" spans="1:2">
      <c r="A1332">
        <v>23</v>
      </c>
      <c r="B1332">
        <f t="shared" si="20"/>
        <v>-0.52010583702851332</v>
      </c>
    </row>
    <row r="1333" spans="1:2">
      <c r="A1333">
        <v>27</v>
      </c>
      <c r="B1333">
        <f t="shared" si="20"/>
        <v>-0.16846477439454091</v>
      </c>
    </row>
    <row r="1334" spans="1:2">
      <c r="A1334">
        <v>56</v>
      </c>
      <c r="B1334">
        <f t="shared" si="20"/>
        <v>2.3809329297017592</v>
      </c>
    </row>
    <row r="1335" spans="1:2">
      <c r="A1335">
        <v>36</v>
      </c>
      <c r="B1335">
        <f t="shared" si="20"/>
        <v>0.62272761653189701</v>
      </c>
    </row>
    <row r="1336" spans="1:2">
      <c r="A1336">
        <v>32</v>
      </c>
      <c r="B1336">
        <f t="shared" si="20"/>
        <v>0.27108655389792458</v>
      </c>
    </row>
    <row r="1337" spans="1:2">
      <c r="A1337">
        <v>36</v>
      </c>
      <c r="B1337">
        <f t="shared" si="20"/>
        <v>0.62272761653189701</v>
      </c>
    </row>
    <row r="1338" spans="1:2">
      <c r="A1338">
        <v>19</v>
      </c>
      <c r="B1338">
        <f t="shared" si="20"/>
        <v>-0.87174689966248575</v>
      </c>
    </row>
    <row r="1339" spans="1:2">
      <c r="A1339">
        <v>20</v>
      </c>
      <c r="B1339">
        <f t="shared" si="20"/>
        <v>-0.78383663400399262</v>
      </c>
    </row>
    <row r="1340" spans="1:2">
      <c r="A1340">
        <v>39</v>
      </c>
      <c r="B1340">
        <f t="shared" si="20"/>
        <v>0.88645841350737631</v>
      </c>
    </row>
    <row r="1341" spans="1:2">
      <c r="A1341">
        <v>36</v>
      </c>
      <c r="B1341">
        <f t="shared" si="20"/>
        <v>0.62272761653189701</v>
      </c>
    </row>
    <row r="1342" spans="1:2">
      <c r="A1342">
        <v>27</v>
      </c>
      <c r="B1342">
        <f t="shared" si="20"/>
        <v>-0.16846477439454091</v>
      </c>
    </row>
    <row r="1343" spans="1:2">
      <c r="A1343">
        <v>37</v>
      </c>
      <c r="B1343">
        <f t="shared" si="20"/>
        <v>0.71063788219039015</v>
      </c>
    </row>
    <row r="1344" spans="1:2">
      <c r="A1344">
        <v>21</v>
      </c>
      <c r="B1344">
        <f t="shared" si="20"/>
        <v>-0.69592636834549948</v>
      </c>
    </row>
    <row r="1345" spans="1:3">
      <c r="A1345">
        <v>24</v>
      </c>
      <c r="B1345">
        <f t="shared" si="20"/>
        <v>-0.43219557137002024</v>
      </c>
    </row>
    <row r="1346" spans="1:3">
      <c r="A1346">
        <v>24</v>
      </c>
      <c r="B1346">
        <f t="shared" si="20"/>
        <v>-0.43219557137002024</v>
      </c>
    </row>
    <row r="1347" spans="1:3">
      <c r="A1347">
        <v>33</v>
      </c>
      <c r="B1347">
        <f t="shared" ref="B1347:B1410" si="21">(A1347-$H$3)/$H$7</f>
        <v>0.35899681955641771</v>
      </c>
    </row>
    <row r="1348" spans="1:3">
      <c r="A1348">
        <v>42</v>
      </c>
      <c r="B1348">
        <f t="shared" si="21"/>
        <v>1.1501892104828557</v>
      </c>
    </row>
    <row r="1349" spans="1:3">
      <c r="A1349">
        <v>19</v>
      </c>
      <c r="B1349">
        <f t="shared" si="21"/>
        <v>-0.87174689966248575</v>
      </c>
    </row>
    <row r="1350" spans="1:3">
      <c r="A1350">
        <v>18</v>
      </c>
      <c r="B1350">
        <f t="shared" si="21"/>
        <v>-0.95965716532097878</v>
      </c>
    </row>
    <row r="1351" spans="1:3">
      <c r="A1351">
        <v>18</v>
      </c>
      <c r="B1351">
        <f t="shared" si="21"/>
        <v>-0.95965716532097878</v>
      </c>
    </row>
    <row r="1352" spans="1:3">
      <c r="A1352">
        <v>19</v>
      </c>
      <c r="B1352">
        <f t="shared" si="21"/>
        <v>-0.87174689966248575</v>
      </c>
    </row>
    <row r="1353" spans="1:3">
      <c r="A1353">
        <v>39</v>
      </c>
      <c r="B1353">
        <f t="shared" si="21"/>
        <v>0.88645841350737631</v>
      </c>
    </row>
    <row r="1354" spans="1:3">
      <c r="A1354">
        <v>18</v>
      </c>
      <c r="B1354">
        <f t="shared" si="21"/>
        <v>-0.95965716532097878</v>
      </c>
    </row>
    <row r="1355" spans="1:3">
      <c r="A1355">
        <v>39</v>
      </c>
      <c r="B1355">
        <f t="shared" si="21"/>
        <v>0.88645841350737631</v>
      </c>
    </row>
    <row r="1356" spans="1:3">
      <c r="A1356">
        <v>79</v>
      </c>
      <c r="B1356">
        <f t="shared" si="21"/>
        <v>4.4028690398471007</v>
      </c>
      <c r="C1356" t="s">
        <v>4</v>
      </c>
    </row>
    <row r="1357" spans="1:3">
      <c r="A1357">
        <v>47</v>
      </c>
      <c r="B1357">
        <f t="shared" si="21"/>
        <v>1.5897405387753212</v>
      </c>
    </row>
    <row r="1358" spans="1:3">
      <c r="A1358">
        <v>25</v>
      </c>
      <c r="B1358">
        <f t="shared" si="21"/>
        <v>-0.3442853057115271</v>
      </c>
    </row>
    <row r="1359" spans="1:3">
      <c r="A1359">
        <v>23</v>
      </c>
      <c r="B1359">
        <f t="shared" si="21"/>
        <v>-0.52010583702851332</v>
      </c>
    </row>
    <row r="1360" spans="1:3">
      <c r="A1360">
        <v>27</v>
      </c>
      <c r="B1360">
        <f t="shared" si="21"/>
        <v>-0.16846477439454091</v>
      </c>
    </row>
    <row r="1361" spans="1:2">
      <c r="A1361">
        <v>20</v>
      </c>
      <c r="B1361">
        <f t="shared" si="21"/>
        <v>-0.78383663400399262</v>
      </c>
    </row>
    <row r="1362" spans="1:2">
      <c r="A1362">
        <v>21</v>
      </c>
      <c r="B1362">
        <f t="shared" si="21"/>
        <v>-0.69592636834549948</v>
      </c>
    </row>
    <row r="1363" spans="1:2">
      <c r="A1363">
        <v>23</v>
      </c>
      <c r="B1363">
        <f t="shared" si="21"/>
        <v>-0.52010583702851332</v>
      </c>
    </row>
    <row r="1364" spans="1:2">
      <c r="A1364">
        <v>18</v>
      </c>
      <c r="B1364">
        <f t="shared" si="21"/>
        <v>-0.95965716532097878</v>
      </c>
    </row>
    <row r="1365" spans="1:2">
      <c r="A1365">
        <v>27</v>
      </c>
      <c r="B1365">
        <f t="shared" si="21"/>
        <v>-0.16846477439454091</v>
      </c>
    </row>
    <row r="1366" spans="1:2">
      <c r="A1366">
        <v>18</v>
      </c>
      <c r="B1366">
        <f t="shared" si="21"/>
        <v>-0.95965716532097878</v>
      </c>
    </row>
    <row r="1367" spans="1:2">
      <c r="A1367">
        <v>59</v>
      </c>
      <c r="B1367">
        <f t="shared" si="21"/>
        <v>2.6446637266772384</v>
      </c>
    </row>
    <row r="1368" spans="1:2">
      <c r="A1368">
        <v>38</v>
      </c>
      <c r="B1368">
        <f t="shared" si="21"/>
        <v>0.79854814784888317</v>
      </c>
    </row>
    <row r="1369" spans="1:2">
      <c r="A1369">
        <v>19</v>
      </c>
      <c r="B1369">
        <f t="shared" si="21"/>
        <v>-0.87174689966248575</v>
      </c>
    </row>
    <row r="1370" spans="1:2">
      <c r="A1370">
        <v>39</v>
      </c>
      <c r="B1370">
        <f t="shared" si="21"/>
        <v>0.88645841350737631</v>
      </c>
    </row>
    <row r="1371" spans="1:2">
      <c r="A1371">
        <v>42</v>
      </c>
      <c r="B1371">
        <f t="shared" si="21"/>
        <v>1.1501892104828557</v>
      </c>
    </row>
    <row r="1372" spans="1:2">
      <c r="A1372">
        <v>31</v>
      </c>
      <c r="B1372">
        <f t="shared" si="21"/>
        <v>0.1831762882394315</v>
      </c>
    </row>
    <row r="1373" spans="1:2">
      <c r="A1373">
        <v>28</v>
      </c>
      <c r="B1373">
        <f t="shared" si="21"/>
        <v>-8.0554508736047803E-2</v>
      </c>
    </row>
    <row r="1374" spans="1:2">
      <c r="A1374">
        <v>26</v>
      </c>
      <c r="B1374">
        <f t="shared" si="21"/>
        <v>-0.25637504005303402</v>
      </c>
    </row>
    <row r="1375" spans="1:2">
      <c r="A1375">
        <v>25</v>
      </c>
      <c r="B1375">
        <f t="shared" si="21"/>
        <v>-0.3442853057115271</v>
      </c>
    </row>
    <row r="1376" spans="1:2">
      <c r="A1376">
        <v>38</v>
      </c>
      <c r="B1376">
        <f t="shared" si="21"/>
        <v>0.79854814784888317</v>
      </c>
    </row>
    <row r="1377" spans="1:3">
      <c r="A1377">
        <v>31</v>
      </c>
      <c r="B1377">
        <f t="shared" si="21"/>
        <v>0.1831762882394315</v>
      </c>
    </row>
    <row r="1378" spans="1:3">
      <c r="A1378">
        <v>26</v>
      </c>
      <c r="B1378">
        <f t="shared" si="21"/>
        <v>-0.25637504005303402</v>
      </c>
    </row>
    <row r="1379" spans="1:3">
      <c r="A1379">
        <v>19</v>
      </c>
      <c r="B1379">
        <f t="shared" si="21"/>
        <v>-0.87174689966248575</v>
      </c>
    </row>
    <row r="1380" spans="1:3">
      <c r="A1380">
        <v>29</v>
      </c>
      <c r="B1380">
        <f t="shared" si="21"/>
        <v>7.3557569224452926E-3</v>
      </c>
    </row>
    <row r="1381" spans="1:3">
      <c r="A1381">
        <v>72</v>
      </c>
      <c r="B1381">
        <f t="shared" si="21"/>
        <v>3.7874971802376485</v>
      </c>
      <c r="C1381" t="s">
        <v>4</v>
      </c>
    </row>
    <row r="1382" spans="1:3">
      <c r="A1382">
        <v>48</v>
      </c>
      <c r="B1382">
        <f t="shared" si="21"/>
        <v>1.6776508044338143</v>
      </c>
    </row>
    <row r="1383" spans="1:3">
      <c r="A1383">
        <v>33</v>
      </c>
      <c r="B1383">
        <f t="shared" si="21"/>
        <v>0.35899681955641771</v>
      </c>
    </row>
    <row r="1384" spans="1:3">
      <c r="A1384">
        <v>20</v>
      </c>
      <c r="B1384">
        <f t="shared" si="21"/>
        <v>-0.78383663400399262</v>
      </c>
    </row>
    <row r="1385" spans="1:3">
      <c r="A1385">
        <v>26</v>
      </c>
      <c r="B1385">
        <f t="shared" si="21"/>
        <v>-0.25637504005303402</v>
      </c>
    </row>
    <row r="1386" spans="1:3">
      <c r="A1386">
        <v>18</v>
      </c>
      <c r="B1386">
        <f t="shared" si="21"/>
        <v>-0.95965716532097878</v>
      </c>
    </row>
    <row r="1387" spans="1:3">
      <c r="A1387">
        <v>30</v>
      </c>
      <c r="B1387">
        <f t="shared" si="21"/>
        <v>9.52660225809384E-2</v>
      </c>
    </row>
    <row r="1388" spans="1:3">
      <c r="A1388">
        <v>18</v>
      </c>
      <c r="B1388">
        <f t="shared" si="21"/>
        <v>-0.95965716532097878</v>
      </c>
    </row>
    <row r="1389" spans="1:3">
      <c r="A1389">
        <v>18</v>
      </c>
      <c r="B1389">
        <f t="shared" si="21"/>
        <v>-0.95965716532097878</v>
      </c>
    </row>
    <row r="1390" spans="1:3">
      <c r="A1390">
        <v>32</v>
      </c>
      <c r="B1390">
        <f t="shared" si="21"/>
        <v>0.27108655389792458</v>
      </c>
    </row>
    <row r="1391" spans="1:3">
      <c r="A1391">
        <v>18</v>
      </c>
      <c r="B1391">
        <f t="shared" si="21"/>
        <v>-0.95965716532097878</v>
      </c>
    </row>
    <row r="1392" spans="1:3">
      <c r="A1392">
        <v>57</v>
      </c>
      <c r="B1392">
        <f t="shared" si="21"/>
        <v>2.4688431953602521</v>
      </c>
    </row>
    <row r="1393" spans="1:2">
      <c r="A1393">
        <v>18</v>
      </c>
      <c r="B1393">
        <f t="shared" si="21"/>
        <v>-0.95965716532097878</v>
      </c>
    </row>
    <row r="1394" spans="1:2">
      <c r="A1394">
        <v>24</v>
      </c>
      <c r="B1394">
        <f t="shared" si="21"/>
        <v>-0.43219557137002024</v>
      </c>
    </row>
    <row r="1395" spans="1:2">
      <c r="A1395">
        <v>26</v>
      </c>
      <c r="B1395">
        <f t="shared" si="21"/>
        <v>-0.25637504005303402</v>
      </c>
    </row>
    <row r="1396" spans="1:2">
      <c r="A1396">
        <v>22</v>
      </c>
      <c r="B1396">
        <f t="shared" si="21"/>
        <v>-0.60801610268700645</v>
      </c>
    </row>
    <row r="1397" spans="1:2">
      <c r="A1397">
        <v>52</v>
      </c>
      <c r="B1397">
        <f t="shared" si="21"/>
        <v>2.0292918670677866</v>
      </c>
    </row>
    <row r="1398" spans="1:2">
      <c r="A1398">
        <v>44</v>
      </c>
      <c r="B1398">
        <f t="shared" si="21"/>
        <v>1.3260097417998418</v>
      </c>
    </row>
    <row r="1399" spans="1:2">
      <c r="A1399">
        <v>26</v>
      </c>
      <c r="B1399">
        <f t="shared" si="21"/>
        <v>-0.25637504005303402</v>
      </c>
    </row>
    <row r="1400" spans="1:2">
      <c r="A1400">
        <v>24</v>
      </c>
      <c r="B1400">
        <f t="shared" si="21"/>
        <v>-0.43219557137002024</v>
      </c>
    </row>
    <row r="1401" spans="1:2">
      <c r="A1401">
        <v>28</v>
      </c>
      <c r="B1401">
        <f t="shared" si="21"/>
        <v>-8.0554508736047803E-2</v>
      </c>
    </row>
    <row r="1402" spans="1:2">
      <c r="A1402">
        <v>18</v>
      </c>
      <c r="B1402">
        <f t="shared" si="21"/>
        <v>-0.95965716532097878</v>
      </c>
    </row>
    <row r="1403" spans="1:2">
      <c r="A1403">
        <v>43</v>
      </c>
      <c r="B1403">
        <f t="shared" si="21"/>
        <v>1.2380994761413486</v>
      </c>
    </row>
    <row r="1404" spans="1:2">
      <c r="A1404">
        <v>19</v>
      </c>
      <c r="B1404">
        <f t="shared" si="21"/>
        <v>-0.87174689966248575</v>
      </c>
    </row>
    <row r="1405" spans="1:2">
      <c r="A1405">
        <v>32</v>
      </c>
      <c r="B1405">
        <f t="shared" si="21"/>
        <v>0.27108655389792458</v>
      </c>
    </row>
    <row r="1406" spans="1:2">
      <c r="A1406">
        <v>40</v>
      </c>
      <c r="B1406">
        <f t="shared" si="21"/>
        <v>0.97436867916586944</v>
      </c>
    </row>
    <row r="1407" spans="1:2">
      <c r="A1407">
        <v>27</v>
      </c>
      <c r="B1407">
        <f t="shared" si="21"/>
        <v>-0.16846477439454091</v>
      </c>
    </row>
    <row r="1408" spans="1:2">
      <c r="A1408">
        <v>27</v>
      </c>
      <c r="B1408">
        <f t="shared" si="21"/>
        <v>-0.16846477439454091</v>
      </c>
    </row>
    <row r="1409" spans="1:2">
      <c r="A1409">
        <v>18</v>
      </c>
      <c r="B1409">
        <f t="shared" si="21"/>
        <v>-0.95965716532097878</v>
      </c>
    </row>
    <row r="1410" spans="1:2">
      <c r="A1410">
        <v>29</v>
      </c>
      <c r="B1410">
        <f t="shared" si="21"/>
        <v>7.3557569224452926E-3</v>
      </c>
    </row>
    <row r="1411" spans="1:2">
      <c r="A1411">
        <v>28</v>
      </c>
      <c r="B1411">
        <f t="shared" ref="B1411:B1471" si="22">(A1411-$H$3)/$H$7</f>
        <v>-8.0554508736047803E-2</v>
      </c>
    </row>
    <row r="1412" spans="1:2">
      <c r="A1412">
        <v>19</v>
      </c>
      <c r="B1412">
        <f t="shared" si="22"/>
        <v>-0.87174689966248575</v>
      </c>
    </row>
    <row r="1413" spans="1:2">
      <c r="A1413">
        <v>19</v>
      </c>
      <c r="B1413">
        <f t="shared" si="22"/>
        <v>-0.87174689966248575</v>
      </c>
    </row>
    <row r="1414" spans="1:2">
      <c r="A1414">
        <v>18</v>
      </c>
      <c r="B1414">
        <f t="shared" si="22"/>
        <v>-0.95965716532097878</v>
      </c>
    </row>
    <row r="1415" spans="1:2">
      <c r="A1415">
        <v>19</v>
      </c>
      <c r="B1415">
        <f t="shared" si="22"/>
        <v>-0.87174689966248575</v>
      </c>
    </row>
    <row r="1416" spans="1:2">
      <c r="A1416">
        <v>42</v>
      </c>
      <c r="B1416">
        <f t="shared" si="22"/>
        <v>1.1501892104828557</v>
      </c>
    </row>
    <row r="1417" spans="1:2">
      <c r="A1417">
        <v>18</v>
      </c>
      <c r="B1417">
        <f t="shared" si="22"/>
        <v>-0.95965716532097878</v>
      </c>
    </row>
    <row r="1418" spans="1:2">
      <c r="A1418">
        <v>18</v>
      </c>
      <c r="B1418">
        <f t="shared" si="22"/>
        <v>-0.95965716532097878</v>
      </c>
    </row>
    <row r="1419" spans="1:2">
      <c r="A1419">
        <v>19</v>
      </c>
      <c r="B1419">
        <f t="shared" si="22"/>
        <v>-0.87174689966248575</v>
      </c>
    </row>
    <row r="1420" spans="1:2">
      <c r="A1420">
        <v>23</v>
      </c>
      <c r="B1420">
        <f t="shared" si="22"/>
        <v>-0.52010583702851332</v>
      </c>
    </row>
    <row r="1421" spans="1:2">
      <c r="A1421">
        <v>35</v>
      </c>
      <c r="B1421">
        <f t="shared" si="22"/>
        <v>0.53481735087340387</v>
      </c>
    </row>
    <row r="1422" spans="1:2">
      <c r="A1422">
        <v>18</v>
      </c>
      <c r="B1422">
        <f t="shared" si="22"/>
        <v>-0.95965716532097878</v>
      </c>
    </row>
    <row r="1423" spans="1:2">
      <c r="A1423">
        <v>31</v>
      </c>
      <c r="B1423">
        <f t="shared" si="22"/>
        <v>0.1831762882394315</v>
      </c>
    </row>
    <row r="1424" spans="1:2">
      <c r="A1424">
        <v>28</v>
      </c>
      <c r="B1424">
        <f t="shared" si="22"/>
        <v>-8.0554508736047803E-2</v>
      </c>
    </row>
    <row r="1425" spans="1:2">
      <c r="A1425">
        <v>18</v>
      </c>
      <c r="B1425">
        <f t="shared" si="22"/>
        <v>-0.95965716532097878</v>
      </c>
    </row>
    <row r="1426" spans="1:2">
      <c r="A1426">
        <v>26</v>
      </c>
      <c r="B1426">
        <f t="shared" si="22"/>
        <v>-0.25637504005303402</v>
      </c>
    </row>
    <row r="1427" spans="1:2">
      <c r="A1427">
        <v>32</v>
      </c>
      <c r="B1427">
        <f t="shared" si="22"/>
        <v>0.27108655389792458</v>
      </c>
    </row>
    <row r="1428" spans="1:2">
      <c r="A1428">
        <v>46</v>
      </c>
      <c r="B1428">
        <f t="shared" si="22"/>
        <v>1.501830273116828</v>
      </c>
    </row>
    <row r="1429" spans="1:2">
      <c r="A1429">
        <v>18</v>
      </c>
      <c r="B1429">
        <f t="shared" si="22"/>
        <v>-0.95965716532097878</v>
      </c>
    </row>
    <row r="1430" spans="1:2">
      <c r="A1430">
        <v>18</v>
      </c>
      <c r="B1430">
        <f t="shared" si="22"/>
        <v>-0.95965716532097878</v>
      </c>
    </row>
    <row r="1431" spans="1:2">
      <c r="A1431">
        <v>41</v>
      </c>
      <c r="B1431">
        <f t="shared" si="22"/>
        <v>1.0622789448243626</v>
      </c>
    </row>
    <row r="1432" spans="1:2">
      <c r="A1432">
        <v>27</v>
      </c>
      <c r="B1432">
        <f t="shared" si="22"/>
        <v>-0.16846477439454091</v>
      </c>
    </row>
    <row r="1433" spans="1:2">
      <c r="A1433">
        <v>18</v>
      </c>
      <c r="B1433">
        <f t="shared" si="22"/>
        <v>-0.95965716532097878</v>
      </c>
    </row>
    <row r="1434" spans="1:2">
      <c r="A1434">
        <v>27</v>
      </c>
      <c r="B1434">
        <f t="shared" si="22"/>
        <v>-0.16846477439454091</v>
      </c>
    </row>
    <row r="1435" spans="1:2">
      <c r="A1435">
        <v>25</v>
      </c>
      <c r="B1435">
        <f t="shared" si="22"/>
        <v>-0.3442853057115271</v>
      </c>
    </row>
    <row r="1436" spans="1:2">
      <c r="A1436">
        <v>46</v>
      </c>
      <c r="B1436">
        <f t="shared" si="22"/>
        <v>1.501830273116828</v>
      </c>
    </row>
    <row r="1437" spans="1:2">
      <c r="A1437">
        <v>18</v>
      </c>
      <c r="B1437">
        <f t="shared" si="22"/>
        <v>-0.95965716532097878</v>
      </c>
    </row>
    <row r="1438" spans="1:2">
      <c r="A1438">
        <v>22</v>
      </c>
      <c r="B1438">
        <f t="shared" si="22"/>
        <v>-0.60801610268700645</v>
      </c>
    </row>
    <row r="1439" spans="1:2">
      <c r="A1439">
        <v>26</v>
      </c>
      <c r="B1439">
        <f t="shared" si="22"/>
        <v>-0.25637504005303402</v>
      </c>
    </row>
    <row r="1440" spans="1:2">
      <c r="A1440">
        <v>43</v>
      </c>
      <c r="B1440">
        <f t="shared" si="22"/>
        <v>1.2380994761413486</v>
      </c>
    </row>
    <row r="1441" spans="1:2">
      <c r="A1441">
        <v>20</v>
      </c>
      <c r="B1441">
        <f t="shared" si="22"/>
        <v>-0.78383663400399262</v>
      </c>
    </row>
    <row r="1442" spans="1:2">
      <c r="A1442">
        <v>21</v>
      </c>
      <c r="B1442">
        <f t="shared" si="22"/>
        <v>-0.69592636834549948</v>
      </c>
    </row>
    <row r="1443" spans="1:2">
      <c r="A1443">
        <v>18</v>
      </c>
      <c r="B1443">
        <f t="shared" si="22"/>
        <v>-0.95965716532097878</v>
      </c>
    </row>
    <row r="1444" spans="1:2">
      <c r="A1444">
        <v>26</v>
      </c>
      <c r="B1444">
        <f t="shared" si="22"/>
        <v>-0.25637504005303402</v>
      </c>
    </row>
    <row r="1445" spans="1:2">
      <c r="A1445">
        <v>19</v>
      </c>
      <c r="B1445">
        <f t="shared" si="22"/>
        <v>-0.87174689966248575</v>
      </c>
    </row>
    <row r="1446" spans="1:2">
      <c r="A1446">
        <v>42</v>
      </c>
      <c r="B1446">
        <f t="shared" si="22"/>
        <v>1.1501892104828557</v>
      </c>
    </row>
    <row r="1447" spans="1:2">
      <c r="A1447">
        <v>45</v>
      </c>
      <c r="B1447">
        <f t="shared" si="22"/>
        <v>1.4139200074583349</v>
      </c>
    </row>
    <row r="1448" spans="1:2">
      <c r="A1448">
        <v>45</v>
      </c>
      <c r="B1448">
        <f t="shared" si="22"/>
        <v>1.4139200074583349</v>
      </c>
    </row>
    <row r="1449" spans="1:2">
      <c r="A1449">
        <v>32</v>
      </c>
      <c r="B1449">
        <f t="shared" si="22"/>
        <v>0.27108655389792458</v>
      </c>
    </row>
    <row r="1450" spans="1:2">
      <c r="A1450">
        <v>20</v>
      </c>
      <c r="B1450">
        <f t="shared" si="22"/>
        <v>-0.78383663400399262</v>
      </c>
    </row>
    <row r="1451" spans="1:2">
      <c r="A1451">
        <v>19</v>
      </c>
      <c r="B1451">
        <f t="shared" si="22"/>
        <v>-0.87174689966248575</v>
      </c>
    </row>
    <row r="1452" spans="1:2">
      <c r="A1452">
        <v>43</v>
      </c>
      <c r="B1452">
        <f t="shared" si="22"/>
        <v>1.2380994761413486</v>
      </c>
    </row>
    <row r="1453" spans="1:2">
      <c r="A1453">
        <v>27</v>
      </c>
      <c r="B1453">
        <f t="shared" si="22"/>
        <v>-0.16846477439454091</v>
      </c>
    </row>
    <row r="1454" spans="1:2">
      <c r="A1454">
        <v>20</v>
      </c>
      <c r="B1454">
        <f t="shared" si="22"/>
        <v>-0.78383663400399262</v>
      </c>
    </row>
    <row r="1455" spans="1:2">
      <c r="A1455">
        <v>28</v>
      </c>
      <c r="B1455">
        <f t="shared" si="22"/>
        <v>-8.0554508736047803E-2</v>
      </c>
    </row>
    <row r="1456" spans="1:2">
      <c r="A1456">
        <v>37</v>
      </c>
      <c r="B1456">
        <f t="shared" si="22"/>
        <v>0.71063788219039015</v>
      </c>
    </row>
    <row r="1457" spans="1:3">
      <c r="A1457">
        <v>19</v>
      </c>
      <c r="B1457">
        <f t="shared" si="22"/>
        <v>-0.87174689966248575</v>
      </c>
    </row>
    <row r="1458" spans="1:3">
      <c r="A1458">
        <v>35</v>
      </c>
      <c r="B1458">
        <f t="shared" si="22"/>
        <v>0.53481735087340387</v>
      </c>
    </row>
    <row r="1459" spans="1:3">
      <c r="A1459">
        <v>19</v>
      </c>
      <c r="B1459">
        <f t="shared" si="22"/>
        <v>-0.87174689966248575</v>
      </c>
    </row>
    <row r="1460" spans="1:3">
      <c r="A1460">
        <v>18</v>
      </c>
      <c r="B1460">
        <f t="shared" si="22"/>
        <v>-0.95965716532097878</v>
      </c>
    </row>
    <row r="1461" spans="1:3">
      <c r="A1461">
        <v>30</v>
      </c>
      <c r="B1461">
        <f t="shared" si="22"/>
        <v>9.52660225809384E-2</v>
      </c>
    </row>
    <row r="1462" spans="1:3">
      <c r="A1462">
        <v>58</v>
      </c>
      <c r="B1462">
        <f t="shared" si="22"/>
        <v>2.556753461018745</v>
      </c>
    </row>
    <row r="1463" spans="1:3">
      <c r="A1463">
        <v>64</v>
      </c>
      <c r="B1463">
        <f t="shared" si="22"/>
        <v>3.0842150549697038</v>
      </c>
      <c r="C1463" t="s">
        <v>4</v>
      </c>
    </row>
    <row r="1464" spans="1:3">
      <c r="A1464">
        <v>41</v>
      </c>
      <c r="B1464">
        <f t="shared" si="22"/>
        <v>1.0622789448243626</v>
      </c>
    </row>
    <row r="1465" spans="1:3">
      <c r="A1465">
        <v>22</v>
      </c>
      <c r="B1465">
        <f t="shared" si="22"/>
        <v>-0.60801610268700645</v>
      </c>
    </row>
    <row r="1466" spans="1:3">
      <c r="A1466">
        <v>22</v>
      </c>
      <c r="B1466">
        <f t="shared" si="22"/>
        <v>-0.60801610268700645</v>
      </c>
    </row>
    <row r="1467" spans="1:3">
      <c r="A1467">
        <v>40</v>
      </c>
      <c r="B1467">
        <f t="shared" si="22"/>
        <v>0.97436867916586944</v>
      </c>
    </row>
    <row r="1468" spans="1:3">
      <c r="A1468">
        <v>23</v>
      </c>
      <c r="B1468">
        <f t="shared" si="22"/>
        <v>-0.52010583702851332</v>
      </c>
    </row>
    <row r="1469" spans="1:3">
      <c r="A1469">
        <v>21</v>
      </c>
      <c r="B1469">
        <f t="shared" si="22"/>
        <v>-0.69592636834549948</v>
      </c>
    </row>
    <row r="1470" spans="1:3">
      <c r="A1470">
        <v>19</v>
      </c>
      <c r="B1470">
        <f t="shared" si="22"/>
        <v>-0.87174689966248575</v>
      </c>
    </row>
    <row r="1471" spans="1:3">
      <c r="A1471">
        <v>25</v>
      </c>
      <c r="B1471">
        <f t="shared" si="22"/>
        <v>-0.3442853057115271</v>
      </c>
    </row>
  </sheetData>
  <mergeCells count="5">
    <mergeCell ref="O6:P6"/>
    <mergeCell ref="O8:P8"/>
    <mergeCell ref="O14:P14"/>
    <mergeCell ref="O20:P20"/>
    <mergeCell ref="O28:T3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E15FC-9B74-4D5E-84BB-CA166351B465}">
  <dimension ref="A1:M1471"/>
  <sheetViews>
    <sheetView topLeftCell="B1" workbookViewId="0">
      <selection activeCell="N17" sqref="N17"/>
    </sheetView>
  </sheetViews>
  <sheetFormatPr defaultRowHeight="15"/>
  <cols>
    <col min="1" max="1" width="25.140625" bestFit="1" customWidth="1"/>
    <col min="2" max="2" width="23.28515625" bestFit="1" customWidth="1"/>
    <col min="4" max="4" width="13.140625" bestFit="1" customWidth="1"/>
    <col min="5" max="5" width="20.7109375" bestFit="1" customWidth="1"/>
    <col min="6" max="6" width="31.5703125" bestFit="1" customWidth="1"/>
    <col min="9" max="9" width="48.42578125" bestFit="1" customWidth="1"/>
  </cols>
  <sheetData>
    <row r="1" spans="1:11">
      <c r="A1" s="89" t="s">
        <v>85</v>
      </c>
      <c r="B1" s="89" t="s">
        <v>211</v>
      </c>
      <c r="D1" s="106" t="s">
        <v>212</v>
      </c>
      <c r="E1" t="s">
        <v>213</v>
      </c>
      <c r="F1" t="s">
        <v>251</v>
      </c>
      <c r="I1" s="268" t="s">
        <v>64</v>
      </c>
      <c r="J1" s="269"/>
    </row>
    <row r="2" spans="1:11">
      <c r="A2">
        <v>1</v>
      </c>
      <c r="B2" t="str">
        <f>IF(A2=1, "Low", IF(A2=2, "Medium", IF(A2=3, "High", "Very High")))</f>
        <v>Low</v>
      </c>
      <c r="D2" s="107" t="s">
        <v>173</v>
      </c>
      <c r="E2" s="103">
        <v>459</v>
      </c>
      <c r="F2" s="108">
        <v>0.3122448979591837</v>
      </c>
      <c r="I2" s="182"/>
      <c r="J2" s="183"/>
    </row>
    <row r="3" spans="1:11">
      <c r="A3">
        <v>4</v>
      </c>
      <c r="B3" t="str">
        <f>IF(A3=1, "Low", IF(A3=2, "Medium", IF(A3=3, "High", "Very High")))</f>
        <v>Very High</v>
      </c>
      <c r="D3" s="107" t="s">
        <v>176</v>
      </c>
      <c r="E3" s="103">
        <v>432</v>
      </c>
      <c r="F3" s="108">
        <v>0.29387755102040819</v>
      </c>
      <c r="I3" s="266" t="s">
        <v>11</v>
      </c>
      <c r="J3" s="267"/>
    </row>
    <row r="4" spans="1:11">
      <c r="A4">
        <v>2</v>
      </c>
      <c r="B4" t="str">
        <f>IF(A4=1, "Low", IF(A4=2, "Medium", IF(A4=3, "High", "Very High")))</f>
        <v>Medium</v>
      </c>
      <c r="D4" s="107" t="s">
        <v>175</v>
      </c>
      <c r="E4" s="103">
        <v>303</v>
      </c>
      <c r="F4" s="108">
        <v>0.20612244897959184</v>
      </c>
      <c r="I4" s="154" t="s">
        <v>54</v>
      </c>
      <c r="J4" s="155">
        <v>1470</v>
      </c>
    </row>
    <row r="5" spans="1:11">
      <c r="A5">
        <v>3</v>
      </c>
      <c r="B5" t="str">
        <f>IF(A5=1, "Low", IF(A5=2, "Medium", IF(A5=3, "High", "Very High")))</f>
        <v>High</v>
      </c>
      <c r="D5" s="107" t="s">
        <v>174</v>
      </c>
      <c r="E5" s="103">
        <v>276</v>
      </c>
      <c r="F5" s="108">
        <v>0.18775510204081633</v>
      </c>
      <c r="I5" s="154" t="s">
        <v>13</v>
      </c>
      <c r="J5" s="155">
        <f>276+303</f>
        <v>579</v>
      </c>
    </row>
    <row r="6" spans="1:11">
      <c r="A6">
        <v>4</v>
      </c>
      <c r="B6" t="str">
        <f t="shared" ref="B6:B69" si="0">IF(A6=1, "Low", IF(A6=2, "Medium", IF(A6=3, "High", "Very High")))</f>
        <v>Very High</v>
      </c>
      <c r="D6" s="107" t="s">
        <v>140</v>
      </c>
      <c r="E6" s="103">
        <v>1470</v>
      </c>
      <c r="F6" s="108">
        <v>1</v>
      </c>
      <c r="I6" s="154" t="s">
        <v>14</v>
      </c>
      <c r="J6" s="46">
        <v>0.95</v>
      </c>
    </row>
    <row r="7" spans="1:11">
      <c r="A7">
        <v>3</v>
      </c>
      <c r="B7" t="str">
        <f t="shared" si="0"/>
        <v>High</v>
      </c>
      <c r="I7" s="154"/>
      <c r="J7" s="47"/>
    </row>
    <row r="8" spans="1:11">
      <c r="A8">
        <v>1</v>
      </c>
      <c r="B8" t="str">
        <f t="shared" si="0"/>
        <v>Low</v>
      </c>
      <c r="I8" s="154"/>
      <c r="J8" s="158"/>
    </row>
    <row r="9" spans="1:11">
      <c r="A9">
        <v>2</v>
      </c>
      <c r="B9" t="str">
        <f t="shared" si="0"/>
        <v>Medium</v>
      </c>
      <c r="I9" s="270" t="s">
        <v>15</v>
      </c>
      <c r="J9" s="271"/>
    </row>
    <row r="10" spans="1:11">
      <c r="A10">
        <v>2</v>
      </c>
      <c r="B10" t="str">
        <f t="shared" si="0"/>
        <v>Medium</v>
      </c>
      <c r="I10" s="154" t="s">
        <v>65</v>
      </c>
      <c r="J10" s="318">
        <f>J5/J4</f>
        <v>0.39387755102040817</v>
      </c>
    </row>
    <row r="11" spans="1:11">
      <c r="A11">
        <v>2</v>
      </c>
      <c r="B11" t="str">
        <f t="shared" si="0"/>
        <v>Medium</v>
      </c>
      <c r="I11" s="154" t="s">
        <v>18</v>
      </c>
      <c r="J11" s="157">
        <f>_xlfn.NORM.S.INV(0.975)</f>
        <v>1.9599639845400536</v>
      </c>
    </row>
    <row r="12" spans="1:11">
      <c r="A12">
        <v>3</v>
      </c>
      <c r="B12" t="str">
        <f t="shared" si="0"/>
        <v>High</v>
      </c>
      <c r="I12" s="154" t="s">
        <v>66</v>
      </c>
      <c r="J12" s="158">
        <f>SQRT(J10*(1-J10)/J4)</f>
        <v>1.274389345088326E-2</v>
      </c>
    </row>
    <row r="13" spans="1:11">
      <c r="A13">
        <v>4</v>
      </c>
      <c r="B13" t="str">
        <f t="shared" si="0"/>
        <v>Very High</v>
      </c>
      <c r="I13" s="154" t="s">
        <v>67</v>
      </c>
      <c r="J13" s="157">
        <f>J12*J11</f>
        <v>2.4977572186547049E-2</v>
      </c>
    </row>
    <row r="14" spans="1:11">
      <c r="A14">
        <v>4</v>
      </c>
      <c r="B14" t="str">
        <f t="shared" si="0"/>
        <v>Very High</v>
      </c>
      <c r="I14" s="154"/>
      <c r="J14" s="158"/>
    </row>
    <row r="15" spans="1:11">
      <c r="A15">
        <v>3</v>
      </c>
      <c r="B15" t="str">
        <f t="shared" si="0"/>
        <v>High</v>
      </c>
      <c r="I15" s="270" t="s">
        <v>19</v>
      </c>
      <c r="J15" s="271"/>
    </row>
    <row r="16" spans="1:11">
      <c r="A16">
        <v>2</v>
      </c>
      <c r="B16" t="str">
        <f t="shared" si="0"/>
        <v>Medium</v>
      </c>
      <c r="I16" s="154" t="s">
        <v>68</v>
      </c>
      <c r="J16" s="48">
        <f>J10-J13</f>
        <v>0.36889997883386111</v>
      </c>
      <c r="K16" s="108">
        <f>1-J16</f>
        <v>0.63110002116613884</v>
      </c>
    </row>
    <row r="17" spans="1:13" ht="15.75" thickBot="1">
      <c r="A17">
        <v>3</v>
      </c>
      <c r="B17" t="str">
        <f t="shared" si="0"/>
        <v>High</v>
      </c>
      <c r="I17" s="163" t="s">
        <v>69</v>
      </c>
      <c r="J17" s="49">
        <f>J10+J13</f>
        <v>0.41885512320695523</v>
      </c>
      <c r="K17" s="108">
        <f>1-J17</f>
        <v>0.58114487679304472</v>
      </c>
    </row>
    <row r="18" spans="1:13">
      <c r="A18">
        <v>4</v>
      </c>
      <c r="B18" t="str">
        <f t="shared" si="0"/>
        <v>Very High</v>
      </c>
    </row>
    <row r="19" spans="1:13">
      <c r="A19">
        <v>2</v>
      </c>
      <c r="B19" t="str">
        <f t="shared" si="0"/>
        <v>Medium</v>
      </c>
      <c r="I19" s="184" t="s">
        <v>214</v>
      </c>
      <c r="J19">
        <f>J4*J10</f>
        <v>579</v>
      </c>
    </row>
    <row r="20" spans="1:13">
      <c r="A20">
        <v>3</v>
      </c>
      <c r="B20" t="str">
        <f t="shared" si="0"/>
        <v>High</v>
      </c>
      <c r="I20" s="184" t="s">
        <v>215</v>
      </c>
      <c r="J20">
        <f>J4*(1-J10)</f>
        <v>890.99999999999989</v>
      </c>
    </row>
    <row r="21" spans="1:13">
      <c r="A21">
        <v>3</v>
      </c>
      <c r="B21" t="str">
        <f t="shared" si="0"/>
        <v>High</v>
      </c>
    </row>
    <row r="22" spans="1:13" ht="15.75" thickBot="1">
      <c r="A22">
        <v>4</v>
      </c>
      <c r="B22" t="str">
        <f t="shared" si="0"/>
        <v>Very High</v>
      </c>
    </row>
    <row r="23" spans="1:13">
      <c r="A23">
        <v>2</v>
      </c>
      <c r="B23" t="str">
        <f t="shared" si="0"/>
        <v>Medium</v>
      </c>
      <c r="I23" s="241" t="s">
        <v>216</v>
      </c>
      <c r="J23" s="242"/>
      <c r="K23" s="242"/>
      <c r="L23" s="242"/>
      <c r="M23" s="243"/>
    </row>
    <row r="24" spans="1:13">
      <c r="A24">
        <v>3</v>
      </c>
      <c r="B24" t="str">
        <f t="shared" si="0"/>
        <v>High</v>
      </c>
      <c r="I24" s="244"/>
      <c r="J24" s="245"/>
      <c r="K24" s="245"/>
      <c r="L24" s="245"/>
      <c r="M24" s="246"/>
    </row>
    <row r="25" spans="1:13">
      <c r="A25">
        <v>4</v>
      </c>
      <c r="B25" t="str">
        <f t="shared" si="0"/>
        <v>Very High</v>
      </c>
      <c r="I25" s="244"/>
      <c r="J25" s="245"/>
      <c r="K25" s="245"/>
      <c r="L25" s="245"/>
      <c r="M25" s="246"/>
    </row>
    <row r="26" spans="1:13">
      <c r="A26">
        <v>3</v>
      </c>
      <c r="B26" t="str">
        <f t="shared" si="0"/>
        <v>High</v>
      </c>
      <c r="I26" s="244"/>
      <c r="J26" s="245"/>
      <c r="K26" s="245"/>
      <c r="L26" s="245"/>
      <c r="M26" s="246"/>
    </row>
    <row r="27" spans="1:13">
      <c r="A27">
        <v>4</v>
      </c>
      <c r="B27" t="str">
        <f t="shared" si="0"/>
        <v>Very High</v>
      </c>
      <c r="I27" s="244"/>
      <c r="J27" s="245"/>
      <c r="K27" s="245"/>
      <c r="L27" s="245"/>
      <c r="M27" s="246"/>
    </row>
    <row r="28" spans="1:13">
      <c r="A28">
        <v>2</v>
      </c>
      <c r="B28" t="str">
        <f t="shared" si="0"/>
        <v>Medium</v>
      </c>
      <c r="I28" s="244"/>
      <c r="J28" s="245"/>
      <c r="K28" s="245"/>
      <c r="L28" s="245"/>
      <c r="M28" s="246"/>
    </row>
    <row r="29" spans="1:13">
      <c r="A29">
        <v>4</v>
      </c>
      <c r="B29" t="str">
        <f t="shared" si="0"/>
        <v>Very High</v>
      </c>
      <c r="I29" s="244"/>
      <c r="J29" s="245"/>
      <c r="K29" s="245"/>
      <c r="L29" s="245"/>
      <c r="M29" s="246"/>
    </row>
    <row r="30" spans="1:13">
      <c r="A30">
        <v>4</v>
      </c>
      <c r="B30" t="str">
        <f t="shared" si="0"/>
        <v>Very High</v>
      </c>
      <c r="I30" s="244"/>
      <c r="J30" s="245"/>
      <c r="K30" s="245"/>
      <c r="L30" s="245"/>
      <c r="M30" s="246"/>
    </row>
    <row r="31" spans="1:13">
      <c r="A31">
        <v>4</v>
      </c>
      <c r="B31" t="str">
        <f t="shared" si="0"/>
        <v>Very High</v>
      </c>
      <c r="I31" s="244"/>
      <c r="J31" s="245"/>
      <c r="K31" s="245"/>
      <c r="L31" s="245"/>
      <c r="M31" s="246"/>
    </row>
    <row r="32" spans="1:13" ht="15.75" thickBot="1">
      <c r="A32">
        <v>4</v>
      </c>
      <c r="B32" t="str">
        <f t="shared" si="0"/>
        <v>Very High</v>
      </c>
      <c r="I32" s="247"/>
      <c r="J32" s="248"/>
      <c r="K32" s="248"/>
      <c r="L32" s="248"/>
      <c r="M32" s="249"/>
    </row>
    <row r="33" spans="1:2">
      <c r="A33">
        <v>4</v>
      </c>
      <c r="B33" t="str">
        <f t="shared" si="0"/>
        <v>Very High</v>
      </c>
    </row>
    <row r="34" spans="1:2">
      <c r="A34">
        <v>1</v>
      </c>
      <c r="B34" t="str">
        <f t="shared" si="0"/>
        <v>Low</v>
      </c>
    </row>
    <row r="35" spans="1:2">
      <c r="A35">
        <v>3</v>
      </c>
      <c r="B35" t="str">
        <f t="shared" si="0"/>
        <v>High</v>
      </c>
    </row>
    <row r="36" spans="1:2">
      <c r="A36">
        <v>1</v>
      </c>
      <c r="B36" t="str">
        <f t="shared" si="0"/>
        <v>Low</v>
      </c>
    </row>
    <row r="37" spans="1:2">
      <c r="A37">
        <v>4</v>
      </c>
      <c r="B37" t="str">
        <f t="shared" si="0"/>
        <v>Very High</v>
      </c>
    </row>
    <row r="38" spans="1:2">
      <c r="A38">
        <v>3</v>
      </c>
      <c r="B38" t="str">
        <f t="shared" si="0"/>
        <v>High</v>
      </c>
    </row>
    <row r="39" spans="1:2">
      <c r="A39">
        <v>1</v>
      </c>
      <c r="B39" t="str">
        <f t="shared" si="0"/>
        <v>Low</v>
      </c>
    </row>
    <row r="40" spans="1:2">
      <c r="A40">
        <v>4</v>
      </c>
      <c r="B40" t="str">
        <f t="shared" si="0"/>
        <v>Very High</v>
      </c>
    </row>
    <row r="41" spans="1:2">
      <c r="A41">
        <v>1</v>
      </c>
      <c r="B41" t="str">
        <f t="shared" si="0"/>
        <v>Low</v>
      </c>
    </row>
    <row r="42" spans="1:2">
      <c r="A42">
        <v>3</v>
      </c>
      <c r="B42" t="str">
        <f t="shared" si="0"/>
        <v>High</v>
      </c>
    </row>
    <row r="43" spans="1:2">
      <c r="A43">
        <v>4</v>
      </c>
      <c r="B43" t="str">
        <f t="shared" si="0"/>
        <v>Very High</v>
      </c>
    </row>
    <row r="44" spans="1:2">
      <c r="A44">
        <v>3</v>
      </c>
      <c r="B44" t="str">
        <f t="shared" si="0"/>
        <v>High</v>
      </c>
    </row>
    <row r="45" spans="1:2">
      <c r="A45">
        <v>4</v>
      </c>
      <c r="B45" t="str">
        <f t="shared" si="0"/>
        <v>Very High</v>
      </c>
    </row>
    <row r="46" spans="1:2">
      <c r="A46">
        <v>4</v>
      </c>
      <c r="B46" t="str">
        <f t="shared" si="0"/>
        <v>Very High</v>
      </c>
    </row>
    <row r="47" spans="1:2">
      <c r="A47">
        <v>4</v>
      </c>
      <c r="B47" t="str">
        <f t="shared" si="0"/>
        <v>Very High</v>
      </c>
    </row>
    <row r="48" spans="1:2">
      <c r="A48">
        <v>3</v>
      </c>
      <c r="B48" t="str">
        <f t="shared" si="0"/>
        <v>High</v>
      </c>
    </row>
    <row r="49" spans="1:2">
      <c r="A49">
        <v>1</v>
      </c>
      <c r="B49" t="str">
        <f t="shared" si="0"/>
        <v>Low</v>
      </c>
    </row>
    <row r="50" spans="1:2">
      <c r="A50">
        <v>3</v>
      </c>
      <c r="B50" t="str">
        <f t="shared" si="0"/>
        <v>High</v>
      </c>
    </row>
    <row r="51" spans="1:2">
      <c r="A51">
        <v>4</v>
      </c>
      <c r="B51" t="str">
        <f t="shared" si="0"/>
        <v>Very High</v>
      </c>
    </row>
    <row r="52" spans="1:2">
      <c r="A52">
        <v>4</v>
      </c>
      <c r="B52" t="str">
        <f t="shared" si="0"/>
        <v>Very High</v>
      </c>
    </row>
    <row r="53" spans="1:2">
      <c r="A53">
        <v>3</v>
      </c>
      <c r="B53" t="str">
        <f t="shared" si="0"/>
        <v>High</v>
      </c>
    </row>
    <row r="54" spans="1:2">
      <c r="A54">
        <v>3</v>
      </c>
      <c r="B54" t="str">
        <f t="shared" si="0"/>
        <v>High</v>
      </c>
    </row>
    <row r="55" spans="1:2">
      <c r="A55">
        <v>3</v>
      </c>
      <c r="B55" t="str">
        <f t="shared" si="0"/>
        <v>High</v>
      </c>
    </row>
    <row r="56" spans="1:2">
      <c r="A56">
        <v>3</v>
      </c>
      <c r="B56" t="str">
        <f t="shared" si="0"/>
        <v>High</v>
      </c>
    </row>
    <row r="57" spans="1:2">
      <c r="A57">
        <v>3</v>
      </c>
      <c r="B57" t="str">
        <f t="shared" si="0"/>
        <v>High</v>
      </c>
    </row>
    <row r="58" spans="1:2">
      <c r="A58">
        <v>4</v>
      </c>
      <c r="B58" t="str">
        <f t="shared" si="0"/>
        <v>Very High</v>
      </c>
    </row>
    <row r="59" spans="1:2">
      <c r="A59">
        <v>3</v>
      </c>
      <c r="B59" t="str">
        <f t="shared" si="0"/>
        <v>High</v>
      </c>
    </row>
    <row r="60" spans="1:2">
      <c r="A60">
        <v>4</v>
      </c>
      <c r="B60" t="str">
        <f t="shared" si="0"/>
        <v>Very High</v>
      </c>
    </row>
    <row r="61" spans="1:2">
      <c r="A61">
        <v>3</v>
      </c>
      <c r="B61" t="str">
        <f t="shared" si="0"/>
        <v>High</v>
      </c>
    </row>
    <row r="62" spans="1:2">
      <c r="A62">
        <v>2</v>
      </c>
      <c r="B62" t="str">
        <f t="shared" si="0"/>
        <v>Medium</v>
      </c>
    </row>
    <row r="63" spans="1:2">
      <c r="A63">
        <v>4</v>
      </c>
      <c r="B63" t="str">
        <f t="shared" si="0"/>
        <v>Very High</v>
      </c>
    </row>
    <row r="64" spans="1:2">
      <c r="A64">
        <v>4</v>
      </c>
      <c r="B64" t="str">
        <f t="shared" si="0"/>
        <v>Very High</v>
      </c>
    </row>
    <row r="65" spans="1:2">
      <c r="A65">
        <v>4</v>
      </c>
      <c r="B65" t="str">
        <f t="shared" si="0"/>
        <v>Very High</v>
      </c>
    </row>
    <row r="66" spans="1:2">
      <c r="A66">
        <v>2</v>
      </c>
      <c r="B66" t="str">
        <f t="shared" si="0"/>
        <v>Medium</v>
      </c>
    </row>
    <row r="67" spans="1:2">
      <c r="A67">
        <v>3</v>
      </c>
      <c r="B67" t="str">
        <f t="shared" si="0"/>
        <v>High</v>
      </c>
    </row>
    <row r="68" spans="1:2">
      <c r="A68">
        <v>3</v>
      </c>
      <c r="B68" t="str">
        <f t="shared" si="0"/>
        <v>High</v>
      </c>
    </row>
    <row r="69" spans="1:2">
      <c r="A69">
        <v>3</v>
      </c>
      <c r="B69" t="str">
        <f t="shared" si="0"/>
        <v>High</v>
      </c>
    </row>
    <row r="70" spans="1:2">
      <c r="A70">
        <v>4</v>
      </c>
      <c r="B70" t="str">
        <f t="shared" ref="B70:B133" si="1">IF(A70=1, "Low", IF(A70=2, "Medium", IF(A70=3, "High", "Very High")))</f>
        <v>Very High</v>
      </c>
    </row>
    <row r="71" spans="1:2">
      <c r="A71">
        <v>1</v>
      </c>
      <c r="B71" t="str">
        <f t="shared" si="1"/>
        <v>Low</v>
      </c>
    </row>
    <row r="72" spans="1:2">
      <c r="A72">
        <v>4</v>
      </c>
      <c r="B72" t="str">
        <f t="shared" si="1"/>
        <v>Very High</v>
      </c>
    </row>
    <row r="73" spans="1:2">
      <c r="A73">
        <v>4</v>
      </c>
      <c r="B73" t="str">
        <f t="shared" si="1"/>
        <v>Very High</v>
      </c>
    </row>
    <row r="74" spans="1:2">
      <c r="A74">
        <v>2</v>
      </c>
      <c r="B74" t="str">
        <f t="shared" si="1"/>
        <v>Medium</v>
      </c>
    </row>
    <row r="75" spans="1:2">
      <c r="A75">
        <v>2</v>
      </c>
      <c r="B75" t="str">
        <f t="shared" si="1"/>
        <v>Medium</v>
      </c>
    </row>
    <row r="76" spans="1:2">
      <c r="A76">
        <v>2</v>
      </c>
      <c r="B76" t="str">
        <f t="shared" si="1"/>
        <v>Medium</v>
      </c>
    </row>
    <row r="77" spans="1:2">
      <c r="A77">
        <v>4</v>
      </c>
      <c r="B77" t="str">
        <f t="shared" si="1"/>
        <v>Very High</v>
      </c>
    </row>
    <row r="78" spans="1:2">
      <c r="A78">
        <v>2</v>
      </c>
      <c r="B78" t="str">
        <f t="shared" si="1"/>
        <v>Medium</v>
      </c>
    </row>
    <row r="79" spans="1:2">
      <c r="A79">
        <v>2</v>
      </c>
      <c r="B79" t="str">
        <f t="shared" si="1"/>
        <v>Medium</v>
      </c>
    </row>
    <row r="80" spans="1:2">
      <c r="A80">
        <v>1</v>
      </c>
      <c r="B80" t="str">
        <f t="shared" si="1"/>
        <v>Low</v>
      </c>
    </row>
    <row r="81" spans="1:2">
      <c r="A81">
        <v>4</v>
      </c>
      <c r="B81" t="str">
        <f t="shared" si="1"/>
        <v>Very High</v>
      </c>
    </row>
    <row r="82" spans="1:2">
      <c r="A82">
        <v>3</v>
      </c>
      <c r="B82" t="str">
        <f t="shared" si="1"/>
        <v>High</v>
      </c>
    </row>
    <row r="83" spans="1:2">
      <c r="A83">
        <v>1</v>
      </c>
      <c r="B83" t="str">
        <f t="shared" si="1"/>
        <v>Low</v>
      </c>
    </row>
    <row r="84" spans="1:2">
      <c r="A84">
        <v>4</v>
      </c>
      <c r="B84" t="str">
        <f t="shared" si="1"/>
        <v>Very High</v>
      </c>
    </row>
    <row r="85" spans="1:2">
      <c r="A85">
        <v>4</v>
      </c>
      <c r="B85" t="str">
        <f t="shared" si="1"/>
        <v>Very High</v>
      </c>
    </row>
    <row r="86" spans="1:2">
      <c r="A86">
        <v>3</v>
      </c>
      <c r="B86" t="str">
        <f t="shared" si="1"/>
        <v>High</v>
      </c>
    </row>
    <row r="87" spans="1:2">
      <c r="A87">
        <v>1</v>
      </c>
      <c r="B87" t="str">
        <f t="shared" si="1"/>
        <v>Low</v>
      </c>
    </row>
    <row r="88" spans="1:2">
      <c r="A88">
        <v>3</v>
      </c>
      <c r="B88" t="str">
        <f t="shared" si="1"/>
        <v>High</v>
      </c>
    </row>
    <row r="89" spans="1:2">
      <c r="A89">
        <v>2</v>
      </c>
      <c r="B89" t="str">
        <f t="shared" si="1"/>
        <v>Medium</v>
      </c>
    </row>
    <row r="90" spans="1:2">
      <c r="A90">
        <v>1</v>
      </c>
      <c r="B90" t="str">
        <f t="shared" si="1"/>
        <v>Low</v>
      </c>
    </row>
    <row r="91" spans="1:2">
      <c r="A91">
        <v>4</v>
      </c>
      <c r="B91" t="str">
        <f t="shared" si="1"/>
        <v>Very High</v>
      </c>
    </row>
    <row r="92" spans="1:2">
      <c r="A92">
        <v>4</v>
      </c>
      <c r="B92" t="str">
        <f t="shared" si="1"/>
        <v>Very High</v>
      </c>
    </row>
    <row r="93" spans="1:2">
      <c r="A93">
        <v>4</v>
      </c>
      <c r="B93" t="str">
        <f t="shared" si="1"/>
        <v>Very High</v>
      </c>
    </row>
    <row r="94" spans="1:2">
      <c r="A94">
        <v>2</v>
      </c>
      <c r="B94" t="str">
        <f t="shared" si="1"/>
        <v>Medium</v>
      </c>
    </row>
    <row r="95" spans="1:2">
      <c r="A95">
        <v>3</v>
      </c>
      <c r="B95" t="str">
        <f t="shared" si="1"/>
        <v>High</v>
      </c>
    </row>
    <row r="96" spans="1:2">
      <c r="A96">
        <v>1</v>
      </c>
      <c r="B96" t="str">
        <f t="shared" si="1"/>
        <v>Low</v>
      </c>
    </row>
    <row r="97" spans="1:2">
      <c r="A97">
        <v>1</v>
      </c>
      <c r="B97" t="str">
        <f t="shared" si="1"/>
        <v>Low</v>
      </c>
    </row>
    <row r="98" spans="1:2">
      <c r="A98">
        <v>1</v>
      </c>
      <c r="B98" t="str">
        <f t="shared" si="1"/>
        <v>Low</v>
      </c>
    </row>
    <row r="99" spans="1:2">
      <c r="A99">
        <v>2</v>
      </c>
      <c r="B99" t="str">
        <f t="shared" si="1"/>
        <v>Medium</v>
      </c>
    </row>
    <row r="100" spans="1:2">
      <c r="A100">
        <v>3</v>
      </c>
      <c r="B100" t="str">
        <f t="shared" si="1"/>
        <v>High</v>
      </c>
    </row>
    <row r="101" spans="1:2">
      <c r="A101">
        <v>3</v>
      </c>
      <c r="B101" t="str">
        <f t="shared" si="1"/>
        <v>High</v>
      </c>
    </row>
    <row r="102" spans="1:2">
      <c r="A102">
        <v>4</v>
      </c>
      <c r="B102" t="str">
        <f t="shared" si="1"/>
        <v>Very High</v>
      </c>
    </row>
    <row r="103" spans="1:2">
      <c r="A103">
        <v>4</v>
      </c>
      <c r="B103" t="str">
        <f t="shared" si="1"/>
        <v>Very High</v>
      </c>
    </row>
    <row r="104" spans="1:2">
      <c r="A104">
        <v>2</v>
      </c>
      <c r="B104" t="str">
        <f t="shared" si="1"/>
        <v>Medium</v>
      </c>
    </row>
    <row r="105" spans="1:2">
      <c r="A105">
        <v>3</v>
      </c>
      <c r="B105" t="str">
        <f t="shared" si="1"/>
        <v>High</v>
      </c>
    </row>
    <row r="106" spans="1:2">
      <c r="A106">
        <v>4</v>
      </c>
      <c r="B106" t="str">
        <f t="shared" si="1"/>
        <v>Very High</v>
      </c>
    </row>
    <row r="107" spans="1:2">
      <c r="A107">
        <v>4</v>
      </c>
      <c r="B107" t="str">
        <f t="shared" si="1"/>
        <v>Very High</v>
      </c>
    </row>
    <row r="108" spans="1:2">
      <c r="A108">
        <v>1</v>
      </c>
      <c r="B108" t="str">
        <f t="shared" si="1"/>
        <v>Low</v>
      </c>
    </row>
    <row r="109" spans="1:2">
      <c r="A109">
        <v>4</v>
      </c>
      <c r="B109" t="str">
        <f t="shared" si="1"/>
        <v>Very High</v>
      </c>
    </row>
    <row r="110" spans="1:2">
      <c r="A110">
        <v>3</v>
      </c>
      <c r="B110" t="str">
        <f t="shared" si="1"/>
        <v>High</v>
      </c>
    </row>
    <row r="111" spans="1:2">
      <c r="A111">
        <v>3</v>
      </c>
      <c r="B111" t="str">
        <f t="shared" si="1"/>
        <v>High</v>
      </c>
    </row>
    <row r="112" spans="1:2">
      <c r="A112">
        <v>3</v>
      </c>
      <c r="B112" t="str">
        <f t="shared" si="1"/>
        <v>High</v>
      </c>
    </row>
    <row r="113" spans="1:2">
      <c r="A113">
        <v>4</v>
      </c>
      <c r="B113" t="str">
        <f t="shared" si="1"/>
        <v>Very High</v>
      </c>
    </row>
    <row r="114" spans="1:2">
      <c r="A114">
        <v>3</v>
      </c>
      <c r="B114" t="str">
        <f t="shared" si="1"/>
        <v>High</v>
      </c>
    </row>
    <row r="115" spans="1:2">
      <c r="A115">
        <v>3</v>
      </c>
      <c r="B115" t="str">
        <f t="shared" si="1"/>
        <v>High</v>
      </c>
    </row>
    <row r="116" spans="1:2">
      <c r="A116">
        <v>3</v>
      </c>
      <c r="B116" t="str">
        <f t="shared" si="1"/>
        <v>High</v>
      </c>
    </row>
    <row r="117" spans="1:2">
      <c r="A117">
        <v>1</v>
      </c>
      <c r="B117" t="str">
        <f t="shared" si="1"/>
        <v>Low</v>
      </c>
    </row>
    <row r="118" spans="1:2">
      <c r="A118">
        <v>4</v>
      </c>
      <c r="B118" t="str">
        <f t="shared" si="1"/>
        <v>Very High</v>
      </c>
    </row>
    <row r="119" spans="1:2">
      <c r="A119">
        <v>3</v>
      </c>
      <c r="B119" t="str">
        <f t="shared" si="1"/>
        <v>High</v>
      </c>
    </row>
    <row r="120" spans="1:2">
      <c r="A120">
        <v>1</v>
      </c>
      <c r="B120" t="str">
        <f t="shared" si="1"/>
        <v>Low</v>
      </c>
    </row>
    <row r="121" spans="1:2">
      <c r="A121">
        <v>4</v>
      </c>
      <c r="B121" t="str">
        <f t="shared" si="1"/>
        <v>Very High</v>
      </c>
    </row>
    <row r="122" spans="1:2">
      <c r="A122">
        <v>3</v>
      </c>
      <c r="B122" t="str">
        <f t="shared" si="1"/>
        <v>High</v>
      </c>
    </row>
    <row r="123" spans="1:2">
      <c r="A123">
        <v>1</v>
      </c>
      <c r="B123" t="str">
        <f t="shared" si="1"/>
        <v>Low</v>
      </c>
    </row>
    <row r="124" spans="1:2">
      <c r="A124">
        <v>1</v>
      </c>
      <c r="B124" t="str">
        <f t="shared" si="1"/>
        <v>Low</v>
      </c>
    </row>
    <row r="125" spans="1:2">
      <c r="A125">
        <v>3</v>
      </c>
      <c r="B125" t="str">
        <f t="shared" si="1"/>
        <v>High</v>
      </c>
    </row>
    <row r="126" spans="1:2">
      <c r="A126">
        <v>2</v>
      </c>
      <c r="B126" t="str">
        <f t="shared" si="1"/>
        <v>Medium</v>
      </c>
    </row>
    <row r="127" spans="1:2">
      <c r="A127">
        <v>3</v>
      </c>
      <c r="B127" t="str">
        <f t="shared" si="1"/>
        <v>High</v>
      </c>
    </row>
    <row r="128" spans="1:2">
      <c r="A128">
        <v>4</v>
      </c>
      <c r="B128" t="str">
        <f t="shared" si="1"/>
        <v>Very High</v>
      </c>
    </row>
    <row r="129" spans="1:2">
      <c r="A129">
        <v>4</v>
      </c>
      <c r="B129" t="str">
        <f t="shared" si="1"/>
        <v>Very High</v>
      </c>
    </row>
    <row r="130" spans="1:2">
      <c r="A130">
        <v>3</v>
      </c>
      <c r="B130" t="str">
        <f t="shared" si="1"/>
        <v>High</v>
      </c>
    </row>
    <row r="131" spans="1:2">
      <c r="A131">
        <v>3</v>
      </c>
      <c r="B131" t="str">
        <f t="shared" si="1"/>
        <v>High</v>
      </c>
    </row>
    <row r="132" spans="1:2">
      <c r="A132">
        <v>4</v>
      </c>
      <c r="B132" t="str">
        <f t="shared" si="1"/>
        <v>Very High</v>
      </c>
    </row>
    <row r="133" spans="1:2">
      <c r="A133">
        <v>4</v>
      </c>
      <c r="B133" t="str">
        <f t="shared" si="1"/>
        <v>Very High</v>
      </c>
    </row>
    <row r="134" spans="1:2">
      <c r="A134">
        <v>3</v>
      </c>
      <c r="B134" t="str">
        <f t="shared" ref="B134:B197" si="2">IF(A134=1, "Low", IF(A134=2, "Medium", IF(A134=3, "High", "Very High")))</f>
        <v>High</v>
      </c>
    </row>
    <row r="135" spans="1:2">
      <c r="A135">
        <v>3</v>
      </c>
      <c r="B135" t="str">
        <f t="shared" si="2"/>
        <v>High</v>
      </c>
    </row>
    <row r="136" spans="1:2">
      <c r="A136">
        <v>4</v>
      </c>
      <c r="B136" t="str">
        <f t="shared" si="2"/>
        <v>Very High</v>
      </c>
    </row>
    <row r="137" spans="1:2">
      <c r="A137">
        <v>4</v>
      </c>
      <c r="B137" t="str">
        <f t="shared" si="2"/>
        <v>Very High</v>
      </c>
    </row>
    <row r="138" spans="1:2">
      <c r="A138">
        <v>4</v>
      </c>
      <c r="B138" t="str">
        <f t="shared" si="2"/>
        <v>Very High</v>
      </c>
    </row>
    <row r="139" spans="1:2">
      <c r="A139">
        <v>3</v>
      </c>
      <c r="B139" t="str">
        <f t="shared" si="2"/>
        <v>High</v>
      </c>
    </row>
    <row r="140" spans="1:2">
      <c r="A140">
        <v>4</v>
      </c>
      <c r="B140" t="str">
        <f t="shared" si="2"/>
        <v>Very High</v>
      </c>
    </row>
    <row r="141" spans="1:2">
      <c r="A141">
        <v>4</v>
      </c>
      <c r="B141" t="str">
        <f t="shared" si="2"/>
        <v>Very High</v>
      </c>
    </row>
    <row r="142" spans="1:2">
      <c r="A142">
        <v>1</v>
      </c>
      <c r="B142" t="str">
        <f t="shared" si="2"/>
        <v>Low</v>
      </c>
    </row>
    <row r="143" spans="1:2">
      <c r="A143">
        <v>2</v>
      </c>
      <c r="B143" t="str">
        <f t="shared" si="2"/>
        <v>Medium</v>
      </c>
    </row>
    <row r="144" spans="1:2">
      <c r="A144">
        <v>2</v>
      </c>
      <c r="B144" t="str">
        <f t="shared" si="2"/>
        <v>Medium</v>
      </c>
    </row>
    <row r="145" spans="1:2">
      <c r="A145">
        <v>3</v>
      </c>
      <c r="B145" t="str">
        <f t="shared" si="2"/>
        <v>High</v>
      </c>
    </row>
    <row r="146" spans="1:2">
      <c r="A146">
        <v>4</v>
      </c>
      <c r="B146" t="str">
        <f t="shared" si="2"/>
        <v>Very High</v>
      </c>
    </row>
    <row r="147" spans="1:2">
      <c r="A147">
        <v>4</v>
      </c>
      <c r="B147" t="str">
        <f t="shared" si="2"/>
        <v>Very High</v>
      </c>
    </row>
    <row r="148" spans="1:2">
      <c r="A148">
        <v>4</v>
      </c>
      <c r="B148" t="str">
        <f t="shared" si="2"/>
        <v>Very High</v>
      </c>
    </row>
    <row r="149" spans="1:2">
      <c r="A149">
        <v>2</v>
      </c>
      <c r="B149" t="str">
        <f t="shared" si="2"/>
        <v>Medium</v>
      </c>
    </row>
    <row r="150" spans="1:2">
      <c r="A150">
        <v>4</v>
      </c>
      <c r="B150" t="str">
        <f t="shared" si="2"/>
        <v>Very High</v>
      </c>
    </row>
    <row r="151" spans="1:2">
      <c r="A151">
        <v>4</v>
      </c>
      <c r="B151" t="str">
        <f t="shared" si="2"/>
        <v>Very High</v>
      </c>
    </row>
    <row r="152" spans="1:2">
      <c r="A152">
        <v>1</v>
      </c>
      <c r="B152" t="str">
        <f t="shared" si="2"/>
        <v>Low</v>
      </c>
    </row>
    <row r="153" spans="1:2">
      <c r="A153">
        <v>1</v>
      </c>
      <c r="B153" t="str">
        <f t="shared" si="2"/>
        <v>Low</v>
      </c>
    </row>
    <row r="154" spans="1:2">
      <c r="A154">
        <v>4</v>
      </c>
      <c r="B154" t="str">
        <f t="shared" si="2"/>
        <v>Very High</v>
      </c>
    </row>
    <row r="155" spans="1:2">
      <c r="A155">
        <v>3</v>
      </c>
      <c r="B155" t="str">
        <f t="shared" si="2"/>
        <v>High</v>
      </c>
    </row>
    <row r="156" spans="1:2">
      <c r="A156">
        <v>4</v>
      </c>
      <c r="B156" t="str">
        <f t="shared" si="2"/>
        <v>Very High</v>
      </c>
    </row>
    <row r="157" spans="1:2">
      <c r="A157">
        <v>1</v>
      </c>
      <c r="B157" t="str">
        <f t="shared" si="2"/>
        <v>Low</v>
      </c>
    </row>
    <row r="158" spans="1:2">
      <c r="A158">
        <v>3</v>
      </c>
      <c r="B158" t="str">
        <f t="shared" si="2"/>
        <v>High</v>
      </c>
    </row>
    <row r="159" spans="1:2">
      <c r="A159">
        <v>2</v>
      </c>
      <c r="B159" t="str">
        <f t="shared" si="2"/>
        <v>Medium</v>
      </c>
    </row>
    <row r="160" spans="1:2">
      <c r="A160">
        <v>1</v>
      </c>
      <c r="B160" t="str">
        <f t="shared" si="2"/>
        <v>Low</v>
      </c>
    </row>
    <row r="161" spans="1:2">
      <c r="A161">
        <v>4</v>
      </c>
      <c r="B161" t="str">
        <f t="shared" si="2"/>
        <v>Very High</v>
      </c>
    </row>
    <row r="162" spans="1:2">
      <c r="A162">
        <v>1</v>
      </c>
      <c r="B162" t="str">
        <f t="shared" si="2"/>
        <v>Low</v>
      </c>
    </row>
    <row r="163" spans="1:2">
      <c r="A163">
        <v>4</v>
      </c>
      <c r="B163" t="str">
        <f t="shared" si="2"/>
        <v>Very High</v>
      </c>
    </row>
    <row r="164" spans="1:2">
      <c r="A164">
        <v>3</v>
      </c>
      <c r="B164" t="str">
        <f t="shared" si="2"/>
        <v>High</v>
      </c>
    </row>
    <row r="165" spans="1:2">
      <c r="A165">
        <v>2</v>
      </c>
      <c r="B165" t="str">
        <f t="shared" si="2"/>
        <v>Medium</v>
      </c>
    </row>
    <row r="166" spans="1:2">
      <c r="A166">
        <v>4</v>
      </c>
      <c r="B166" t="str">
        <f t="shared" si="2"/>
        <v>Very High</v>
      </c>
    </row>
    <row r="167" spans="1:2">
      <c r="A167">
        <v>2</v>
      </c>
      <c r="B167" t="str">
        <f t="shared" si="2"/>
        <v>Medium</v>
      </c>
    </row>
    <row r="168" spans="1:2">
      <c r="A168">
        <v>1</v>
      </c>
      <c r="B168" t="str">
        <f t="shared" si="2"/>
        <v>Low</v>
      </c>
    </row>
    <row r="169" spans="1:2">
      <c r="A169">
        <v>3</v>
      </c>
      <c r="B169" t="str">
        <f t="shared" si="2"/>
        <v>High</v>
      </c>
    </row>
    <row r="170" spans="1:2">
      <c r="A170">
        <v>3</v>
      </c>
      <c r="B170" t="str">
        <f t="shared" si="2"/>
        <v>High</v>
      </c>
    </row>
    <row r="171" spans="1:2">
      <c r="A171">
        <v>1</v>
      </c>
      <c r="B171" t="str">
        <f t="shared" si="2"/>
        <v>Low</v>
      </c>
    </row>
    <row r="172" spans="1:2">
      <c r="A172">
        <v>4</v>
      </c>
      <c r="B172" t="str">
        <f t="shared" si="2"/>
        <v>Very High</v>
      </c>
    </row>
    <row r="173" spans="1:2">
      <c r="A173">
        <v>1</v>
      </c>
      <c r="B173" t="str">
        <f t="shared" si="2"/>
        <v>Low</v>
      </c>
    </row>
    <row r="174" spans="1:2">
      <c r="A174">
        <v>3</v>
      </c>
      <c r="B174" t="str">
        <f t="shared" si="2"/>
        <v>High</v>
      </c>
    </row>
    <row r="175" spans="1:2">
      <c r="A175">
        <v>3</v>
      </c>
      <c r="B175" t="str">
        <f t="shared" si="2"/>
        <v>High</v>
      </c>
    </row>
    <row r="176" spans="1:2">
      <c r="A176">
        <v>1</v>
      </c>
      <c r="B176" t="str">
        <f t="shared" si="2"/>
        <v>Low</v>
      </c>
    </row>
    <row r="177" spans="1:2">
      <c r="A177">
        <v>3</v>
      </c>
      <c r="B177" t="str">
        <f t="shared" si="2"/>
        <v>High</v>
      </c>
    </row>
    <row r="178" spans="1:2">
      <c r="A178">
        <v>1</v>
      </c>
      <c r="B178" t="str">
        <f t="shared" si="2"/>
        <v>Low</v>
      </c>
    </row>
    <row r="179" spans="1:2">
      <c r="A179">
        <v>3</v>
      </c>
      <c r="B179" t="str">
        <f t="shared" si="2"/>
        <v>High</v>
      </c>
    </row>
    <row r="180" spans="1:2">
      <c r="A180">
        <v>3</v>
      </c>
      <c r="B180" t="str">
        <f t="shared" si="2"/>
        <v>High</v>
      </c>
    </row>
    <row r="181" spans="1:2">
      <c r="A181">
        <v>3</v>
      </c>
      <c r="B181" t="str">
        <f t="shared" si="2"/>
        <v>High</v>
      </c>
    </row>
    <row r="182" spans="1:2">
      <c r="A182">
        <v>3</v>
      </c>
      <c r="B182" t="str">
        <f t="shared" si="2"/>
        <v>High</v>
      </c>
    </row>
    <row r="183" spans="1:2">
      <c r="A183">
        <v>4</v>
      </c>
      <c r="B183" t="str">
        <f t="shared" si="2"/>
        <v>Very High</v>
      </c>
    </row>
    <row r="184" spans="1:2">
      <c r="A184">
        <v>4</v>
      </c>
      <c r="B184" t="str">
        <f t="shared" si="2"/>
        <v>Very High</v>
      </c>
    </row>
    <row r="185" spans="1:2">
      <c r="A185">
        <v>4</v>
      </c>
      <c r="B185" t="str">
        <f t="shared" si="2"/>
        <v>Very High</v>
      </c>
    </row>
    <row r="186" spans="1:2">
      <c r="A186">
        <v>3</v>
      </c>
      <c r="B186" t="str">
        <f t="shared" si="2"/>
        <v>High</v>
      </c>
    </row>
    <row r="187" spans="1:2">
      <c r="A187">
        <v>4</v>
      </c>
      <c r="B187" t="str">
        <f t="shared" si="2"/>
        <v>Very High</v>
      </c>
    </row>
    <row r="188" spans="1:2">
      <c r="A188">
        <v>2</v>
      </c>
      <c r="B188" t="str">
        <f t="shared" si="2"/>
        <v>Medium</v>
      </c>
    </row>
    <row r="189" spans="1:2">
      <c r="A189">
        <v>4</v>
      </c>
      <c r="B189" t="str">
        <f t="shared" si="2"/>
        <v>Very High</v>
      </c>
    </row>
    <row r="190" spans="1:2">
      <c r="A190">
        <v>3</v>
      </c>
      <c r="B190" t="str">
        <f t="shared" si="2"/>
        <v>High</v>
      </c>
    </row>
    <row r="191" spans="1:2">
      <c r="A191">
        <v>3</v>
      </c>
      <c r="B191" t="str">
        <f t="shared" si="2"/>
        <v>High</v>
      </c>
    </row>
    <row r="192" spans="1:2">
      <c r="A192">
        <v>1</v>
      </c>
      <c r="B192" t="str">
        <f t="shared" si="2"/>
        <v>Low</v>
      </c>
    </row>
    <row r="193" spans="1:2">
      <c r="A193">
        <v>4</v>
      </c>
      <c r="B193" t="str">
        <f t="shared" si="2"/>
        <v>Very High</v>
      </c>
    </row>
    <row r="194" spans="1:2">
      <c r="A194">
        <v>1</v>
      </c>
      <c r="B194" t="str">
        <f t="shared" si="2"/>
        <v>Low</v>
      </c>
    </row>
    <row r="195" spans="1:2">
      <c r="A195">
        <v>4</v>
      </c>
      <c r="B195" t="str">
        <f t="shared" si="2"/>
        <v>Very High</v>
      </c>
    </row>
    <row r="196" spans="1:2">
      <c r="A196">
        <v>4</v>
      </c>
      <c r="B196" t="str">
        <f t="shared" si="2"/>
        <v>Very High</v>
      </c>
    </row>
    <row r="197" spans="1:2">
      <c r="A197">
        <v>1</v>
      </c>
      <c r="B197" t="str">
        <f t="shared" si="2"/>
        <v>Low</v>
      </c>
    </row>
    <row r="198" spans="1:2">
      <c r="A198">
        <v>4</v>
      </c>
      <c r="B198" t="str">
        <f t="shared" ref="B198:B261" si="3">IF(A198=1, "Low", IF(A198=2, "Medium", IF(A198=3, "High", "Very High")))</f>
        <v>Very High</v>
      </c>
    </row>
    <row r="199" spans="1:2">
      <c r="A199">
        <v>2</v>
      </c>
      <c r="B199" t="str">
        <f t="shared" si="3"/>
        <v>Medium</v>
      </c>
    </row>
    <row r="200" spans="1:2">
      <c r="A200">
        <v>2</v>
      </c>
      <c r="B200" t="str">
        <f t="shared" si="3"/>
        <v>Medium</v>
      </c>
    </row>
    <row r="201" spans="1:2">
      <c r="A201">
        <v>1</v>
      </c>
      <c r="B201" t="str">
        <f t="shared" si="3"/>
        <v>Low</v>
      </c>
    </row>
    <row r="202" spans="1:2">
      <c r="A202">
        <v>3</v>
      </c>
      <c r="B202" t="str">
        <f t="shared" si="3"/>
        <v>High</v>
      </c>
    </row>
    <row r="203" spans="1:2">
      <c r="A203">
        <v>1</v>
      </c>
      <c r="B203" t="str">
        <f t="shared" si="3"/>
        <v>Low</v>
      </c>
    </row>
    <row r="204" spans="1:2">
      <c r="A204">
        <v>4</v>
      </c>
      <c r="B204" t="str">
        <f t="shared" si="3"/>
        <v>Very High</v>
      </c>
    </row>
    <row r="205" spans="1:2">
      <c r="A205">
        <v>3</v>
      </c>
      <c r="B205" t="str">
        <f t="shared" si="3"/>
        <v>High</v>
      </c>
    </row>
    <row r="206" spans="1:2">
      <c r="A206">
        <v>2</v>
      </c>
      <c r="B206" t="str">
        <f t="shared" si="3"/>
        <v>Medium</v>
      </c>
    </row>
    <row r="207" spans="1:2">
      <c r="A207">
        <v>4</v>
      </c>
      <c r="B207" t="str">
        <f t="shared" si="3"/>
        <v>Very High</v>
      </c>
    </row>
    <row r="208" spans="1:2">
      <c r="A208">
        <v>1</v>
      </c>
      <c r="B208" t="str">
        <f t="shared" si="3"/>
        <v>Low</v>
      </c>
    </row>
    <row r="209" spans="1:2">
      <c r="A209">
        <v>1</v>
      </c>
      <c r="B209" t="str">
        <f t="shared" si="3"/>
        <v>Low</v>
      </c>
    </row>
    <row r="210" spans="1:2">
      <c r="A210">
        <v>4</v>
      </c>
      <c r="B210" t="str">
        <f t="shared" si="3"/>
        <v>Very High</v>
      </c>
    </row>
    <row r="211" spans="1:2">
      <c r="A211">
        <v>3</v>
      </c>
      <c r="B211" t="str">
        <f t="shared" si="3"/>
        <v>High</v>
      </c>
    </row>
    <row r="212" spans="1:2">
      <c r="A212">
        <v>3</v>
      </c>
      <c r="B212" t="str">
        <f t="shared" si="3"/>
        <v>High</v>
      </c>
    </row>
    <row r="213" spans="1:2">
      <c r="A213">
        <v>3</v>
      </c>
      <c r="B213" t="str">
        <f t="shared" si="3"/>
        <v>High</v>
      </c>
    </row>
    <row r="214" spans="1:2">
      <c r="A214">
        <v>4</v>
      </c>
      <c r="B214" t="str">
        <f t="shared" si="3"/>
        <v>Very High</v>
      </c>
    </row>
    <row r="215" spans="1:2">
      <c r="A215">
        <v>4</v>
      </c>
      <c r="B215" t="str">
        <f t="shared" si="3"/>
        <v>Very High</v>
      </c>
    </row>
    <row r="216" spans="1:2">
      <c r="A216">
        <v>3</v>
      </c>
      <c r="B216" t="str">
        <f t="shared" si="3"/>
        <v>High</v>
      </c>
    </row>
    <row r="217" spans="1:2">
      <c r="A217">
        <v>3</v>
      </c>
      <c r="B217" t="str">
        <f t="shared" si="3"/>
        <v>High</v>
      </c>
    </row>
    <row r="218" spans="1:2">
      <c r="A218">
        <v>3</v>
      </c>
      <c r="B218" t="str">
        <f t="shared" si="3"/>
        <v>High</v>
      </c>
    </row>
    <row r="219" spans="1:2">
      <c r="A219">
        <v>4</v>
      </c>
      <c r="B219" t="str">
        <f t="shared" si="3"/>
        <v>Very High</v>
      </c>
    </row>
    <row r="220" spans="1:2">
      <c r="A220">
        <v>4</v>
      </c>
      <c r="B220" t="str">
        <f t="shared" si="3"/>
        <v>Very High</v>
      </c>
    </row>
    <row r="221" spans="1:2">
      <c r="A221">
        <v>4</v>
      </c>
      <c r="B221" t="str">
        <f t="shared" si="3"/>
        <v>Very High</v>
      </c>
    </row>
    <row r="222" spans="1:2">
      <c r="A222">
        <v>4</v>
      </c>
      <c r="B222" t="str">
        <f t="shared" si="3"/>
        <v>Very High</v>
      </c>
    </row>
    <row r="223" spans="1:2">
      <c r="A223">
        <v>4</v>
      </c>
      <c r="B223" t="str">
        <f t="shared" si="3"/>
        <v>Very High</v>
      </c>
    </row>
    <row r="224" spans="1:2">
      <c r="A224">
        <v>3</v>
      </c>
      <c r="B224" t="str">
        <f t="shared" si="3"/>
        <v>High</v>
      </c>
    </row>
    <row r="225" spans="1:2">
      <c r="A225">
        <v>3</v>
      </c>
      <c r="B225" t="str">
        <f t="shared" si="3"/>
        <v>High</v>
      </c>
    </row>
    <row r="226" spans="1:2">
      <c r="A226">
        <v>4</v>
      </c>
      <c r="B226" t="str">
        <f t="shared" si="3"/>
        <v>Very High</v>
      </c>
    </row>
    <row r="227" spans="1:2">
      <c r="A227">
        <v>1</v>
      </c>
      <c r="B227" t="str">
        <f t="shared" si="3"/>
        <v>Low</v>
      </c>
    </row>
    <row r="228" spans="1:2">
      <c r="A228">
        <v>3</v>
      </c>
      <c r="B228" t="str">
        <f t="shared" si="3"/>
        <v>High</v>
      </c>
    </row>
    <row r="229" spans="1:2">
      <c r="A229">
        <v>4</v>
      </c>
      <c r="B229" t="str">
        <f t="shared" si="3"/>
        <v>Very High</v>
      </c>
    </row>
    <row r="230" spans="1:2">
      <c r="A230">
        <v>1</v>
      </c>
      <c r="B230" t="str">
        <f t="shared" si="3"/>
        <v>Low</v>
      </c>
    </row>
    <row r="231" spans="1:2">
      <c r="A231">
        <v>3</v>
      </c>
      <c r="B231" t="str">
        <f t="shared" si="3"/>
        <v>High</v>
      </c>
    </row>
    <row r="232" spans="1:2">
      <c r="A232">
        <v>2</v>
      </c>
      <c r="B232" t="str">
        <f t="shared" si="3"/>
        <v>Medium</v>
      </c>
    </row>
    <row r="233" spans="1:2">
      <c r="A233">
        <v>4</v>
      </c>
      <c r="B233" t="str">
        <f t="shared" si="3"/>
        <v>Very High</v>
      </c>
    </row>
    <row r="234" spans="1:2">
      <c r="A234">
        <v>4</v>
      </c>
      <c r="B234" t="str">
        <f t="shared" si="3"/>
        <v>Very High</v>
      </c>
    </row>
    <row r="235" spans="1:2">
      <c r="A235">
        <v>3</v>
      </c>
      <c r="B235" t="str">
        <f t="shared" si="3"/>
        <v>High</v>
      </c>
    </row>
    <row r="236" spans="1:2">
      <c r="A236">
        <v>3</v>
      </c>
      <c r="B236" t="str">
        <f t="shared" si="3"/>
        <v>High</v>
      </c>
    </row>
    <row r="237" spans="1:2">
      <c r="A237">
        <v>3</v>
      </c>
      <c r="B237" t="str">
        <f t="shared" si="3"/>
        <v>High</v>
      </c>
    </row>
    <row r="238" spans="1:2">
      <c r="A238">
        <v>1</v>
      </c>
      <c r="B238" t="str">
        <f t="shared" si="3"/>
        <v>Low</v>
      </c>
    </row>
    <row r="239" spans="1:2">
      <c r="A239">
        <v>4</v>
      </c>
      <c r="B239" t="str">
        <f t="shared" si="3"/>
        <v>Very High</v>
      </c>
    </row>
    <row r="240" spans="1:2">
      <c r="A240">
        <v>1</v>
      </c>
      <c r="B240" t="str">
        <f t="shared" si="3"/>
        <v>Low</v>
      </c>
    </row>
    <row r="241" spans="1:2">
      <c r="A241">
        <v>4</v>
      </c>
      <c r="B241" t="str">
        <f t="shared" si="3"/>
        <v>Very High</v>
      </c>
    </row>
    <row r="242" spans="1:2">
      <c r="A242">
        <v>3</v>
      </c>
      <c r="B242" t="str">
        <f t="shared" si="3"/>
        <v>High</v>
      </c>
    </row>
    <row r="243" spans="1:2">
      <c r="A243">
        <v>1</v>
      </c>
      <c r="B243" t="str">
        <f t="shared" si="3"/>
        <v>Low</v>
      </c>
    </row>
    <row r="244" spans="1:2">
      <c r="A244">
        <v>1</v>
      </c>
      <c r="B244" t="str">
        <f t="shared" si="3"/>
        <v>Low</v>
      </c>
    </row>
    <row r="245" spans="1:2">
      <c r="A245">
        <v>1</v>
      </c>
      <c r="B245" t="str">
        <f t="shared" si="3"/>
        <v>Low</v>
      </c>
    </row>
    <row r="246" spans="1:2">
      <c r="A246">
        <v>3</v>
      </c>
      <c r="B246" t="str">
        <f t="shared" si="3"/>
        <v>High</v>
      </c>
    </row>
    <row r="247" spans="1:2">
      <c r="A247">
        <v>1</v>
      </c>
      <c r="B247" t="str">
        <f t="shared" si="3"/>
        <v>Low</v>
      </c>
    </row>
    <row r="248" spans="1:2">
      <c r="A248">
        <v>3</v>
      </c>
      <c r="B248" t="str">
        <f t="shared" si="3"/>
        <v>High</v>
      </c>
    </row>
    <row r="249" spans="1:2">
      <c r="A249">
        <v>2</v>
      </c>
      <c r="B249" t="str">
        <f t="shared" si="3"/>
        <v>Medium</v>
      </c>
    </row>
    <row r="250" spans="1:2">
      <c r="A250">
        <v>1</v>
      </c>
      <c r="B250" t="str">
        <f t="shared" si="3"/>
        <v>Low</v>
      </c>
    </row>
    <row r="251" spans="1:2">
      <c r="A251">
        <v>4</v>
      </c>
      <c r="B251" t="str">
        <f t="shared" si="3"/>
        <v>Very High</v>
      </c>
    </row>
    <row r="252" spans="1:2">
      <c r="A252">
        <v>2</v>
      </c>
      <c r="B252" t="str">
        <f t="shared" si="3"/>
        <v>Medium</v>
      </c>
    </row>
    <row r="253" spans="1:2">
      <c r="A253">
        <v>4</v>
      </c>
      <c r="B253" t="str">
        <f t="shared" si="3"/>
        <v>Very High</v>
      </c>
    </row>
    <row r="254" spans="1:2">
      <c r="A254">
        <v>1</v>
      </c>
      <c r="B254" t="str">
        <f t="shared" si="3"/>
        <v>Low</v>
      </c>
    </row>
    <row r="255" spans="1:2">
      <c r="A255">
        <v>3</v>
      </c>
      <c r="B255" t="str">
        <f t="shared" si="3"/>
        <v>High</v>
      </c>
    </row>
    <row r="256" spans="1:2">
      <c r="A256">
        <v>4</v>
      </c>
      <c r="B256" t="str">
        <f t="shared" si="3"/>
        <v>Very High</v>
      </c>
    </row>
    <row r="257" spans="1:2">
      <c r="A257">
        <v>4</v>
      </c>
      <c r="B257" t="str">
        <f t="shared" si="3"/>
        <v>Very High</v>
      </c>
    </row>
    <row r="258" spans="1:2">
      <c r="A258">
        <v>3</v>
      </c>
      <c r="B258" t="str">
        <f t="shared" si="3"/>
        <v>High</v>
      </c>
    </row>
    <row r="259" spans="1:2">
      <c r="A259">
        <v>4</v>
      </c>
      <c r="B259" t="str">
        <f t="shared" si="3"/>
        <v>Very High</v>
      </c>
    </row>
    <row r="260" spans="1:2">
      <c r="A260">
        <v>2</v>
      </c>
      <c r="B260" t="str">
        <f t="shared" si="3"/>
        <v>Medium</v>
      </c>
    </row>
    <row r="261" spans="1:2">
      <c r="A261">
        <v>2</v>
      </c>
      <c r="B261" t="str">
        <f t="shared" si="3"/>
        <v>Medium</v>
      </c>
    </row>
    <row r="262" spans="1:2">
      <c r="A262">
        <v>3</v>
      </c>
      <c r="B262" t="str">
        <f t="shared" ref="B262:B325" si="4">IF(A262=1, "Low", IF(A262=2, "Medium", IF(A262=3, "High", "Very High")))</f>
        <v>High</v>
      </c>
    </row>
    <row r="263" spans="1:2">
      <c r="A263">
        <v>4</v>
      </c>
      <c r="B263" t="str">
        <f t="shared" si="4"/>
        <v>Very High</v>
      </c>
    </row>
    <row r="264" spans="1:2">
      <c r="A264">
        <v>4</v>
      </c>
      <c r="B264" t="str">
        <f t="shared" si="4"/>
        <v>Very High</v>
      </c>
    </row>
    <row r="265" spans="1:2">
      <c r="A265">
        <v>2</v>
      </c>
      <c r="B265" t="str">
        <f t="shared" si="4"/>
        <v>Medium</v>
      </c>
    </row>
    <row r="266" spans="1:2">
      <c r="A266">
        <v>3</v>
      </c>
      <c r="B266" t="str">
        <f t="shared" si="4"/>
        <v>High</v>
      </c>
    </row>
    <row r="267" spans="1:2">
      <c r="A267">
        <v>2</v>
      </c>
      <c r="B267" t="str">
        <f t="shared" si="4"/>
        <v>Medium</v>
      </c>
    </row>
    <row r="268" spans="1:2">
      <c r="A268">
        <v>2</v>
      </c>
      <c r="B268" t="str">
        <f t="shared" si="4"/>
        <v>Medium</v>
      </c>
    </row>
    <row r="269" spans="1:2">
      <c r="A269">
        <v>4</v>
      </c>
      <c r="B269" t="str">
        <f t="shared" si="4"/>
        <v>Very High</v>
      </c>
    </row>
    <row r="270" spans="1:2">
      <c r="A270">
        <v>2</v>
      </c>
      <c r="B270" t="str">
        <f t="shared" si="4"/>
        <v>Medium</v>
      </c>
    </row>
    <row r="271" spans="1:2">
      <c r="A271">
        <v>3</v>
      </c>
      <c r="B271" t="str">
        <f t="shared" si="4"/>
        <v>High</v>
      </c>
    </row>
    <row r="272" spans="1:2">
      <c r="A272">
        <v>3</v>
      </c>
      <c r="B272" t="str">
        <f t="shared" si="4"/>
        <v>High</v>
      </c>
    </row>
    <row r="273" spans="1:2">
      <c r="A273">
        <v>4</v>
      </c>
      <c r="B273" t="str">
        <f t="shared" si="4"/>
        <v>Very High</v>
      </c>
    </row>
    <row r="274" spans="1:2">
      <c r="A274">
        <v>4</v>
      </c>
      <c r="B274" t="str">
        <f t="shared" si="4"/>
        <v>Very High</v>
      </c>
    </row>
    <row r="275" spans="1:2">
      <c r="A275">
        <v>2</v>
      </c>
      <c r="B275" t="str">
        <f t="shared" si="4"/>
        <v>Medium</v>
      </c>
    </row>
    <row r="276" spans="1:2">
      <c r="A276">
        <v>1</v>
      </c>
      <c r="B276" t="str">
        <f t="shared" si="4"/>
        <v>Low</v>
      </c>
    </row>
    <row r="277" spans="1:2">
      <c r="A277">
        <v>1</v>
      </c>
      <c r="B277" t="str">
        <f t="shared" si="4"/>
        <v>Low</v>
      </c>
    </row>
    <row r="278" spans="1:2">
      <c r="A278">
        <v>2</v>
      </c>
      <c r="B278" t="str">
        <f t="shared" si="4"/>
        <v>Medium</v>
      </c>
    </row>
    <row r="279" spans="1:2">
      <c r="A279">
        <v>3</v>
      </c>
      <c r="B279" t="str">
        <f t="shared" si="4"/>
        <v>High</v>
      </c>
    </row>
    <row r="280" spans="1:2">
      <c r="A280">
        <v>1</v>
      </c>
      <c r="B280" t="str">
        <f t="shared" si="4"/>
        <v>Low</v>
      </c>
    </row>
    <row r="281" spans="1:2">
      <c r="A281">
        <v>1</v>
      </c>
      <c r="B281" t="str">
        <f t="shared" si="4"/>
        <v>Low</v>
      </c>
    </row>
    <row r="282" spans="1:2">
      <c r="A282">
        <v>4</v>
      </c>
      <c r="B282" t="str">
        <f t="shared" si="4"/>
        <v>Very High</v>
      </c>
    </row>
    <row r="283" spans="1:2">
      <c r="A283">
        <v>3</v>
      </c>
      <c r="B283" t="str">
        <f t="shared" si="4"/>
        <v>High</v>
      </c>
    </row>
    <row r="284" spans="1:2">
      <c r="A284">
        <v>1</v>
      </c>
      <c r="B284" t="str">
        <f t="shared" si="4"/>
        <v>Low</v>
      </c>
    </row>
    <row r="285" spans="1:2">
      <c r="A285">
        <v>4</v>
      </c>
      <c r="B285" t="str">
        <f t="shared" si="4"/>
        <v>Very High</v>
      </c>
    </row>
    <row r="286" spans="1:2">
      <c r="A286">
        <v>3</v>
      </c>
      <c r="B286" t="str">
        <f t="shared" si="4"/>
        <v>High</v>
      </c>
    </row>
    <row r="287" spans="1:2">
      <c r="A287">
        <v>2</v>
      </c>
      <c r="B287" t="str">
        <f t="shared" si="4"/>
        <v>Medium</v>
      </c>
    </row>
    <row r="288" spans="1:2">
      <c r="A288">
        <v>4</v>
      </c>
      <c r="B288" t="str">
        <f t="shared" si="4"/>
        <v>Very High</v>
      </c>
    </row>
    <row r="289" spans="1:2">
      <c r="A289">
        <v>2</v>
      </c>
      <c r="B289" t="str">
        <f t="shared" si="4"/>
        <v>Medium</v>
      </c>
    </row>
    <row r="290" spans="1:2">
      <c r="A290">
        <v>4</v>
      </c>
      <c r="B290" t="str">
        <f t="shared" si="4"/>
        <v>Very High</v>
      </c>
    </row>
    <row r="291" spans="1:2">
      <c r="A291">
        <v>4</v>
      </c>
      <c r="B291" t="str">
        <f t="shared" si="4"/>
        <v>Very High</v>
      </c>
    </row>
    <row r="292" spans="1:2">
      <c r="A292">
        <v>4</v>
      </c>
      <c r="B292" t="str">
        <f t="shared" si="4"/>
        <v>Very High</v>
      </c>
    </row>
    <row r="293" spans="1:2">
      <c r="A293">
        <v>4</v>
      </c>
      <c r="B293" t="str">
        <f t="shared" si="4"/>
        <v>Very High</v>
      </c>
    </row>
    <row r="294" spans="1:2">
      <c r="A294">
        <v>3</v>
      </c>
      <c r="B294" t="str">
        <f t="shared" si="4"/>
        <v>High</v>
      </c>
    </row>
    <row r="295" spans="1:2">
      <c r="A295">
        <v>2</v>
      </c>
      <c r="B295" t="str">
        <f t="shared" si="4"/>
        <v>Medium</v>
      </c>
    </row>
    <row r="296" spans="1:2">
      <c r="A296">
        <v>3</v>
      </c>
      <c r="B296" t="str">
        <f t="shared" si="4"/>
        <v>High</v>
      </c>
    </row>
    <row r="297" spans="1:2">
      <c r="A297">
        <v>4</v>
      </c>
      <c r="B297" t="str">
        <f t="shared" si="4"/>
        <v>Very High</v>
      </c>
    </row>
    <row r="298" spans="1:2">
      <c r="A298">
        <v>3</v>
      </c>
      <c r="B298" t="str">
        <f t="shared" si="4"/>
        <v>High</v>
      </c>
    </row>
    <row r="299" spans="1:2">
      <c r="A299">
        <v>3</v>
      </c>
      <c r="B299" t="str">
        <f t="shared" si="4"/>
        <v>High</v>
      </c>
    </row>
    <row r="300" spans="1:2">
      <c r="A300">
        <v>4</v>
      </c>
      <c r="B300" t="str">
        <f t="shared" si="4"/>
        <v>Very High</v>
      </c>
    </row>
    <row r="301" spans="1:2">
      <c r="A301">
        <v>4</v>
      </c>
      <c r="B301" t="str">
        <f t="shared" si="4"/>
        <v>Very High</v>
      </c>
    </row>
    <row r="302" spans="1:2">
      <c r="A302">
        <v>2</v>
      </c>
      <c r="B302" t="str">
        <f t="shared" si="4"/>
        <v>Medium</v>
      </c>
    </row>
    <row r="303" spans="1:2">
      <c r="A303">
        <v>1</v>
      </c>
      <c r="B303" t="str">
        <f t="shared" si="4"/>
        <v>Low</v>
      </c>
    </row>
    <row r="304" spans="1:2">
      <c r="A304">
        <v>3</v>
      </c>
      <c r="B304" t="str">
        <f t="shared" si="4"/>
        <v>High</v>
      </c>
    </row>
    <row r="305" spans="1:2">
      <c r="A305">
        <v>2</v>
      </c>
      <c r="B305" t="str">
        <f t="shared" si="4"/>
        <v>Medium</v>
      </c>
    </row>
    <row r="306" spans="1:2">
      <c r="A306">
        <v>1</v>
      </c>
      <c r="B306" t="str">
        <f t="shared" si="4"/>
        <v>Low</v>
      </c>
    </row>
    <row r="307" spans="1:2">
      <c r="A307">
        <v>3</v>
      </c>
      <c r="B307" t="str">
        <f t="shared" si="4"/>
        <v>High</v>
      </c>
    </row>
    <row r="308" spans="1:2">
      <c r="A308">
        <v>3</v>
      </c>
      <c r="B308" t="str">
        <f t="shared" si="4"/>
        <v>High</v>
      </c>
    </row>
    <row r="309" spans="1:2">
      <c r="A309">
        <v>3</v>
      </c>
      <c r="B309" t="str">
        <f t="shared" si="4"/>
        <v>High</v>
      </c>
    </row>
    <row r="310" spans="1:2">
      <c r="A310">
        <v>4</v>
      </c>
      <c r="B310" t="str">
        <f t="shared" si="4"/>
        <v>Very High</v>
      </c>
    </row>
    <row r="311" spans="1:2">
      <c r="A311">
        <v>3</v>
      </c>
      <c r="B311" t="str">
        <f t="shared" si="4"/>
        <v>High</v>
      </c>
    </row>
    <row r="312" spans="1:2">
      <c r="A312">
        <v>4</v>
      </c>
      <c r="B312" t="str">
        <f t="shared" si="4"/>
        <v>Very High</v>
      </c>
    </row>
    <row r="313" spans="1:2">
      <c r="A313">
        <v>1</v>
      </c>
      <c r="B313" t="str">
        <f t="shared" si="4"/>
        <v>Low</v>
      </c>
    </row>
    <row r="314" spans="1:2">
      <c r="A314">
        <v>2</v>
      </c>
      <c r="B314" t="str">
        <f t="shared" si="4"/>
        <v>Medium</v>
      </c>
    </row>
    <row r="315" spans="1:2">
      <c r="A315">
        <v>2</v>
      </c>
      <c r="B315" t="str">
        <f t="shared" si="4"/>
        <v>Medium</v>
      </c>
    </row>
    <row r="316" spans="1:2">
      <c r="A316">
        <v>4</v>
      </c>
      <c r="B316" t="str">
        <f t="shared" si="4"/>
        <v>Very High</v>
      </c>
    </row>
    <row r="317" spans="1:2">
      <c r="A317">
        <v>1</v>
      </c>
      <c r="B317" t="str">
        <f t="shared" si="4"/>
        <v>Low</v>
      </c>
    </row>
    <row r="318" spans="1:2">
      <c r="A318">
        <v>4</v>
      </c>
      <c r="B318" t="str">
        <f t="shared" si="4"/>
        <v>Very High</v>
      </c>
    </row>
    <row r="319" spans="1:2">
      <c r="A319">
        <v>1</v>
      </c>
      <c r="B319" t="str">
        <f t="shared" si="4"/>
        <v>Low</v>
      </c>
    </row>
    <row r="320" spans="1:2">
      <c r="A320">
        <v>2</v>
      </c>
      <c r="B320" t="str">
        <f t="shared" si="4"/>
        <v>Medium</v>
      </c>
    </row>
    <row r="321" spans="1:2">
      <c r="A321">
        <v>4</v>
      </c>
      <c r="B321" t="str">
        <f t="shared" si="4"/>
        <v>Very High</v>
      </c>
    </row>
    <row r="322" spans="1:2">
      <c r="A322">
        <v>1</v>
      </c>
      <c r="B322" t="str">
        <f t="shared" si="4"/>
        <v>Low</v>
      </c>
    </row>
    <row r="323" spans="1:2">
      <c r="A323">
        <v>4</v>
      </c>
      <c r="B323" t="str">
        <f t="shared" si="4"/>
        <v>Very High</v>
      </c>
    </row>
    <row r="324" spans="1:2">
      <c r="A324">
        <v>3</v>
      </c>
      <c r="B324" t="str">
        <f t="shared" si="4"/>
        <v>High</v>
      </c>
    </row>
    <row r="325" spans="1:2">
      <c r="A325">
        <v>4</v>
      </c>
      <c r="B325" t="str">
        <f t="shared" si="4"/>
        <v>Very High</v>
      </c>
    </row>
    <row r="326" spans="1:2">
      <c r="A326">
        <v>4</v>
      </c>
      <c r="B326" t="str">
        <f t="shared" ref="B326:B389" si="5">IF(A326=1, "Low", IF(A326=2, "Medium", IF(A326=3, "High", "Very High")))</f>
        <v>Very High</v>
      </c>
    </row>
    <row r="327" spans="1:2">
      <c r="A327">
        <v>1</v>
      </c>
      <c r="B327" t="str">
        <f t="shared" si="5"/>
        <v>Low</v>
      </c>
    </row>
    <row r="328" spans="1:2">
      <c r="A328">
        <v>1</v>
      </c>
      <c r="B328" t="str">
        <f t="shared" si="5"/>
        <v>Low</v>
      </c>
    </row>
    <row r="329" spans="1:2">
      <c r="A329">
        <v>1</v>
      </c>
      <c r="B329" t="str">
        <f t="shared" si="5"/>
        <v>Low</v>
      </c>
    </row>
    <row r="330" spans="1:2">
      <c r="A330">
        <v>3</v>
      </c>
      <c r="B330" t="str">
        <f t="shared" si="5"/>
        <v>High</v>
      </c>
    </row>
    <row r="331" spans="1:2">
      <c r="A331">
        <v>2</v>
      </c>
      <c r="B331" t="str">
        <f t="shared" si="5"/>
        <v>Medium</v>
      </c>
    </row>
    <row r="332" spans="1:2">
      <c r="A332">
        <v>2</v>
      </c>
      <c r="B332" t="str">
        <f t="shared" si="5"/>
        <v>Medium</v>
      </c>
    </row>
    <row r="333" spans="1:2">
      <c r="A333">
        <v>4</v>
      </c>
      <c r="B333" t="str">
        <f t="shared" si="5"/>
        <v>Very High</v>
      </c>
    </row>
    <row r="334" spans="1:2">
      <c r="A334">
        <v>4</v>
      </c>
      <c r="B334" t="str">
        <f t="shared" si="5"/>
        <v>Very High</v>
      </c>
    </row>
    <row r="335" spans="1:2">
      <c r="A335">
        <v>1</v>
      </c>
      <c r="B335" t="str">
        <f t="shared" si="5"/>
        <v>Low</v>
      </c>
    </row>
    <row r="336" spans="1:2">
      <c r="A336">
        <v>1</v>
      </c>
      <c r="B336" t="str">
        <f t="shared" si="5"/>
        <v>Low</v>
      </c>
    </row>
    <row r="337" spans="1:2">
      <c r="A337">
        <v>3</v>
      </c>
      <c r="B337" t="str">
        <f t="shared" si="5"/>
        <v>High</v>
      </c>
    </row>
    <row r="338" spans="1:2">
      <c r="A338">
        <v>4</v>
      </c>
      <c r="B338" t="str">
        <f t="shared" si="5"/>
        <v>Very High</v>
      </c>
    </row>
    <row r="339" spans="1:2">
      <c r="A339">
        <v>3</v>
      </c>
      <c r="B339" t="str">
        <f t="shared" si="5"/>
        <v>High</v>
      </c>
    </row>
    <row r="340" spans="1:2">
      <c r="A340">
        <v>3</v>
      </c>
      <c r="B340" t="str">
        <f t="shared" si="5"/>
        <v>High</v>
      </c>
    </row>
    <row r="341" spans="1:2">
      <c r="A341">
        <v>1</v>
      </c>
      <c r="B341" t="str">
        <f t="shared" si="5"/>
        <v>Low</v>
      </c>
    </row>
    <row r="342" spans="1:2">
      <c r="A342">
        <v>3</v>
      </c>
      <c r="B342" t="str">
        <f t="shared" si="5"/>
        <v>High</v>
      </c>
    </row>
    <row r="343" spans="1:2">
      <c r="A343">
        <v>2</v>
      </c>
      <c r="B343" t="str">
        <f t="shared" si="5"/>
        <v>Medium</v>
      </c>
    </row>
    <row r="344" spans="1:2">
      <c r="A344">
        <v>3</v>
      </c>
      <c r="B344" t="str">
        <f t="shared" si="5"/>
        <v>High</v>
      </c>
    </row>
    <row r="345" spans="1:2">
      <c r="A345">
        <v>1</v>
      </c>
      <c r="B345" t="str">
        <f t="shared" si="5"/>
        <v>Low</v>
      </c>
    </row>
    <row r="346" spans="1:2">
      <c r="A346">
        <v>4</v>
      </c>
      <c r="B346" t="str">
        <f t="shared" si="5"/>
        <v>Very High</v>
      </c>
    </row>
    <row r="347" spans="1:2">
      <c r="A347">
        <v>3</v>
      </c>
      <c r="B347" t="str">
        <f t="shared" si="5"/>
        <v>High</v>
      </c>
    </row>
    <row r="348" spans="1:2">
      <c r="A348">
        <v>4</v>
      </c>
      <c r="B348" t="str">
        <f t="shared" si="5"/>
        <v>Very High</v>
      </c>
    </row>
    <row r="349" spans="1:2">
      <c r="A349">
        <v>1</v>
      </c>
      <c r="B349" t="str">
        <f t="shared" si="5"/>
        <v>Low</v>
      </c>
    </row>
    <row r="350" spans="1:2">
      <c r="A350">
        <v>2</v>
      </c>
      <c r="B350" t="str">
        <f t="shared" si="5"/>
        <v>Medium</v>
      </c>
    </row>
    <row r="351" spans="1:2">
      <c r="A351">
        <v>1</v>
      </c>
      <c r="B351" t="str">
        <f t="shared" si="5"/>
        <v>Low</v>
      </c>
    </row>
    <row r="352" spans="1:2">
      <c r="A352">
        <v>3</v>
      </c>
      <c r="B352" t="str">
        <f t="shared" si="5"/>
        <v>High</v>
      </c>
    </row>
    <row r="353" spans="1:2">
      <c r="A353">
        <v>3</v>
      </c>
      <c r="B353" t="str">
        <f t="shared" si="5"/>
        <v>High</v>
      </c>
    </row>
    <row r="354" spans="1:2">
      <c r="A354">
        <v>2</v>
      </c>
      <c r="B354" t="str">
        <f t="shared" si="5"/>
        <v>Medium</v>
      </c>
    </row>
    <row r="355" spans="1:2">
      <c r="A355">
        <v>1</v>
      </c>
      <c r="B355" t="str">
        <f t="shared" si="5"/>
        <v>Low</v>
      </c>
    </row>
    <row r="356" spans="1:2">
      <c r="A356">
        <v>2</v>
      </c>
      <c r="B356" t="str">
        <f t="shared" si="5"/>
        <v>Medium</v>
      </c>
    </row>
    <row r="357" spans="1:2">
      <c r="A357">
        <v>2</v>
      </c>
      <c r="B357" t="str">
        <f t="shared" si="5"/>
        <v>Medium</v>
      </c>
    </row>
    <row r="358" spans="1:2">
      <c r="A358">
        <v>2</v>
      </c>
      <c r="B358" t="str">
        <f t="shared" si="5"/>
        <v>Medium</v>
      </c>
    </row>
    <row r="359" spans="1:2">
      <c r="A359">
        <v>3</v>
      </c>
      <c r="B359" t="str">
        <f t="shared" si="5"/>
        <v>High</v>
      </c>
    </row>
    <row r="360" spans="1:2">
      <c r="A360">
        <v>2</v>
      </c>
      <c r="B360" t="str">
        <f t="shared" si="5"/>
        <v>Medium</v>
      </c>
    </row>
    <row r="361" spans="1:2">
      <c r="A361">
        <v>1</v>
      </c>
      <c r="B361" t="str">
        <f t="shared" si="5"/>
        <v>Low</v>
      </c>
    </row>
    <row r="362" spans="1:2">
      <c r="A362">
        <v>3</v>
      </c>
      <c r="B362" t="str">
        <f t="shared" si="5"/>
        <v>High</v>
      </c>
    </row>
    <row r="363" spans="1:2">
      <c r="A363">
        <v>3</v>
      </c>
      <c r="B363" t="str">
        <f t="shared" si="5"/>
        <v>High</v>
      </c>
    </row>
    <row r="364" spans="1:2">
      <c r="A364">
        <v>3</v>
      </c>
      <c r="B364" t="str">
        <f t="shared" si="5"/>
        <v>High</v>
      </c>
    </row>
    <row r="365" spans="1:2">
      <c r="A365">
        <v>2</v>
      </c>
      <c r="B365" t="str">
        <f t="shared" si="5"/>
        <v>Medium</v>
      </c>
    </row>
    <row r="366" spans="1:2">
      <c r="A366">
        <v>2</v>
      </c>
      <c r="B366" t="str">
        <f t="shared" si="5"/>
        <v>Medium</v>
      </c>
    </row>
    <row r="367" spans="1:2">
      <c r="A367">
        <v>3</v>
      </c>
      <c r="B367" t="str">
        <f t="shared" si="5"/>
        <v>High</v>
      </c>
    </row>
    <row r="368" spans="1:2">
      <c r="A368">
        <v>3</v>
      </c>
      <c r="B368" t="str">
        <f t="shared" si="5"/>
        <v>High</v>
      </c>
    </row>
    <row r="369" spans="1:2">
      <c r="A369">
        <v>4</v>
      </c>
      <c r="B369" t="str">
        <f t="shared" si="5"/>
        <v>Very High</v>
      </c>
    </row>
    <row r="370" spans="1:2">
      <c r="A370">
        <v>1</v>
      </c>
      <c r="B370" t="str">
        <f t="shared" si="5"/>
        <v>Low</v>
      </c>
    </row>
    <row r="371" spans="1:2">
      <c r="A371">
        <v>4</v>
      </c>
      <c r="B371" t="str">
        <f t="shared" si="5"/>
        <v>Very High</v>
      </c>
    </row>
    <row r="372" spans="1:2">
      <c r="A372">
        <v>4</v>
      </c>
      <c r="B372" t="str">
        <f t="shared" si="5"/>
        <v>Very High</v>
      </c>
    </row>
    <row r="373" spans="1:2">
      <c r="A373">
        <v>4</v>
      </c>
      <c r="B373" t="str">
        <f t="shared" si="5"/>
        <v>Very High</v>
      </c>
    </row>
    <row r="374" spans="1:2">
      <c r="A374">
        <v>3</v>
      </c>
      <c r="B374" t="str">
        <f t="shared" si="5"/>
        <v>High</v>
      </c>
    </row>
    <row r="375" spans="1:2">
      <c r="A375">
        <v>2</v>
      </c>
      <c r="B375" t="str">
        <f t="shared" si="5"/>
        <v>Medium</v>
      </c>
    </row>
    <row r="376" spans="1:2">
      <c r="A376">
        <v>4</v>
      </c>
      <c r="B376" t="str">
        <f t="shared" si="5"/>
        <v>Very High</v>
      </c>
    </row>
    <row r="377" spans="1:2">
      <c r="A377">
        <v>3</v>
      </c>
      <c r="B377" t="str">
        <f t="shared" si="5"/>
        <v>High</v>
      </c>
    </row>
    <row r="378" spans="1:2">
      <c r="A378">
        <v>3</v>
      </c>
      <c r="B378" t="str">
        <f t="shared" si="5"/>
        <v>High</v>
      </c>
    </row>
    <row r="379" spans="1:2">
      <c r="A379">
        <v>2</v>
      </c>
      <c r="B379" t="str">
        <f t="shared" si="5"/>
        <v>Medium</v>
      </c>
    </row>
    <row r="380" spans="1:2">
      <c r="A380">
        <v>2</v>
      </c>
      <c r="B380" t="str">
        <f t="shared" si="5"/>
        <v>Medium</v>
      </c>
    </row>
    <row r="381" spans="1:2">
      <c r="A381">
        <v>3</v>
      </c>
      <c r="B381" t="str">
        <f t="shared" si="5"/>
        <v>High</v>
      </c>
    </row>
    <row r="382" spans="1:2">
      <c r="A382">
        <v>4</v>
      </c>
      <c r="B382" t="str">
        <f t="shared" si="5"/>
        <v>Very High</v>
      </c>
    </row>
    <row r="383" spans="1:2">
      <c r="A383">
        <v>1</v>
      </c>
      <c r="B383" t="str">
        <f t="shared" si="5"/>
        <v>Low</v>
      </c>
    </row>
    <row r="384" spans="1:2">
      <c r="A384">
        <v>3</v>
      </c>
      <c r="B384" t="str">
        <f t="shared" si="5"/>
        <v>High</v>
      </c>
    </row>
    <row r="385" spans="1:2">
      <c r="A385">
        <v>4</v>
      </c>
      <c r="B385" t="str">
        <f t="shared" si="5"/>
        <v>Very High</v>
      </c>
    </row>
    <row r="386" spans="1:2">
      <c r="A386">
        <v>2</v>
      </c>
      <c r="B386" t="str">
        <f t="shared" si="5"/>
        <v>Medium</v>
      </c>
    </row>
    <row r="387" spans="1:2">
      <c r="A387">
        <v>3</v>
      </c>
      <c r="B387" t="str">
        <f t="shared" si="5"/>
        <v>High</v>
      </c>
    </row>
    <row r="388" spans="1:2">
      <c r="A388">
        <v>3</v>
      </c>
      <c r="B388" t="str">
        <f t="shared" si="5"/>
        <v>High</v>
      </c>
    </row>
    <row r="389" spans="1:2">
      <c r="A389">
        <v>3</v>
      </c>
      <c r="B389" t="str">
        <f t="shared" si="5"/>
        <v>High</v>
      </c>
    </row>
    <row r="390" spans="1:2">
      <c r="A390">
        <v>2</v>
      </c>
      <c r="B390" t="str">
        <f t="shared" ref="B390:B453" si="6">IF(A390=1, "Low", IF(A390=2, "Medium", IF(A390=3, "High", "Very High")))</f>
        <v>Medium</v>
      </c>
    </row>
    <row r="391" spans="1:2">
      <c r="A391">
        <v>4</v>
      </c>
      <c r="B391" t="str">
        <f t="shared" si="6"/>
        <v>Very High</v>
      </c>
    </row>
    <row r="392" spans="1:2">
      <c r="A392">
        <v>3</v>
      </c>
      <c r="B392" t="str">
        <f t="shared" si="6"/>
        <v>High</v>
      </c>
    </row>
    <row r="393" spans="1:2">
      <c r="A393">
        <v>2</v>
      </c>
      <c r="B393" t="str">
        <f t="shared" si="6"/>
        <v>Medium</v>
      </c>
    </row>
    <row r="394" spans="1:2">
      <c r="A394">
        <v>3</v>
      </c>
      <c r="B394" t="str">
        <f t="shared" si="6"/>
        <v>High</v>
      </c>
    </row>
    <row r="395" spans="1:2">
      <c r="A395">
        <v>1</v>
      </c>
      <c r="B395" t="str">
        <f t="shared" si="6"/>
        <v>Low</v>
      </c>
    </row>
    <row r="396" spans="1:2">
      <c r="A396">
        <v>2</v>
      </c>
      <c r="B396" t="str">
        <f t="shared" si="6"/>
        <v>Medium</v>
      </c>
    </row>
    <row r="397" spans="1:2">
      <c r="A397">
        <v>1</v>
      </c>
      <c r="B397" t="str">
        <f t="shared" si="6"/>
        <v>Low</v>
      </c>
    </row>
    <row r="398" spans="1:2">
      <c r="A398">
        <v>4</v>
      </c>
      <c r="B398" t="str">
        <f t="shared" si="6"/>
        <v>Very High</v>
      </c>
    </row>
    <row r="399" spans="1:2">
      <c r="A399">
        <v>2</v>
      </c>
      <c r="B399" t="str">
        <f t="shared" si="6"/>
        <v>Medium</v>
      </c>
    </row>
    <row r="400" spans="1:2">
      <c r="A400">
        <v>1</v>
      </c>
      <c r="B400" t="str">
        <f t="shared" si="6"/>
        <v>Low</v>
      </c>
    </row>
    <row r="401" spans="1:2">
      <c r="A401">
        <v>3</v>
      </c>
      <c r="B401" t="str">
        <f t="shared" si="6"/>
        <v>High</v>
      </c>
    </row>
    <row r="402" spans="1:2">
      <c r="A402">
        <v>3</v>
      </c>
      <c r="B402" t="str">
        <f t="shared" si="6"/>
        <v>High</v>
      </c>
    </row>
    <row r="403" spans="1:2">
      <c r="A403">
        <v>4</v>
      </c>
      <c r="B403" t="str">
        <f t="shared" si="6"/>
        <v>Very High</v>
      </c>
    </row>
    <row r="404" spans="1:2">
      <c r="A404">
        <v>2</v>
      </c>
      <c r="B404" t="str">
        <f t="shared" si="6"/>
        <v>Medium</v>
      </c>
    </row>
    <row r="405" spans="1:2">
      <c r="A405">
        <v>3</v>
      </c>
      <c r="B405" t="str">
        <f t="shared" si="6"/>
        <v>High</v>
      </c>
    </row>
    <row r="406" spans="1:2">
      <c r="A406">
        <v>4</v>
      </c>
      <c r="B406" t="str">
        <f t="shared" si="6"/>
        <v>Very High</v>
      </c>
    </row>
    <row r="407" spans="1:2">
      <c r="A407">
        <v>3</v>
      </c>
      <c r="B407" t="str">
        <f t="shared" si="6"/>
        <v>High</v>
      </c>
    </row>
    <row r="408" spans="1:2">
      <c r="A408">
        <v>3</v>
      </c>
      <c r="B408" t="str">
        <f t="shared" si="6"/>
        <v>High</v>
      </c>
    </row>
    <row r="409" spans="1:2">
      <c r="A409">
        <v>4</v>
      </c>
      <c r="B409" t="str">
        <f t="shared" si="6"/>
        <v>Very High</v>
      </c>
    </row>
    <row r="410" spans="1:2">
      <c r="A410">
        <v>4</v>
      </c>
      <c r="B410" t="str">
        <f t="shared" si="6"/>
        <v>Very High</v>
      </c>
    </row>
    <row r="411" spans="1:2">
      <c r="A411">
        <v>2</v>
      </c>
      <c r="B411" t="str">
        <f t="shared" si="6"/>
        <v>Medium</v>
      </c>
    </row>
    <row r="412" spans="1:2">
      <c r="A412">
        <v>3</v>
      </c>
      <c r="B412" t="str">
        <f t="shared" si="6"/>
        <v>High</v>
      </c>
    </row>
    <row r="413" spans="1:2">
      <c r="A413">
        <v>4</v>
      </c>
      <c r="B413" t="str">
        <f t="shared" si="6"/>
        <v>Very High</v>
      </c>
    </row>
    <row r="414" spans="1:2">
      <c r="A414">
        <v>3</v>
      </c>
      <c r="B414" t="str">
        <f t="shared" si="6"/>
        <v>High</v>
      </c>
    </row>
    <row r="415" spans="1:2">
      <c r="A415">
        <v>4</v>
      </c>
      <c r="B415" t="str">
        <f t="shared" si="6"/>
        <v>Very High</v>
      </c>
    </row>
    <row r="416" spans="1:2">
      <c r="A416">
        <v>2</v>
      </c>
      <c r="B416" t="str">
        <f t="shared" si="6"/>
        <v>Medium</v>
      </c>
    </row>
    <row r="417" spans="1:2">
      <c r="A417">
        <v>4</v>
      </c>
      <c r="B417" t="str">
        <f t="shared" si="6"/>
        <v>Very High</v>
      </c>
    </row>
    <row r="418" spans="1:2">
      <c r="A418">
        <v>3</v>
      </c>
      <c r="B418" t="str">
        <f t="shared" si="6"/>
        <v>High</v>
      </c>
    </row>
    <row r="419" spans="1:2">
      <c r="A419">
        <v>4</v>
      </c>
      <c r="B419" t="str">
        <f t="shared" si="6"/>
        <v>Very High</v>
      </c>
    </row>
    <row r="420" spans="1:2">
      <c r="A420">
        <v>2</v>
      </c>
      <c r="B420" t="str">
        <f t="shared" si="6"/>
        <v>Medium</v>
      </c>
    </row>
    <row r="421" spans="1:2">
      <c r="A421">
        <v>3</v>
      </c>
      <c r="B421" t="str">
        <f t="shared" si="6"/>
        <v>High</v>
      </c>
    </row>
    <row r="422" spans="1:2">
      <c r="A422">
        <v>3</v>
      </c>
      <c r="B422" t="str">
        <f t="shared" si="6"/>
        <v>High</v>
      </c>
    </row>
    <row r="423" spans="1:2">
      <c r="A423">
        <v>2</v>
      </c>
      <c r="B423" t="str">
        <f t="shared" si="6"/>
        <v>Medium</v>
      </c>
    </row>
    <row r="424" spans="1:2">
      <c r="A424">
        <v>3</v>
      </c>
      <c r="B424" t="str">
        <f t="shared" si="6"/>
        <v>High</v>
      </c>
    </row>
    <row r="425" spans="1:2">
      <c r="A425">
        <v>3</v>
      </c>
      <c r="B425" t="str">
        <f t="shared" si="6"/>
        <v>High</v>
      </c>
    </row>
    <row r="426" spans="1:2">
      <c r="A426">
        <v>3</v>
      </c>
      <c r="B426" t="str">
        <f t="shared" si="6"/>
        <v>High</v>
      </c>
    </row>
    <row r="427" spans="1:2">
      <c r="A427">
        <v>2</v>
      </c>
      <c r="B427" t="str">
        <f t="shared" si="6"/>
        <v>Medium</v>
      </c>
    </row>
    <row r="428" spans="1:2">
      <c r="A428">
        <v>3</v>
      </c>
      <c r="B428" t="str">
        <f t="shared" si="6"/>
        <v>High</v>
      </c>
    </row>
    <row r="429" spans="1:2">
      <c r="A429">
        <v>4</v>
      </c>
      <c r="B429" t="str">
        <f t="shared" si="6"/>
        <v>Very High</v>
      </c>
    </row>
    <row r="430" spans="1:2">
      <c r="A430">
        <v>3</v>
      </c>
      <c r="B430" t="str">
        <f t="shared" si="6"/>
        <v>High</v>
      </c>
    </row>
    <row r="431" spans="1:2">
      <c r="A431">
        <v>3</v>
      </c>
      <c r="B431" t="str">
        <f t="shared" si="6"/>
        <v>High</v>
      </c>
    </row>
    <row r="432" spans="1:2">
      <c r="A432">
        <v>3</v>
      </c>
      <c r="B432" t="str">
        <f t="shared" si="6"/>
        <v>High</v>
      </c>
    </row>
    <row r="433" spans="1:2">
      <c r="A433">
        <v>3</v>
      </c>
      <c r="B433" t="str">
        <f t="shared" si="6"/>
        <v>High</v>
      </c>
    </row>
    <row r="434" spans="1:2">
      <c r="A434">
        <v>3</v>
      </c>
      <c r="B434" t="str">
        <f t="shared" si="6"/>
        <v>High</v>
      </c>
    </row>
    <row r="435" spans="1:2">
      <c r="A435">
        <v>3</v>
      </c>
      <c r="B435" t="str">
        <f t="shared" si="6"/>
        <v>High</v>
      </c>
    </row>
    <row r="436" spans="1:2">
      <c r="A436">
        <v>4</v>
      </c>
      <c r="B436" t="str">
        <f t="shared" si="6"/>
        <v>Very High</v>
      </c>
    </row>
    <row r="437" spans="1:2">
      <c r="A437">
        <v>4</v>
      </c>
      <c r="B437" t="str">
        <f t="shared" si="6"/>
        <v>Very High</v>
      </c>
    </row>
    <row r="438" spans="1:2">
      <c r="A438">
        <v>1</v>
      </c>
      <c r="B438" t="str">
        <f t="shared" si="6"/>
        <v>Low</v>
      </c>
    </row>
    <row r="439" spans="1:2">
      <c r="A439">
        <v>1</v>
      </c>
      <c r="B439" t="str">
        <f t="shared" si="6"/>
        <v>Low</v>
      </c>
    </row>
    <row r="440" spans="1:2">
      <c r="A440">
        <v>3</v>
      </c>
      <c r="B440" t="str">
        <f t="shared" si="6"/>
        <v>High</v>
      </c>
    </row>
    <row r="441" spans="1:2">
      <c r="A441">
        <v>1</v>
      </c>
      <c r="B441" t="str">
        <f t="shared" si="6"/>
        <v>Low</v>
      </c>
    </row>
    <row r="442" spans="1:2">
      <c r="A442">
        <v>3</v>
      </c>
      <c r="B442" t="str">
        <f t="shared" si="6"/>
        <v>High</v>
      </c>
    </row>
    <row r="443" spans="1:2">
      <c r="A443">
        <v>4</v>
      </c>
      <c r="B443" t="str">
        <f t="shared" si="6"/>
        <v>Very High</v>
      </c>
    </row>
    <row r="444" spans="1:2">
      <c r="A444">
        <v>4</v>
      </c>
      <c r="B444" t="str">
        <f t="shared" si="6"/>
        <v>Very High</v>
      </c>
    </row>
    <row r="445" spans="1:2">
      <c r="A445">
        <v>3</v>
      </c>
      <c r="B445" t="str">
        <f t="shared" si="6"/>
        <v>High</v>
      </c>
    </row>
    <row r="446" spans="1:2">
      <c r="A446">
        <v>1</v>
      </c>
      <c r="B446" t="str">
        <f t="shared" si="6"/>
        <v>Low</v>
      </c>
    </row>
    <row r="447" spans="1:2">
      <c r="A447">
        <v>4</v>
      </c>
      <c r="B447" t="str">
        <f t="shared" si="6"/>
        <v>Very High</v>
      </c>
    </row>
    <row r="448" spans="1:2">
      <c r="A448">
        <v>4</v>
      </c>
      <c r="B448" t="str">
        <f t="shared" si="6"/>
        <v>Very High</v>
      </c>
    </row>
    <row r="449" spans="1:2">
      <c r="A449">
        <v>3</v>
      </c>
      <c r="B449" t="str">
        <f t="shared" si="6"/>
        <v>High</v>
      </c>
    </row>
    <row r="450" spans="1:2">
      <c r="A450">
        <v>3</v>
      </c>
      <c r="B450" t="str">
        <f t="shared" si="6"/>
        <v>High</v>
      </c>
    </row>
    <row r="451" spans="1:2">
      <c r="A451">
        <v>1</v>
      </c>
      <c r="B451" t="str">
        <f t="shared" si="6"/>
        <v>Low</v>
      </c>
    </row>
    <row r="452" spans="1:2">
      <c r="A452">
        <v>3</v>
      </c>
      <c r="B452" t="str">
        <f t="shared" si="6"/>
        <v>High</v>
      </c>
    </row>
    <row r="453" spans="1:2">
      <c r="A453">
        <v>4</v>
      </c>
      <c r="B453" t="str">
        <f t="shared" si="6"/>
        <v>Very High</v>
      </c>
    </row>
    <row r="454" spans="1:2">
      <c r="A454">
        <v>2</v>
      </c>
      <c r="B454" t="str">
        <f t="shared" ref="B454:B517" si="7">IF(A454=1, "Low", IF(A454=2, "Medium", IF(A454=3, "High", "Very High")))</f>
        <v>Medium</v>
      </c>
    </row>
    <row r="455" spans="1:2">
      <c r="A455">
        <v>2</v>
      </c>
      <c r="B455" t="str">
        <f t="shared" si="7"/>
        <v>Medium</v>
      </c>
    </row>
    <row r="456" spans="1:2">
      <c r="A456">
        <v>2</v>
      </c>
      <c r="B456" t="str">
        <f t="shared" si="7"/>
        <v>Medium</v>
      </c>
    </row>
    <row r="457" spans="1:2">
      <c r="A457">
        <v>3</v>
      </c>
      <c r="B457" t="str">
        <f t="shared" si="7"/>
        <v>High</v>
      </c>
    </row>
    <row r="458" spans="1:2">
      <c r="A458">
        <v>3</v>
      </c>
      <c r="B458" t="str">
        <f t="shared" si="7"/>
        <v>High</v>
      </c>
    </row>
    <row r="459" spans="1:2">
      <c r="A459">
        <v>4</v>
      </c>
      <c r="B459" t="str">
        <f t="shared" si="7"/>
        <v>Very High</v>
      </c>
    </row>
    <row r="460" spans="1:2">
      <c r="A460">
        <v>3</v>
      </c>
      <c r="B460" t="str">
        <f t="shared" si="7"/>
        <v>High</v>
      </c>
    </row>
    <row r="461" spans="1:2">
      <c r="A461">
        <v>1</v>
      </c>
      <c r="B461" t="str">
        <f t="shared" si="7"/>
        <v>Low</v>
      </c>
    </row>
    <row r="462" spans="1:2">
      <c r="A462">
        <v>1</v>
      </c>
      <c r="B462" t="str">
        <f t="shared" si="7"/>
        <v>Low</v>
      </c>
    </row>
    <row r="463" spans="1:2">
      <c r="A463">
        <v>4</v>
      </c>
      <c r="B463" t="str">
        <f t="shared" si="7"/>
        <v>Very High</v>
      </c>
    </row>
    <row r="464" spans="1:2">
      <c r="A464">
        <v>4</v>
      </c>
      <c r="B464" t="str">
        <f t="shared" si="7"/>
        <v>Very High</v>
      </c>
    </row>
    <row r="465" spans="1:2">
      <c r="A465">
        <v>2</v>
      </c>
      <c r="B465" t="str">
        <f t="shared" si="7"/>
        <v>Medium</v>
      </c>
    </row>
    <row r="466" spans="1:2">
      <c r="A466">
        <v>4</v>
      </c>
      <c r="B466" t="str">
        <f t="shared" si="7"/>
        <v>Very High</v>
      </c>
    </row>
    <row r="467" spans="1:2">
      <c r="A467">
        <v>4</v>
      </c>
      <c r="B467" t="str">
        <f t="shared" si="7"/>
        <v>Very High</v>
      </c>
    </row>
    <row r="468" spans="1:2">
      <c r="A468">
        <v>2</v>
      </c>
      <c r="B468" t="str">
        <f t="shared" si="7"/>
        <v>Medium</v>
      </c>
    </row>
    <row r="469" spans="1:2">
      <c r="A469">
        <v>4</v>
      </c>
      <c r="B469" t="str">
        <f t="shared" si="7"/>
        <v>Very High</v>
      </c>
    </row>
    <row r="470" spans="1:2">
      <c r="A470">
        <v>2</v>
      </c>
      <c r="B470" t="str">
        <f t="shared" si="7"/>
        <v>Medium</v>
      </c>
    </row>
    <row r="471" spans="1:2">
      <c r="A471">
        <v>4</v>
      </c>
      <c r="B471" t="str">
        <f t="shared" si="7"/>
        <v>Very High</v>
      </c>
    </row>
    <row r="472" spans="1:2">
      <c r="A472">
        <v>3</v>
      </c>
      <c r="B472" t="str">
        <f t="shared" si="7"/>
        <v>High</v>
      </c>
    </row>
    <row r="473" spans="1:2">
      <c r="A473">
        <v>3</v>
      </c>
      <c r="B473" t="str">
        <f t="shared" si="7"/>
        <v>High</v>
      </c>
    </row>
    <row r="474" spans="1:2">
      <c r="A474">
        <v>2</v>
      </c>
      <c r="B474" t="str">
        <f t="shared" si="7"/>
        <v>Medium</v>
      </c>
    </row>
    <row r="475" spans="1:2">
      <c r="A475">
        <v>3</v>
      </c>
      <c r="B475" t="str">
        <f t="shared" si="7"/>
        <v>High</v>
      </c>
    </row>
    <row r="476" spans="1:2">
      <c r="A476">
        <v>2</v>
      </c>
      <c r="B476" t="str">
        <f t="shared" si="7"/>
        <v>Medium</v>
      </c>
    </row>
    <row r="477" spans="1:2">
      <c r="A477">
        <v>4</v>
      </c>
      <c r="B477" t="str">
        <f t="shared" si="7"/>
        <v>Very High</v>
      </c>
    </row>
    <row r="478" spans="1:2">
      <c r="A478">
        <v>4</v>
      </c>
      <c r="B478" t="str">
        <f t="shared" si="7"/>
        <v>Very High</v>
      </c>
    </row>
    <row r="479" spans="1:2">
      <c r="A479">
        <v>3</v>
      </c>
      <c r="B479" t="str">
        <f t="shared" si="7"/>
        <v>High</v>
      </c>
    </row>
    <row r="480" spans="1:2">
      <c r="A480">
        <v>3</v>
      </c>
      <c r="B480" t="str">
        <f t="shared" si="7"/>
        <v>High</v>
      </c>
    </row>
    <row r="481" spans="1:2">
      <c r="A481">
        <v>4</v>
      </c>
      <c r="B481" t="str">
        <f t="shared" si="7"/>
        <v>Very High</v>
      </c>
    </row>
    <row r="482" spans="1:2">
      <c r="A482">
        <v>3</v>
      </c>
      <c r="B482" t="str">
        <f t="shared" si="7"/>
        <v>High</v>
      </c>
    </row>
    <row r="483" spans="1:2">
      <c r="A483">
        <v>4</v>
      </c>
      <c r="B483" t="str">
        <f t="shared" si="7"/>
        <v>Very High</v>
      </c>
    </row>
    <row r="484" spans="1:2">
      <c r="A484">
        <v>3</v>
      </c>
      <c r="B484" t="str">
        <f t="shared" si="7"/>
        <v>High</v>
      </c>
    </row>
    <row r="485" spans="1:2">
      <c r="A485">
        <v>4</v>
      </c>
      <c r="B485" t="str">
        <f t="shared" si="7"/>
        <v>Very High</v>
      </c>
    </row>
    <row r="486" spans="1:2">
      <c r="A486">
        <v>4</v>
      </c>
      <c r="B486" t="str">
        <f t="shared" si="7"/>
        <v>Very High</v>
      </c>
    </row>
    <row r="487" spans="1:2">
      <c r="A487">
        <v>3</v>
      </c>
      <c r="B487" t="str">
        <f t="shared" si="7"/>
        <v>High</v>
      </c>
    </row>
    <row r="488" spans="1:2">
      <c r="A488">
        <v>3</v>
      </c>
      <c r="B488" t="str">
        <f t="shared" si="7"/>
        <v>High</v>
      </c>
    </row>
    <row r="489" spans="1:2">
      <c r="A489">
        <v>4</v>
      </c>
      <c r="B489" t="str">
        <f t="shared" si="7"/>
        <v>Very High</v>
      </c>
    </row>
    <row r="490" spans="1:2">
      <c r="A490">
        <v>2</v>
      </c>
      <c r="B490" t="str">
        <f t="shared" si="7"/>
        <v>Medium</v>
      </c>
    </row>
    <row r="491" spans="1:2">
      <c r="A491">
        <v>3</v>
      </c>
      <c r="B491" t="str">
        <f t="shared" si="7"/>
        <v>High</v>
      </c>
    </row>
    <row r="492" spans="1:2">
      <c r="A492">
        <v>4</v>
      </c>
      <c r="B492" t="str">
        <f t="shared" si="7"/>
        <v>Very High</v>
      </c>
    </row>
    <row r="493" spans="1:2">
      <c r="A493">
        <v>2</v>
      </c>
      <c r="B493" t="str">
        <f t="shared" si="7"/>
        <v>Medium</v>
      </c>
    </row>
    <row r="494" spans="1:2">
      <c r="A494">
        <v>1</v>
      </c>
      <c r="B494" t="str">
        <f t="shared" si="7"/>
        <v>Low</v>
      </c>
    </row>
    <row r="495" spans="1:2">
      <c r="A495">
        <v>2</v>
      </c>
      <c r="B495" t="str">
        <f t="shared" si="7"/>
        <v>Medium</v>
      </c>
    </row>
    <row r="496" spans="1:2">
      <c r="A496">
        <v>4</v>
      </c>
      <c r="B496" t="str">
        <f t="shared" si="7"/>
        <v>Very High</v>
      </c>
    </row>
    <row r="497" spans="1:2">
      <c r="A497">
        <v>2</v>
      </c>
      <c r="B497" t="str">
        <f t="shared" si="7"/>
        <v>Medium</v>
      </c>
    </row>
    <row r="498" spans="1:2">
      <c r="A498">
        <v>3</v>
      </c>
      <c r="B498" t="str">
        <f t="shared" si="7"/>
        <v>High</v>
      </c>
    </row>
    <row r="499" spans="1:2">
      <c r="A499">
        <v>1</v>
      </c>
      <c r="B499" t="str">
        <f t="shared" si="7"/>
        <v>Low</v>
      </c>
    </row>
    <row r="500" spans="1:2">
      <c r="A500">
        <v>4</v>
      </c>
      <c r="B500" t="str">
        <f t="shared" si="7"/>
        <v>Very High</v>
      </c>
    </row>
    <row r="501" spans="1:2">
      <c r="A501">
        <v>4</v>
      </c>
      <c r="B501" t="str">
        <f t="shared" si="7"/>
        <v>Very High</v>
      </c>
    </row>
    <row r="502" spans="1:2">
      <c r="A502">
        <v>4</v>
      </c>
      <c r="B502" t="str">
        <f t="shared" si="7"/>
        <v>Very High</v>
      </c>
    </row>
    <row r="503" spans="1:2">
      <c r="A503">
        <v>3</v>
      </c>
      <c r="B503" t="str">
        <f t="shared" si="7"/>
        <v>High</v>
      </c>
    </row>
    <row r="504" spans="1:2">
      <c r="A504">
        <v>4</v>
      </c>
      <c r="B504" t="str">
        <f t="shared" si="7"/>
        <v>Very High</v>
      </c>
    </row>
    <row r="505" spans="1:2">
      <c r="A505">
        <v>4</v>
      </c>
      <c r="B505" t="str">
        <f t="shared" si="7"/>
        <v>Very High</v>
      </c>
    </row>
    <row r="506" spans="1:2">
      <c r="A506">
        <v>4</v>
      </c>
      <c r="B506" t="str">
        <f t="shared" si="7"/>
        <v>Very High</v>
      </c>
    </row>
    <row r="507" spans="1:2">
      <c r="A507">
        <v>3</v>
      </c>
      <c r="B507" t="str">
        <f t="shared" si="7"/>
        <v>High</v>
      </c>
    </row>
    <row r="508" spans="1:2">
      <c r="A508">
        <v>3</v>
      </c>
      <c r="B508" t="str">
        <f t="shared" si="7"/>
        <v>High</v>
      </c>
    </row>
    <row r="509" spans="1:2">
      <c r="A509">
        <v>1</v>
      </c>
      <c r="B509" t="str">
        <f t="shared" si="7"/>
        <v>Low</v>
      </c>
    </row>
    <row r="510" spans="1:2">
      <c r="A510">
        <v>2</v>
      </c>
      <c r="B510" t="str">
        <f t="shared" si="7"/>
        <v>Medium</v>
      </c>
    </row>
    <row r="511" spans="1:2">
      <c r="A511">
        <v>3</v>
      </c>
      <c r="B511" t="str">
        <f t="shared" si="7"/>
        <v>High</v>
      </c>
    </row>
    <row r="512" spans="1:2">
      <c r="A512">
        <v>3</v>
      </c>
      <c r="B512" t="str">
        <f t="shared" si="7"/>
        <v>High</v>
      </c>
    </row>
    <row r="513" spans="1:2">
      <c r="A513">
        <v>3</v>
      </c>
      <c r="B513" t="str">
        <f t="shared" si="7"/>
        <v>High</v>
      </c>
    </row>
    <row r="514" spans="1:2">
      <c r="A514">
        <v>4</v>
      </c>
      <c r="B514" t="str">
        <f t="shared" si="7"/>
        <v>Very High</v>
      </c>
    </row>
    <row r="515" spans="1:2">
      <c r="A515">
        <v>4</v>
      </c>
      <c r="B515" t="str">
        <f t="shared" si="7"/>
        <v>Very High</v>
      </c>
    </row>
    <row r="516" spans="1:2">
      <c r="A516">
        <v>1</v>
      </c>
      <c r="B516" t="str">
        <f t="shared" si="7"/>
        <v>Low</v>
      </c>
    </row>
    <row r="517" spans="1:2">
      <c r="A517">
        <v>3</v>
      </c>
      <c r="B517" t="str">
        <f t="shared" si="7"/>
        <v>High</v>
      </c>
    </row>
    <row r="518" spans="1:2">
      <c r="A518">
        <v>1</v>
      </c>
      <c r="B518" t="str">
        <f t="shared" ref="B518:B581" si="8">IF(A518=1, "Low", IF(A518=2, "Medium", IF(A518=3, "High", "Very High")))</f>
        <v>Low</v>
      </c>
    </row>
    <row r="519" spans="1:2">
      <c r="A519">
        <v>3</v>
      </c>
      <c r="B519" t="str">
        <f t="shared" si="8"/>
        <v>High</v>
      </c>
    </row>
    <row r="520" spans="1:2">
      <c r="A520">
        <v>1</v>
      </c>
      <c r="B520" t="str">
        <f t="shared" si="8"/>
        <v>Low</v>
      </c>
    </row>
    <row r="521" spans="1:2">
      <c r="A521">
        <v>4</v>
      </c>
      <c r="B521" t="str">
        <f t="shared" si="8"/>
        <v>Very High</v>
      </c>
    </row>
    <row r="522" spans="1:2">
      <c r="A522">
        <v>4</v>
      </c>
      <c r="B522" t="str">
        <f t="shared" si="8"/>
        <v>Very High</v>
      </c>
    </row>
    <row r="523" spans="1:2">
      <c r="A523">
        <v>2</v>
      </c>
      <c r="B523" t="str">
        <f t="shared" si="8"/>
        <v>Medium</v>
      </c>
    </row>
    <row r="524" spans="1:2">
      <c r="A524">
        <v>1</v>
      </c>
      <c r="B524" t="str">
        <f t="shared" si="8"/>
        <v>Low</v>
      </c>
    </row>
    <row r="525" spans="1:2">
      <c r="A525">
        <v>3</v>
      </c>
      <c r="B525" t="str">
        <f t="shared" si="8"/>
        <v>High</v>
      </c>
    </row>
    <row r="526" spans="1:2">
      <c r="A526">
        <v>2</v>
      </c>
      <c r="B526" t="str">
        <f t="shared" si="8"/>
        <v>Medium</v>
      </c>
    </row>
    <row r="527" spans="1:2">
      <c r="A527">
        <v>1</v>
      </c>
      <c r="B527" t="str">
        <f t="shared" si="8"/>
        <v>Low</v>
      </c>
    </row>
    <row r="528" spans="1:2">
      <c r="A528">
        <v>1</v>
      </c>
      <c r="B528" t="str">
        <f t="shared" si="8"/>
        <v>Low</v>
      </c>
    </row>
    <row r="529" spans="1:2">
      <c r="A529">
        <v>4</v>
      </c>
      <c r="B529" t="str">
        <f t="shared" si="8"/>
        <v>Very High</v>
      </c>
    </row>
    <row r="530" spans="1:2">
      <c r="A530">
        <v>1</v>
      </c>
      <c r="B530" t="str">
        <f t="shared" si="8"/>
        <v>Low</v>
      </c>
    </row>
    <row r="531" spans="1:2">
      <c r="A531">
        <v>3</v>
      </c>
      <c r="B531" t="str">
        <f t="shared" si="8"/>
        <v>High</v>
      </c>
    </row>
    <row r="532" spans="1:2">
      <c r="A532">
        <v>4</v>
      </c>
      <c r="B532" t="str">
        <f t="shared" si="8"/>
        <v>Very High</v>
      </c>
    </row>
    <row r="533" spans="1:2">
      <c r="A533">
        <v>4</v>
      </c>
      <c r="B533" t="str">
        <f t="shared" si="8"/>
        <v>Very High</v>
      </c>
    </row>
    <row r="534" spans="1:2">
      <c r="A534">
        <v>4</v>
      </c>
      <c r="B534" t="str">
        <f t="shared" si="8"/>
        <v>Very High</v>
      </c>
    </row>
    <row r="535" spans="1:2">
      <c r="A535">
        <v>3</v>
      </c>
      <c r="B535" t="str">
        <f t="shared" si="8"/>
        <v>High</v>
      </c>
    </row>
    <row r="536" spans="1:2">
      <c r="A536">
        <v>3</v>
      </c>
      <c r="B536" t="str">
        <f t="shared" si="8"/>
        <v>High</v>
      </c>
    </row>
    <row r="537" spans="1:2">
      <c r="A537">
        <v>2</v>
      </c>
      <c r="B537" t="str">
        <f t="shared" si="8"/>
        <v>Medium</v>
      </c>
    </row>
    <row r="538" spans="1:2">
      <c r="A538">
        <v>4</v>
      </c>
      <c r="B538" t="str">
        <f t="shared" si="8"/>
        <v>Very High</v>
      </c>
    </row>
    <row r="539" spans="1:2">
      <c r="A539">
        <v>3</v>
      </c>
      <c r="B539" t="str">
        <f t="shared" si="8"/>
        <v>High</v>
      </c>
    </row>
    <row r="540" spans="1:2">
      <c r="A540">
        <v>2</v>
      </c>
      <c r="B540" t="str">
        <f t="shared" si="8"/>
        <v>Medium</v>
      </c>
    </row>
    <row r="541" spans="1:2">
      <c r="A541">
        <v>4</v>
      </c>
      <c r="B541" t="str">
        <f t="shared" si="8"/>
        <v>Very High</v>
      </c>
    </row>
    <row r="542" spans="1:2">
      <c r="A542">
        <v>4</v>
      </c>
      <c r="B542" t="str">
        <f t="shared" si="8"/>
        <v>Very High</v>
      </c>
    </row>
    <row r="543" spans="1:2">
      <c r="A543">
        <v>1</v>
      </c>
      <c r="B543" t="str">
        <f t="shared" si="8"/>
        <v>Low</v>
      </c>
    </row>
    <row r="544" spans="1:2">
      <c r="A544">
        <v>4</v>
      </c>
      <c r="B544" t="str">
        <f t="shared" si="8"/>
        <v>Very High</v>
      </c>
    </row>
    <row r="545" spans="1:2">
      <c r="A545">
        <v>3</v>
      </c>
      <c r="B545" t="str">
        <f t="shared" si="8"/>
        <v>High</v>
      </c>
    </row>
    <row r="546" spans="1:2">
      <c r="A546">
        <v>4</v>
      </c>
      <c r="B546" t="str">
        <f t="shared" si="8"/>
        <v>Very High</v>
      </c>
    </row>
    <row r="547" spans="1:2">
      <c r="A547">
        <v>4</v>
      </c>
      <c r="B547" t="str">
        <f t="shared" si="8"/>
        <v>Very High</v>
      </c>
    </row>
    <row r="548" spans="1:2">
      <c r="A548">
        <v>3</v>
      </c>
      <c r="B548" t="str">
        <f t="shared" si="8"/>
        <v>High</v>
      </c>
    </row>
    <row r="549" spans="1:2">
      <c r="A549">
        <v>4</v>
      </c>
      <c r="B549" t="str">
        <f t="shared" si="8"/>
        <v>Very High</v>
      </c>
    </row>
    <row r="550" spans="1:2">
      <c r="A550">
        <v>3</v>
      </c>
      <c r="B550" t="str">
        <f t="shared" si="8"/>
        <v>High</v>
      </c>
    </row>
    <row r="551" spans="1:2">
      <c r="A551">
        <v>4</v>
      </c>
      <c r="B551" t="str">
        <f t="shared" si="8"/>
        <v>Very High</v>
      </c>
    </row>
    <row r="552" spans="1:2">
      <c r="A552">
        <v>4</v>
      </c>
      <c r="B552" t="str">
        <f t="shared" si="8"/>
        <v>Very High</v>
      </c>
    </row>
    <row r="553" spans="1:2">
      <c r="A553">
        <v>3</v>
      </c>
      <c r="B553" t="str">
        <f t="shared" si="8"/>
        <v>High</v>
      </c>
    </row>
    <row r="554" spans="1:2">
      <c r="A554">
        <v>3</v>
      </c>
      <c r="B554" t="str">
        <f t="shared" si="8"/>
        <v>High</v>
      </c>
    </row>
    <row r="555" spans="1:2">
      <c r="A555">
        <v>4</v>
      </c>
      <c r="B555" t="str">
        <f t="shared" si="8"/>
        <v>Very High</v>
      </c>
    </row>
    <row r="556" spans="1:2">
      <c r="A556">
        <v>1</v>
      </c>
      <c r="B556" t="str">
        <f t="shared" si="8"/>
        <v>Low</v>
      </c>
    </row>
    <row r="557" spans="1:2">
      <c r="A557">
        <v>4</v>
      </c>
      <c r="B557" t="str">
        <f t="shared" si="8"/>
        <v>Very High</v>
      </c>
    </row>
    <row r="558" spans="1:2">
      <c r="A558">
        <v>4</v>
      </c>
      <c r="B558" t="str">
        <f t="shared" si="8"/>
        <v>Very High</v>
      </c>
    </row>
    <row r="559" spans="1:2">
      <c r="A559">
        <v>1</v>
      </c>
      <c r="B559" t="str">
        <f t="shared" si="8"/>
        <v>Low</v>
      </c>
    </row>
    <row r="560" spans="1:2">
      <c r="A560">
        <v>4</v>
      </c>
      <c r="B560" t="str">
        <f t="shared" si="8"/>
        <v>Very High</v>
      </c>
    </row>
    <row r="561" spans="1:2">
      <c r="A561">
        <v>2</v>
      </c>
      <c r="B561" t="str">
        <f t="shared" si="8"/>
        <v>Medium</v>
      </c>
    </row>
    <row r="562" spans="1:2">
      <c r="A562">
        <v>3</v>
      </c>
      <c r="B562" t="str">
        <f t="shared" si="8"/>
        <v>High</v>
      </c>
    </row>
    <row r="563" spans="1:2">
      <c r="A563">
        <v>1</v>
      </c>
      <c r="B563" t="str">
        <f t="shared" si="8"/>
        <v>Low</v>
      </c>
    </row>
    <row r="564" spans="1:2">
      <c r="A564">
        <v>3</v>
      </c>
      <c r="B564" t="str">
        <f t="shared" si="8"/>
        <v>High</v>
      </c>
    </row>
    <row r="565" spans="1:2">
      <c r="A565">
        <v>2</v>
      </c>
      <c r="B565" t="str">
        <f t="shared" si="8"/>
        <v>Medium</v>
      </c>
    </row>
    <row r="566" spans="1:2">
      <c r="A566">
        <v>1</v>
      </c>
      <c r="B566" t="str">
        <f t="shared" si="8"/>
        <v>Low</v>
      </c>
    </row>
    <row r="567" spans="1:2">
      <c r="A567">
        <v>4</v>
      </c>
      <c r="B567" t="str">
        <f t="shared" si="8"/>
        <v>Very High</v>
      </c>
    </row>
    <row r="568" spans="1:2">
      <c r="A568">
        <v>4</v>
      </c>
      <c r="B568" t="str">
        <f t="shared" si="8"/>
        <v>Very High</v>
      </c>
    </row>
    <row r="569" spans="1:2">
      <c r="A569">
        <v>3</v>
      </c>
      <c r="B569" t="str">
        <f t="shared" si="8"/>
        <v>High</v>
      </c>
    </row>
    <row r="570" spans="1:2">
      <c r="A570">
        <v>4</v>
      </c>
      <c r="B570" t="str">
        <f t="shared" si="8"/>
        <v>Very High</v>
      </c>
    </row>
    <row r="571" spans="1:2">
      <c r="A571">
        <v>2</v>
      </c>
      <c r="B571" t="str">
        <f t="shared" si="8"/>
        <v>Medium</v>
      </c>
    </row>
    <row r="572" spans="1:2">
      <c r="A572">
        <v>1</v>
      </c>
      <c r="B572" t="str">
        <f t="shared" si="8"/>
        <v>Low</v>
      </c>
    </row>
    <row r="573" spans="1:2">
      <c r="A573">
        <v>1</v>
      </c>
      <c r="B573" t="str">
        <f t="shared" si="8"/>
        <v>Low</v>
      </c>
    </row>
    <row r="574" spans="1:2">
      <c r="A574">
        <v>1</v>
      </c>
      <c r="B574" t="str">
        <f t="shared" si="8"/>
        <v>Low</v>
      </c>
    </row>
    <row r="575" spans="1:2">
      <c r="A575">
        <v>3</v>
      </c>
      <c r="B575" t="str">
        <f t="shared" si="8"/>
        <v>High</v>
      </c>
    </row>
    <row r="576" spans="1:2">
      <c r="A576">
        <v>3</v>
      </c>
      <c r="B576" t="str">
        <f t="shared" si="8"/>
        <v>High</v>
      </c>
    </row>
    <row r="577" spans="1:2">
      <c r="A577">
        <v>2</v>
      </c>
      <c r="B577" t="str">
        <f t="shared" si="8"/>
        <v>Medium</v>
      </c>
    </row>
    <row r="578" spans="1:2">
      <c r="A578">
        <v>2</v>
      </c>
      <c r="B578" t="str">
        <f t="shared" si="8"/>
        <v>Medium</v>
      </c>
    </row>
    <row r="579" spans="1:2">
      <c r="A579">
        <v>2</v>
      </c>
      <c r="B579" t="str">
        <f t="shared" si="8"/>
        <v>Medium</v>
      </c>
    </row>
    <row r="580" spans="1:2">
      <c r="A580">
        <v>4</v>
      </c>
      <c r="B580" t="str">
        <f t="shared" si="8"/>
        <v>Very High</v>
      </c>
    </row>
    <row r="581" spans="1:2">
      <c r="A581">
        <v>3</v>
      </c>
      <c r="B581" t="str">
        <f t="shared" si="8"/>
        <v>High</v>
      </c>
    </row>
    <row r="582" spans="1:2">
      <c r="A582">
        <v>2</v>
      </c>
      <c r="B582" t="str">
        <f t="shared" ref="B582:B645" si="9">IF(A582=1, "Low", IF(A582=2, "Medium", IF(A582=3, "High", "Very High")))</f>
        <v>Medium</v>
      </c>
    </row>
    <row r="583" spans="1:2">
      <c r="A583">
        <v>3</v>
      </c>
      <c r="B583" t="str">
        <f t="shared" si="9"/>
        <v>High</v>
      </c>
    </row>
    <row r="584" spans="1:2">
      <c r="A584">
        <v>4</v>
      </c>
      <c r="B584" t="str">
        <f t="shared" si="9"/>
        <v>Very High</v>
      </c>
    </row>
    <row r="585" spans="1:2">
      <c r="A585">
        <v>2</v>
      </c>
      <c r="B585" t="str">
        <f t="shared" si="9"/>
        <v>Medium</v>
      </c>
    </row>
    <row r="586" spans="1:2">
      <c r="A586">
        <v>2</v>
      </c>
      <c r="B586" t="str">
        <f t="shared" si="9"/>
        <v>Medium</v>
      </c>
    </row>
    <row r="587" spans="1:2">
      <c r="A587">
        <v>3</v>
      </c>
      <c r="B587" t="str">
        <f t="shared" si="9"/>
        <v>High</v>
      </c>
    </row>
    <row r="588" spans="1:2">
      <c r="A588">
        <v>3</v>
      </c>
      <c r="B588" t="str">
        <f t="shared" si="9"/>
        <v>High</v>
      </c>
    </row>
    <row r="589" spans="1:2">
      <c r="A589">
        <v>2</v>
      </c>
      <c r="B589" t="str">
        <f t="shared" si="9"/>
        <v>Medium</v>
      </c>
    </row>
    <row r="590" spans="1:2">
      <c r="A590">
        <v>4</v>
      </c>
      <c r="B590" t="str">
        <f t="shared" si="9"/>
        <v>Very High</v>
      </c>
    </row>
    <row r="591" spans="1:2">
      <c r="A591">
        <v>4</v>
      </c>
      <c r="B591" t="str">
        <f t="shared" si="9"/>
        <v>Very High</v>
      </c>
    </row>
    <row r="592" spans="1:2">
      <c r="A592">
        <v>4</v>
      </c>
      <c r="B592" t="str">
        <f t="shared" si="9"/>
        <v>Very High</v>
      </c>
    </row>
    <row r="593" spans="1:2">
      <c r="A593">
        <v>3</v>
      </c>
      <c r="B593" t="str">
        <f t="shared" si="9"/>
        <v>High</v>
      </c>
    </row>
    <row r="594" spans="1:2">
      <c r="A594">
        <v>3</v>
      </c>
      <c r="B594" t="str">
        <f t="shared" si="9"/>
        <v>High</v>
      </c>
    </row>
    <row r="595" spans="1:2">
      <c r="A595">
        <v>1</v>
      </c>
      <c r="B595" t="str">
        <f t="shared" si="9"/>
        <v>Low</v>
      </c>
    </row>
    <row r="596" spans="1:2">
      <c r="A596">
        <v>3</v>
      </c>
      <c r="B596" t="str">
        <f t="shared" si="9"/>
        <v>High</v>
      </c>
    </row>
    <row r="597" spans="1:2">
      <c r="A597">
        <v>4</v>
      </c>
      <c r="B597" t="str">
        <f t="shared" si="9"/>
        <v>Very High</v>
      </c>
    </row>
    <row r="598" spans="1:2">
      <c r="A598">
        <v>3</v>
      </c>
      <c r="B598" t="str">
        <f t="shared" si="9"/>
        <v>High</v>
      </c>
    </row>
    <row r="599" spans="1:2">
      <c r="A599">
        <v>4</v>
      </c>
      <c r="B599" t="str">
        <f t="shared" si="9"/>
        <v>Very High</v>
      </c>
    </row>
    <row r="600" spans="1:2">
      <c r="A600">
        <v>4</v>
      </c>
      <c r="B600" t="str">
        <f t="shared" si="9"/>
        <v>Very High</v>
      </c>
    </row>
    <row r="601" spans="1:2">
      <c r="A601">
        <v>2</v>
      </c>
      <c r="B601" t="str">
        <f t="shared" si="9"/>
        <v>Medium</v>
      </c>
    </row>
    <row r="602" spans="1:2">
      <c r="A602">
        <v>3</v>
      </c>
      <c r="B602" t="str">
        <f t="shared" si="9"/>
        <v>High</v>
      </c>
    </row>
    <row r="603" spans="1:2">
      <c r="A603">
        <v>4</v>
      </c>
      <c r="B603" t="str">
        <f t="shared" si="9"/>
        <v>Very High</v>
      </c>
    </row>
    <row r="604" spans="1:2">
      <c r="A604">
        <v>2</v>
      </c>
      <c r="B604" t="str">
        <f t="shared" si="9"/>
        <v>Medium</v>
      </c>
    </row>
    <row r="605" spans="1:2">
      <c r="A605">
        <v>4</v>
      </c>
      <c r="B605" t="str">
        <f t="shared" si="9"/>
        <v>Very High</v>
      </c>
    </row>
    <row r="606" spans="1:2">
      <c r="A606">
        <v>4</v>
      </c>
      <c r="B606" t="str">
        <f t="shared" si="9"/>
        <v>Very High</v>
      </c>
    </row>
    <row r="607" spans="1:2">
      <c r="A607">
        <v>3</v>
      </c>
      <c r="B607" t="str">
        <f t="shared" si="9"/>
        <v>High</v>
      </c>
    </row>
    <row r="608" spans="1:2">
      <c r="A608">
        <v>3</v>
      </c>
      <c r="B608" t="str">
        <f t="shared" si="9"/>
        <v>High</v>
      </c>
    </row>
    <row r="609" spans="1:2">
      <c r="A609">
        <v>1</v>
      </c>
      <c r="B609" t="str">
        <f t="shared" si="9"/>
        <v>Low</v>
      </c>
    </row>
    <row r="610" spans="1:2">
      <c r="A610">
        <v>3</v>
      </c>
      <c r="B610" t="str">
        <f t="shared" si="9"/>
        <v>High</v>
      </c>
    </row>
    <row r="611" spans="1:2">
      <c r="A611">
        <v>3</v>
      </c>
      <c r="B611" t="str">
        <f t="shared" si="9"/>
        <v>High</v>
      </c>
    </row>
    <row r="612" spans="1:2">
      <c r="A612">
        <v>2</v>
      </c>
      <c r="B612" t="str">
        <f t="shared" si="9"/>
        <v>Medium</v>
      </c>
    </row>
    <row r="613" spans="1:2">
      <c r="A613">
        <v>2</v>
      </c>
      <c r="B613" t="str">
        <f t="shared" si="9"/>
        <v>Medium</v>
      </c>
    </row>
    <row r="614" spans="1:2">
      <c r="A614">
        <v>1</v>
      </c>
      <c r="B614" t="str">
        <f t="shared" si="9"/>
        <v>Low</v>
      </c>
    </row>
    <row r="615" spans="1:2">
      <c r="A615">
        <v>3</v>
      </c>
      <c r="B615" t="str">
        <f t="shared" si="9"/>
        <v>High</v>
      </c>
    </row>
    <row r="616" spans="1:2">
      <c r="A616">
        <v>1</v>
      </c>
      <c r="B616" t="str">
        <f t="shared" si="9"/>
        <v>Low</v>
      </c>
    </row>
    <row r="617" spans="1:2">
      <c r="A617">
        <v>3</v>
      </c>
      <c r="B617" t="str">
        <f t="shared" si="9"/>
        <v>High</v>
      </c>
    </row>
    <row r="618" spans="1:2">
      <c r="A618">
        <v>3</v>
      </c>
      <c r="B618" t="str">
        <f t="shared" si="9"/>
        <v>High</v>
      </c>
    </row>
    <row r="619" spans="1:2">
      <c r="A619">
        <v>4</v>
      </c>
      <c r="B619" t="str">
        <f t="shared" si="9"/>
        <v>Very High</v>
      </c>
    </row>
    <row r="620" spans="1:2">
      <c r="A620">
        <v>3</v>
      </c>
      <c r="B620" t="str">
        <f t="shared" si="9"/>
        <v>High</v>
      </c>
    </row>
    <row r="621" spans="1:2">
      <c r="A621">
        <v>1</v>
      </c>
      <c r="B621" t="str">
        <f t="shared" si="9"/>
        <v>Low</v>
      </c>
    </row>
    <row r="622" spans="1:2">
      <c r="A622">
        <v>4</v>
      </c>
      <c r="B622" t="str">
        <f t="shared" si="9"/>
        <v>Very High</v>
      </c>
    </row>
    <row r="623" spans="1:2">
      <c r="A623">
        <v>4</v>
      </c>
      <c r="B623" t="str">
        <f t="shared" si="9"/>
        <v>Very High</v>
      </c>
    </row>
    <row r="624" spans="1:2">
      <c r="A624">
        <v>3</v>
      </c>
      <c r="B624" t="str">
        <f t="shared" si="9"/>
        <v>High</v>
      </c>
    </row>
    <row r="625" spans="1:2">
      <c r="A625">
        <v>2</v>
      </c>
      <c r="B625" t="str">
        <f t="shared" si="9"/>
        <v>Medium</v>
      </c>
    </row>
    <row r="626" spans="1:2">
      <c r="A626">
        <v>4</v>
      </c>
      <c r="B626" t="str">
        <f t="shared" si="9"/>
        <v>Very High</v>
      </c>
    </row>
    <row r="627" spans="1:2">
      <c r="A627">
        <v>3</v>
      </c>
      <c r="B627" t="str">
        <f t="shared" si="9"/>
        <v>High</v>
      </c>
    </row>
    <row r="628" spans="1:2">
      <c r="A628">
        <v>3</v>
      </c>
      <c r="B628" t="str">
        <f t="shared" si="9"/>
        <v>High</v>
      </c>
    </row>
    <row r="629" spans="1:2">
      <c r="A629">
        <v>3</v>
      </c>
      <c r="B629" t="str">
        <f t="shared" si="9"/>
        <v>High</v>
      </c>
    </row>
    <row r="630" spans="1:2">
      <c r="A630">
        <v>4</v>
      </c>
      <c r="B630" t="str">
        <f t="shared" si="9"/>
        <v>Very High</v>
      </c>
    </row>
    <row r="631" spans="1:2">
      <c r="A631">
        <v>4</v>
      </c>
      <c r="B631" t="str">
        <f t="shared" si="9"/>
        <v>Very High</v>
      </c>
    </row>
    <row r="632" spans="1:2">
      <c r="A632">
        <v>1</v>
      </c>
      <c r="B632" t="str">
        <f t="shared" si="9"/>
        <v>Low</v>
      </c>
    </row>
    <row r="633" spans="1:2">
      <c r="A633">
        <v>3</v>
      </c>
      <c r="B633" t="str">
        <f t="shared" si="9"/>
        <v>High</v>
      </c>
    </row>
    <row r="634" spans="1:2">
      <c r="A634">
        <v>4</v>
      </c>
      <c r="B634" t="str">
        <f t="shared" si="9"/>
        <v>Very High</v>
      </c>
    </row>
    <row r="635" spans="1:2">
      <c r="A635">
        <v>3</v>
      </c>
      <c r="B635" t="str">
        <f t="shared" si="9"/>
        <v>High</v>
      </c>
    </row>
    <row r="636" spans="1:2">
      <c r="A636">
        <v>4</v>
      </c>
      <c r="B636" t="str">
        <f t="shared" si="9"/>
        <v>Very High</v>
      </c>
    </row>
    <row r="637" spans="1:2">
      <c r="A637">
        <v>2</v>
      </c>
      <c r="B637" t="str">
        <f t="shared" si="9"/>
        <v>Medium</v>
      </c>
    </row>
    <row r="638" spans="1:2">
      <c r="A638">
        <v>1</v>
      </c>
      <c r="B638" t="str">
        <f t="shared" si="9"/>
        <v>Low</v>
      </c>
    </row>
    <row r="639" spans="1:2">
      <c r="A639">
        <v>2</v>
      </c>
      <c r="B639" t="str">
        <f t="shared" si="9"/>
        <v>Medium</v>
      </c>
    </row>
    <row r="640" spans="1:2">
      <c r="A640">
        <v>1</v>
      </c>
      <c r="B640" t="str">
        <f t="shared" si="9"/>
        <v>Low</v>
      </c>
    </row>
    <row r="641" spans="1:2">
      <c r="A641">
        <v>2</v>
      </c>
      <c r="B641" t="str">
        <f t="shared" si="9"/>
        <v>Medium</v>
      </c>
    </row>
    <row r="642" spans="1:2">
      <c r="A642">
        <v>4</v>
      </c>
      <c r="B642" t="str">
        <f t="shared" si="9"/>
        <v>Very High</v>
      </c>
    </row>
    <row r="643" spans="1:2">
      <c r="A643">
        <v>4</v>
      </c>
      <c r="B643" t="str">
        <f t="shared" si="9"/>
        <v>Very High</v>
      </c>
    </row>
    <row r="644" spans="1:2">
      <c r="A644">
        <v>4</v>
      </c>
      <c r="B644" t="str">
        <f t="shared" si="9"/>
        <v>Very High</v>
      </c>
    </row>
    <row r="645" spans="1:2">
      <c r="A645">
        <v>2</v>
      </c>
      <c r="B645" t="str">
        <f t="shared" si="9"/>
        <v>Medium</v>
      </c>
    </row>
    <row r="646" spans="1:2">
      <c r="A646">
        <v>2</v>
      </c>
      <c r="B646" t="str">
        <f t="shared" ref="B646:B709" si="10">IF(A646=1, "Low", IF(A646=2, "Medium", IF(A646=3, "High", "Very High")))</f>
        <v>Medium</v>
      </c>
    </row>
    <row r="647" spans="1:2">
      <c r="A647">
        <v>3</v>
      </c>
      <c r="B647" t="str">
        <f t="shared" si="10"/>
        <v>High</v>
      </c>
    </row>
    <row r="648" spans="1:2">
      <c r="A648">
        <v>3</v>
      </c>
      <c r="B648" t="str">
        <f t="shared" si="10"/>
        <v>High</v>
      </c>
    </row>
    <row r="649" spans="1:2">
      <c r="A649">
        <v>1</v>
      </c>
      <c r="B649" t="str">
        <f t="shared" si="10"/>
        <v>Low</v>
      </c>
    </row>
    <row r="650" spans="1:2">
      <c r="A650">
        <v>2</v>
      </c>
      <c r="B650" t="str">
        <f t="shared" si="10"/>
        <v>Medium</v>
      </c>
    </row>
    <row r="651" spans="1:2">
      <c r="A651">
        <v>3</v>
      </c>
      <c r="B651" t="str">
        <f t="shared" si="10"/>
        <v>High</v>
      </c>
    </row>
    <row r="652" spans="1:2">
      <c r="A652">
        <v>2</v>
      </c>
      <c r="B652" t="str">
        <f t="shared" si="10"/>
        <v>Medium</v>
      </c>
    </row>
    <row r="653" spans="1:2">
      <c r="A653">
        <v>1</v>
      </c>
      <c r="B653" t="str">
        <f t="shared" si="10"/>
        <v>Low</v>
      </c>
    </row>
    <row r="654" spans="1:2">
      <c r="A654">
        <v>4</v>
      </c>
      <c r="B654" t="str">
        <f t="shared" si="10"/>
        <v>Very High</v>
      </c>
    </row>
    <row r="655" spans="1:2">
      <c r="A655">
        <v>4</v>
      </c>
      <c r="B655" t="str">
        <f t="shared" si="10"/>
        <v>Very High</v>
      </c>
    </row>
    <row r="656" spans="1:2">
      <c r="A656">
        <v>3</v>
      </c>
      <c r="B656" t="str">
        <f t="shared" si="10"/>
        <v>High</v>
      </c>
    </row>
    <row r="657" spans="1:2">
      <c r="A657">
        <v>3</v>
      </c>
      <c r="B657" t="str">
        <f t="shared" si="10"/>
        <v>High</v>
      </c>
    </row>
    <row r="658" spans="1:2">
      <c r="A658">
        <v>3</v>
      </c>
      <c r="B658" t="str">
        <f t="shared" si="10"/>
        <v>High</v>
      </c>
    </row>
    <row r="659" spans="1:2">
      <c r="A659">
        <v>3</v>
      </c>
      <c r="B659" t="str">
        <f t="shared" si="10"/>
        <v>High</v>
      </c>
    </row>
    <row r="660" spans="1:2">
      <c r="A660">
        <v>4</v>
      </c>
      <c r="B660" t="str">
        <f t="shared" si="10"/>
        <v>Very High</v>
      </c>
    </row>
    <row r="661" spans="1:2">
      <c r="A661">
        <v>2</v>
      </c>
      <c r="B661" t="str">
        <f t="shared" si="10"/>
        <v>Medium</v>
      </c>
    </row>
    <row r="662" spans="1:2">
      <c r="A662">
        <v>4</v>
      </c>
      <c r="B662" t="str">
        <f t="shared" si="10"/>
        <v>Very High</v>
      </c>
    </row>
    <row r="663" spans="1:2">
      <c r="A663">
        <v>3</v>
      </c>
      <c r="B663" t="str">
        <f t="shared" si="10"/>
        <v>High</v>
      </c>
    </row>
    <row r="664" spans="1:2">
      <c r="A664">
        <v>4</v>
      </c>
      <c r="B664" t="str">
        <f t="shared" si="10"/>
        <v>Very High</v>
      </c>
    </row>
    <row r="665" spans="1:2">
      <c r="A665">
        <v>1</v>
      </c>
      <c r="B665" t="str">
        <f t="shared" si="10"/>
        <v>Low</v>
      </c>
    </row>
    <row r="666" spans="1:2">
      <c r="A666">
        <v>1</v>
      </c>
      <c r="B666" t="str">
        <f t="shared" si="10"/>
        <v>Low</v>
      </c>
    </row>
    <row r="667" spans="1:2">
      <c r="A667">
        <v>1</v>
      </c>
      <c r="B667" t="str">
        <f t="shared" si="10"/>
        <v>Low</v>
      </c>
    </row>
    <row r="668" spans="1:2">
      <c r="A668">
        <v>1</v>
      </c>
      <c r="B668" t="str">
        <f t="shared" si="10"/>
        <v>Low</v>
      </c>
    </row>
    <row r="669" spans="1:2">
      <c r="A669">
        <v>3</v>
      </c>
      <c r="B669" t="str">
        <f t="shared" si="10"/>
        <v>High</v>
      </c>
    </row>
    <row r="670" spans="1:2">
      <c r="A670">
        <v>2</v>
      </c>
      <c r="B670" t="str">
        <f t="shared" si="10"/>
        <v>Medium</v>
      </c>
    </row>
    <row r="671" spans="1:2">
      <c r="A671">
        <v>4</v>
      </c>
      <c r="B671" t="str">
        <f t="shared" si="10"/>
        <v>Very High</v>
      </c>
    </row>
    <row r="672" spans="1:2">
      <c r="A672">
        <v>3</v>
      </c>
      <c r="B672" t="str">
        <f t="shared" si="10"/>
        <v>High</v>
      </c>
    </row>
    <row r="673" spans="1:2">
      <c r="A673">
        <v>2</v>
      </c>
      <c r="B673" t="str">
        <f t="shared" si="10"/>
        <v>Medium</v>
      </c>
    </row>
    <row r="674" spans="1:2">
      <c r="A674">
        <v>1</v>
      </c>
      <c r="B674" t="str">
        <f t="shared" si="10"/>
        <v>Low</v>
      </c>
    </row>
    <row r="675" spans="1:2">
      <c r="A675">
        <v>2</v>
      </c>
      <c r="B675" t="str">
        <f t="shared" si="10"/>
        <v>Medium</v>
      </c>
    </row>
    <row r="676" spans="1:2">
      <c r="A676">
        <v>4</v>
      </c>
      <c r="B676" t="str">
        <f t="shared" si="10"/>
        <v>Very High</v>
      </c>
    </row>
    <row r="677" spans="1:2">
      <c r="A677">
        <v>2</v>
      </c>
      <c r="B677" t="str">
        <f t="shared" si="10"/>
        <v>Medium</v>
      </c>
    </row>
    <row r="678" spans="1:2">
      <c r="A678">
        <v>4</v>
      </c>
      <c r="B678" t="str">
        <f t="shared" si="10"/>
        <v>Very High</v>
      </c>
    </row>
    <row r="679" spans="1:2">
      <c r="A679">
        <v>3</v>
      </c>
      <c r="B679" t="str">
        <f t="shared" si="10"/>
        <v>High</v>
      </c>
    </row>
    <row r="680" spans="1:2">
      <c r="A680">
        <v>1</v>
      </c>
      <c r="B680" t="str">
        <f t="shared" si="10"/>
        <v>Low</v>
      </c>
    </row>
    <row r="681" spans="1:2">
      <c r="A681">
        <v>4</v>
      </c>
      <c r="B681" t="str">
        <f t="shared" si="10"/>
        <v>Very High</v>
      </c>
    </row>
    <row r="682" spans="1:2">
      <c r="A682">
        <v>3</v>
      </c>
      <c r="B682" t="str">
        <f t="shared" si="10"/>
        <v>High</v>
      </c>
    </row>
    <row r="683" spans="1:2">
      <c r="A683">
        <v>2</v>
      </c>
      <c r="B683" t="str">
        <f t="shared" si="10"/>
        <v>Medium</v>
      </c>
    </row>
    <row r="684" spans="1:2">
      <c r="A684">
        <v>3</v>
      </c>
      <c r="B684" t="str">
        <f t="shared" si="10"/>
        <v>High</v>
      </c>
    </row>
    <row r="685" spans="1:2">
      <c r="A685">
        <v>3</v>
      </c>
      <c r="B685" t="str">
        <f t="shared" si="10"/>
        <v>High</v>
      </c>
    </row>
    <row r="686" spans="1:2">
      <c r="A686">
        <v>2</v>
      </c>
      <c r="B686" t="str">
        <f t="shared" si="10"/>
        <v>Medium</v>
      </c>
    </row>
    <row r="687" spans="1:2">
      <c r="A687">
        <v>2</v>
      </c>
      <c r="B687" t="str">
        <f t="shared" si="10"/>
        <v>Medium</v>
      </c>
    </row>
    <row r="688" spans="1:2">
      <c r="A688">
        <v>3</v>
      </c>
      <c r="B688" t="str">
        <f t="shared" si="10"/>
        <v>High</v>
      </c>
    </row>
    <row r="689" spans="1:2">
      <c r="A689">
        <v>3</v>
      </c>
      <c r="B689" t="str">
        <f t="shared" si="10"/>
        <v>High</v>
      </c>
    </row>
    <row r="690" spans="1:2">
      <c r="A690">
        <v>2</v>
      </c>
      <c r="B690" t="str">
        <f t="shared" si="10"/>
        <v>Medium</v>
      </c>
    </row>
    <row r="691" spans="1:2">
      <c r="A691">
        <v>2</v>
      </c>
      <c r="B691" t="str">
        <f t="shared" si="10"/>
        <v>Medium</v>
      </c>
    </row>
    <row r="692" spans="1:2">
      <c r="A692">
        <v>3</v>
      </c>
      <c r="B692" t="str">
        <f t="shared" si="10"/>
        <v>High</v>
      </c>
    </row>
    <row r="693" spans="1:2">
      <c r="A693">
        <v>4</v>
      </c>
      <c r="B693" t="str">
        <f t="shared" si="10"/>
        <v>Very High</v>
      </c>
    </row>
    <row r="694" spans="1:2">
      <c r="A694">
        <v>3</v>
      </c>
      <c r="B694" t="str">
        <f t="shared" si="10"/>
        <v>High</v>
      </c>
    </row>
    <row r="695" spans="1:2">
      <c r="A695">
        <v>1</v>
      </c>
      <c r="B695" t="str">
        <f t="shared" si="10"/>
        <v>Low</v>
      </c>
    </row>
    <row r="696" spans="1:2">
      <c r="A696">
        <v>1</v>
      </c>
      <c r="B696" t="str">
        <f t="shared" si="10"/>
        <v>Low</v>
      </c>
    </row>
    <row r="697" spans="1:2">
      <c r="A697">
        <v>3</v>
      </c>
      <c r="B697" t="str">
        <f t="shared" si="10"/>
        <v>High</v>
      </c>
    </row>
    <row r="698" spans="1:2">
      <c r="A698">
        <v>2</v>
      </c>
      <c r="B698" t="str">
        <f t="shared" si="10"/>
        <v>Medium</v>
      </c>
    </row>
    <row r="699" spans="1:2">
      <c r="A699">
        <v>2</v>
      </c>
      <c r="B699" t="str">
        <f t="shared" si="10"/>
        <v>Medium</v>
      </c>
    </row>
    <row r="700" spans="1:2">
      <c r="A700">
        <v>2</v>
      </c>
      <c r="B700" t="str">
        <f t="shared" si="10"/>
        <v>Medium</v>
      </c>
    </row>
    <row r="701" spans="1:2">
      <c r="A701">
        <v>2</v>
      </c>
      <c r="B701" t="str">
        <f t="shared" si="10"/>
        <v>Medium</v>
      </c>
    </row>
    <row r="702" spans="1:2">
      <c r="A702">
        <v>1</v>
      </c>
      <c r="B702" t="str">
        <f t="shared" si="10"/>
        <v>Low</v>
      </c>
    </row>
    <row r="703" spans="1:2">
      <c r="A703">
        <v>3</v>
      </c>
      <c r="B703" t="str">
        <f t="shared" si="10"/>
        <v>High</v>
      </c>
    </row>
    <row r="704" spans="1:2">
      <c r="A704">
        <v>1</v>
      </c>
      <c r="B704" t="str">
        <f t="shared" si="10"/>
        <v>Low</v>
      </c>
    </row>
    <row r="705" spans="1:2">
      <c r="A705">
        <v>2</v>
      </c>
      <c r="B705" t="str">
        <f t="shared" si="10"/>
        <v>Medium</v>
      </c>
    </row>
    <row r="706" spans="1:2">
      <c r="A706">
        <v>2</v>
      </c>
      <c r="B706" t="str">
        <f t="shared" si="10"/>
        <v>Medium</v>
      </c>
    </row>
    <row r="707" spans="1:2">
      <c r="A707">
        <v>4</v>
      </c>
      <c r="B707" t="str">
        <f t="shared" si="10"/>
        <v>Very High</v>
      </c>
    </row>
    <row r="708" spans="1:2">
      <c r="A708">
        <v>4</v>
      </c>
      <c r="B708" t="str">
        <f t="shared" si="10"/>
        <v>Very High</v>
      </c>
    </row>
    <row r="709" spans="1:2">
      <c r="A709">
        <v>3</v>
      </c>
      <c r="B709" t="str">
        <f t="shared" si="10"/>
        <v>High</v>
      </c>
    </row>
    <row r="710" spans="1:2">
      <c r="A710">
        <v>4</v>
      </c>
      <c r="B710" t="str">
        <f t="shared" ref="B710:B773" si="11">IF(A710=1, "Low", IF(A710=2, "Medium", IF(A710=3, "High", "Very High")))</f>
        <v>Very High</v>
      </c>
    </row>
    <row r="711" spans="1:2">
      <c r="A711">
        <v>1</v>
      </c>
      <c r="B711" t="str">
        <f t="shared" si="11"/>
        <v>Low</v>
      </c>
    </row>
    <row r="712" spans="1:2">
      <c r="A712">
        <v>4</v>
      </c>
      <c r="B712" t="str">
        <f t="shared" si="11"/>
        <v>Very High</v>
      </c>
    </row>
    <row r="713" spans="1:2">
      <c r="A713">
        <v>3</v>
      </c>
      <c r="B713" t="str">
        <f t="shared" si="11"/>
        <v>High</v>
      </c>
    </row>
    <row r="714" spans="1:2">
      <c r="A714">
        <v>1</v>
      </c>
      <c r="B714" t="str">
        <f t="shared" si="11"/>
        <v>Low</v>
      </c>
    </row>
    <row r="715" spans="1:2">
      <c r="A715">
        <v>4</v>
      </c>
      <c r="B715" t="str">
        <f t="shared" si="11"/>
        <v>Very High</v>
      </c>
    </row>
    <row r="716" spans="1:2">
      <c r="A716">
        <v>3</v>
      </c>
      <c r="B716" t="str">
        <f t="shared" si="11"/>
        <v>High</v>
      </c>
    </row>
    <row r="717" spans="1:2">
      <c r="A717">
        <v>1</v>
      </c>
      <c r="B717" t="str">
        <f t="shared" si="11"/>
        <v>Low</v>
      </c>
    </row>
    <row r="718" spans="1:2">
      <c r="A718">
        <v>2</v>
      </c>
      <c r="B718" t="str">
        <f t="shared" si="11"/>
        <v>Medium</v>
      </c>
    </row>
    <row r="719" spans="1:2">
      <c r="A719">
        <v>2</v>
      </c>
      <c r="B719" t="str">
        <f t="shared" si="11"/>
        <v>Medium</v>
      </c>
    </row>
    <row r="720" spans="1:2">
      <c r="A720">
        <v>3</v>
      </c>
      <c r="B720" t="str">
        <f t="shared" si="11"/>
        <v>High</v>
      </c>
    </row>
    <row r="721" spans="1:2">
      <c r="A721">
        <v>3</v>
      </c>
      <c r="B721" t="str">
        <f t="shared" si="11"/>
        <v>High</v>
      </c>
    </row>
    <row r="722" spans="1:2">
      <c r="A722">
        <v>2</v>
      </c>
      <c r="B722" t="str">
        <f t="shared" si="11"/>
        <v>Medium</v>
      </c>
    </row>
    <row r="723" spans="1:2">
      <c r="A723">
        <v>4</v>
      </c>
      <c r="B723" t="str">
        <f t="shared" si="11"/>
        <v>Very High</v>
      </c>
    </row>
    <row r="724" spans="1:2">
      <c r="A724">
        <v>2</v>
      </c>
      <c r="B724" t="str">
        <f t="shared" si="11"/>
        <v>Medium</v>
      </c>
    </row>
    <row r="725" spans="1:2">
      <c r="A725">
        <v>2</v>
      </c>
      <c r="B725" t="str">
        <f t="shared" si="11"/>
        <v>Medium</v>
      </c>
    </row>
    <row r="726" spans="1:2">
      <c r="A726">
        <v>2</v>
      </c>
      <c r="B726" t="str">
        <f t="shared" si="11"/>
        <v>Medium</v>
      </c>
    </row>
    <row r="727" spans="1:2">
      <c r="A727">
        <v>4</v>
      </c>
      <c r="B727" t="str">
        <f t="shared" si="11"/>
        <v>Very High</v>
      </c>
    </row>
    <row r="728" spans="1:2">
      <c r="A728">
        <v>3</v>
      </c>
      <c r="B728" t="str">
        <f t="shared" si="11"/>
        <v>High</v>
      </c>
    </row>
    <row r="729" spans="1:2">
      <c r="A729">
        <v>4</v>
      </c>
      <c r="B729" t="str">
        <f t="shared" si="11"/>
        <v>Very High</v>
      </c>
    </row>
    <row r="730" spans="1:2">
      <c r="A730">
        <v>3</v>
      </c>
      <c r="B730" t="str">
        <f t="shared" si="11"/>
        <v>High</v>
      </c>
    </row>
    <row r="731" spans="1:2">
      <c r="A731">
        <v>3</v>
      </c>
      <c r="B731" t="str">
        <f t="shared" si="11"/>
        <v>High</v>
      </c>
    </row>
    <row r="732" spans="1:2">
      <c r="A732">
        <v>3</v>
      </c>
      <c r="B732" t="str">
        <f t="shared" si="11"/>
        <v>High</v>
      </c>
    </row>
    <row r="733" spans="1:2">
      <c r="A733">
        <v>1</v>
      </c>
      <c r="B733" t="str">
        <f t="shared" si="11"/>
        <v>Low</v>
      </c>
    </row>
    <row r="734" spans="1:2">
      <c r="A734">
        <v>1</v>
      </c>
      <c r="B734" t="str">
        <f t="shared" si="11"/>
        <v>Low</v>
      </c>
    </row>
    <row r="735" spans="1:2">
      <c r="A735">
        <v>2</v>
      </c>
      <c r="B735" t="str">
        <f t="shared" si="11"/>
        <v>Medium</v>
      </c>
    </row>
    <row r="736" spans="1:2">
      <c r="A736">
        <v>1</v>
      </c>
      <c r="B736" t="str">
        <f t="shared" si="11"/>
        <v>Low</v>
      </c>
    </row>
    <row r="737" spans="1:2">
      <c r="A737">
        <v>4</v>
      </c>
      <c r="B737" t="str">
        <f t="shared" si="11"/>
        <v>Very High</v>
      </c>
    </row>
    <row r="738" spans="1:2">
      <c r="A738">
        <v>2</v>
      </c>
      <c r="B738" t="str">
        <f t="shared" si="11"/>
        <v>Medium</v>
      </c>
    </row>
    <row r="739" spans="1:2">
      <c r="A739">
        <v>2</v>
      </c>
      <c r="B739" t="str">
        <f t="shared" si="11"/>
        <v>Medium</v>
      </c>
    </row>
    <row r="740" spans="1:2">
      <c r="A740">
        <v>3</v>
      </c>
      <c r="B740" t="str">
        <f t="shared" si="11"/>
        <v>High</v>
      </c>
    </row>
    <row r="741" spans="1:2">
      <c r="A741">
        <v>2</v>
      </c>
      <c r="B741" t="str">
        <f t="shared" si="11"/>
        <v>Medium</v>
      </c>
    </row>
    <row r="742" spans="1:2">
      <c r="A742">
        <v>1</v>
      </c>
      <c r="B742" t="str">
        <f t="shared" si="11"/>
        <v>Low</v>
      </c>
    </row>
    <row r="743" spans="1:2">
      <c r="A743">
        <v>2</v>
      </c>
      <c r="B743" t="str">
        <f t="shared" si="11"/>
        <v>Medium</v>
      </c>
    </row>
    <row r="744" spans="1:2">
      <c r="A744">
        <v>2</v>
      </c>
      <c r="B744" t="str">
        <f t="shared" si="11"/>
        <v>Medium</v>
      </c>
    </row>
    <row r="745" spans="1:2">
      <c r="A745">
        <v>1</v>
      </c>
      <c r="B745" t="str">
        <f t="shared" si="11"/>
        <v>Low</v>
      </c>
    </row>
    <row r="746" spans="1:2">
      <c r="A746">
        <v>1</v>
      </c>
      <c r="B746" t="str">
        <f t="shared" si="11"/>
        <v>Low</v>
      </c>
    </row>
    <row r="747" spans="1:2">
      <c r="A747">
        <v>4</v>
      </c>
      <c r="B747" t="str">
        <f t="shared" si="11"/>
        <v>Very High</v>
      </c>
    </row>
    <row r="748" spans="1:2">
      <c r="A748">
        <v>2</v>
      </c>
      <c r="B748" t="str">
        <f t="shared" si="11"/>
        <v>Medium</v>
      </c>
    </row>
    <row r="749" spans="1:2">
      <c r="A749">
        <v>3</v>
      </c>
      <c r="B749" t="str">
        <f t="shared" si="11"/>
        <v>High</v>
      </c>
    </row>
    <row r="750" spans="1:2">
      <c r="A750">
        <v>4</v>
      </c>
      <c r="B750" t="str">
        <f t="shared" si="11"/>
        <v>Very High</v>
      </c>
    </row>
    <row r="751" spans="1:2">
      <c r="A751">
        <v>4</v>
      </c>
      <c r="B751" t="str">
        <f t="shared" si="11"/>
        <v>Very High</v>
      </c>
    </row>
    <row r="752" spans="1:2">
      <c r="A752">
        <v>3</v>
      </c>
      <c r="B752" t="str">
        <f t="shared" si="11"/>
        <v>High</v>
      </c>
    </row>
    <row r="753" spans="1:2">
      <c r="A753">
        <v>1</v>
      </c>
      <c r="B753" t="str">
        <f t="shared" si="11"/>
        <v>Low</v>
      </c>
    </row>
    <row r="754" spans="1:2">
      <c r="A754">
        <v>3</v>
      </c>
      <c r="B754" t="str">
        <f t="shared" si="11"/>
        <v>High</v>
      </c>
    </row>
    <row r="755" spans="1:2">
      <c r="A755">
        <v>3</v>
      </c>
      <c r="B755" t="str">
        <f t="shared" si="11"/>
        <v>High</v>
      </c>
    </row>
    <row r="756" spans="1:2">
      <c r="A756">
        <v>4</v>
      </c>
      <c r="B756" t="str">
        <f t="shared" si="11"/>
        <v>Very High</v>
      </c>
    </row>
    <row r="757" spans="1:2">
      <c r="A757">
        <v>2</v>
      </c>
      <c r="B757" t="str">
        <f t="shared" si="11"/>
        <v>Medium</v>
      </c>
    </row>
    <row r="758" spans="1:2">
      <c r="A758">
        <v>2</v>
      </c>
      <c r="B758" t="str">
        <f t="shared" si="11"/>
        <v>Medium</v>
      </c>
    </row>
    <row r="759" spans="1:2">
      <c r="A759">
        <v>4</v>
      </c>
      <c r="B759" t="str">
        <f t="shared" si="11"/>
        <v>Very High</v>
      </c>
    </row>
    <row r="760" spans="1:2">
      <c r="A760">
        <v>3</v>
      </c>
      <c r="B760" t="str">
        <f t="shared" si="11"/>
        <v>High</v>
      </c>
    </row>
    <row r="761" spans="1:2">
      <c r="A761">
        <v>1</v>
      </c>
      <c r="B761" t="str">
        <f t="shared" si="11"/>
        <v>Low</v>
      </c>
    </row>
    <row r="762" spans="1:2">
      <c r="A762">
        <v>1</v>
      </c>
      <c r="B762" t="str">
        <f t="shared" si="11"/>
        <v>Low</v>
      </c>
    </row>
    <row r="763" spans="1:2">
      <c r="A763">
        <v>2</v>
      </c>
      <c r="B763" t="str">
        <f t="shared" si="11"/>
        <v>Medium</v>
      </c>
    </row>
    <row r="764" spans="1:2">
      <c r="A764">
        <v>2</v>
      </c>
      <c r="B764" t="str">
        <f t="shared" si="11"/>
        <v>Medium</v>
      </c>
    </row>
    <row r="765" spans="1:2">
      <c r="A765">
        <v>4</v>
      </c>
      <c r="B765" t="str">
        <f t="shared" si="11"/>
        <v>Very High</v>
      </c>
    </row>
    <row r="766" spans="1:2">
      <c r="A766">
        <v>2</v>
      </c>
      <c r="B766" t="str">
        <f t="shared" si="11"/>
        <v>Medium</v>
      </c>
    </row>
    <row r="767" spans="1:2">
      <c r="A767">
        <v>1</v>
      </c>
      <c r="B767" t="str">
        <f t="shared" si="11"/>
        <v>Low</v>
      </c>
    </row>
    <row r="768" spans="1:2">
      <c r="A768">
        <v>4</v>
      </c>
      <c r="B768" t="str">
        <f t="shared" si="11"/>
        <v>Very High</v>
      </c>
    </row>
    <row r="769" spans="1:2">
      <c r="A769">
        <v>1</v>
      </c>
      <c r="B769" t="str">
        <f t="shared" si="11"/>
        <v>Low</v>
      </c>
    </row>
    <row r="770" spans="1:2">
      <c r="A770">
        <v>2</v>
      </c>
      <c r="B770" t="str">
        <f t="shared" si="11"/>
        <v>Medium</v>
      </c>
    </row>
    <row r="771" spans="1:2">
      <c r="A771">
        <v>3</v>
      </c>
      <c r="B771" t="str">
        <f t="shared" si="11"/>
        <v>High</v>
      </c>
    </row>
    <row r="772" spans="1:2">
      <c r="A772">
        <v>4</v>
      </c>
      <c r="B772" t="str">
        <f t="shared" si="11"/>
        <v>Very High</v>
      </c>
    </row>
    <row r="773" spans="1:2">
      <c r="A773">
        <v>2</v>
      </c>
      <c r="B773" t="str">
        <f t="shared" si="11"/>
        <v>Medium</v>
      </c>
    </row>
    <row r="774" spans="1:2">
      <c r="A774">
        <v>2</v>
      </c>
      <c r="B774" t="str">
        <f t="shared" ref="B774:B837" si="12">IF(A774=1, "Low", IF(A774=2, "Medium", IF(A774=3, "High", "Very High")))</f>
        <v>Medium</v>
      </c>
    </row>
    <row r="775" spans="1:2">
      <c r="A775">
        <v>2</v>
      </c>
      <c r="B775" t="str">
        <f t="shared" si="12"/>
        <v>Medium</v>
      </c>
    </row>
    <row r="776" spans="1:2">
      <c r="A776">
        <v>2</v>
      </c>
      <c r="B776" t="str">
        <f t="shared" si="12"/>
        <v>Medium</v>
      </c>
    </row>
    <row r="777" spans="1:2">
      <c r="A777">
        <v>3</v>
      </c>
      <c r="B777" t="str">
        <f t="shared" si="12"/>
        <v>High</v>
      </c>
    </row>
    <row r="778" spans="1:2">
      <c r="A778">
        <v>2</v>
      </c>
      <c r="B778" t="str">
        <f t="shared" si="12"/>
        <v>Medium</v>
      </c>
    </row>
    <row r="779" spans="1:2">
      <c r="A779">
        <v>1</v>
      </c>
      <c r="B779" t="str">
        <f t="shared" si="12"/>
        <v>Low</v>
      </c>
    </row>
    <row r="780" spans="1:2">
      <c r="A780">
        <v>1</v>
      </c>
      <c r="B780" t="str">
        <f t="shared" si="12"/>
        <v>Low</v>
      </c>
    </row>
    <row r="781" spans="1:2">
      <c r="A781">
        <v>3</v>
      </c>
      <c r="B781" t="str">
        <f t="shared" si="12"/>
        <v>High</v>
      </c>
    </row>
    <row r="782" spans="1:2">
      <c r="A782">
        <v>1</v>
      </c>
      <c r="B782" t="str">
        <f t="shared" si="12"/>
        <v>Low</v>
      </c>
    </row>
    <row r="783" spans="1:2">
      <c r="A783">
        <v>1</v>
      </c>
      <c r="B783" t="str">
        <f t="shared" si="12"/>
        <v>Low</v>
      </c>
    </row>
    <row r="784" spans="1:2">
      <c r="A784">
        <v>3</v>
      </c>
      <c r="B784" t="str">
        <f t="shared" si="12"/>
        <v>High</v>
      </c>
    </row>
    <row r="785" spans="1:2">
      <c r="A785">
        <v>3</v>
      </c>
      <c r="B785" t="str">
        <f t="shared" si="12"/>
        <v>High</v>
      </c>
    </row>
    <row r="786" spans="1:2">
      <c r="A786">
        <v>1</v>
      </c>
      <c r="B786" t="str">
        <f t="shared" si="12"/>
        <v>Low</v>
      </c>
    </row>
    <row r="787" spans="1:2">
      <c r="A787">
        <v>4</v>
      </c>
      <c r="B787" t="str">
        <f t="shared" si="12"/>
        <v>Very High</v>
      </c>
    </row>
    <row r="788" spans="1:2">
      <c r="A788">
        <v>4</v>
      </c>
      <c r="B788" t="str">
        <f t="shared" si="12"/>
        <v>Very High</v>
      </c>
    </row>
    <row r="789" spans="1:2">
      <c r="A789">
        <v>2</v>
      </c>
      <c r="B789" t="str">
        <f t="shared" si="12"/>
        <v>Medium</v>
      </c>
    </row>
    <row r="790" spans="1:2">
      <c r="A790">
        <v>4</v>
      </c>
      <c r="B790" t="str">
        <f t="shared" si="12"/>
        <v>Very High</v>
      </c>
    </row>
    <row r="791" spans="1:2">
      <c r="A791">
        <v>4</v>
      </c>
      <c r="B791" t="str">
        <f t="shared" si="12"/>
        <v>Very High</v>
      </c>
    </row>
    <row r="792" spans="1:2">
      <c r="A792">
        <v>3</v>
      </c>
      <c r="B792" t="str">
        <f t="shared" si="12"/>
        <v>High</v>
      </c>
    </row>
    <row r="793" spans="1:2">
      <c r="A793">
        <v>1</v>
      </c>
      <c r="B793" t="str">
        <f t="shared" si="12"/>
        <v>Low</v>
      </c>
    </row>
    <row r="794" spans="1:2">
      <c r="A794">
        <v>2</v>
      </c>
      <c r="B794" t="str">
        <f t="shared" si="12"/>
        <v>Medium</v>
      </c>
    </row>
    <row r="795" spans="1:2">
      <c r="A795">
        <v>4</v>
      </c>
      <c r="B795" t="str">
        <f t="shared" si="12"/>
        <v>Very High</v>
      </c>
    </row>
    <row r="796" spans="1:2">
      <c r="A796">
        <v>3</v>
      </c>
      <c r="B796" t="str">
        <f t="shared" si="12"/>
        <v>High</v>
      </c>
    </row>
    <row r="797" spans="1:2">
      <c r="A797">
        <v>3</v>
      </c>
      <c r="B797" t="str">
        <f t="shared" si="12"/>
        <v>High</v>
      </c>
    </row>
    <row r="798" spans="1:2">
      <c r="A798">
        <v>2</v>
      </c>
      <c r="B798" t="str">
        <f t="shared" si="12"/>
        <v>Medium</v>
      </c>
    </row>
    <row r="799" spans="1:2">
      <c r="A799">
        <v>3</v>
      </c>
      <c r="B799" t="str">
        <f t="shared" si="12"/>
        <v>High</v>
      </c>
    </row>
    <row r="800" spans="1:2">
      <c r="A800">
        <v>2</v>
      </c>
      <c r="B800" t="str">
        <f t="shared" si="12"/>
        <v>Medium</v>
      </c>
    </row>
    <row r="801" spans="1:2">
      <c r="A801">
        <v>4</v>
      </c>
      <c r="B801" t="str">
        <f t="shared" si="12"/>
        <v>Very High</v>
      </c>
    </row>
    <row r="802" spans="1:2">
      <c r="A802">
        <v>1</v>
      </c>
      <c r="B802" t="str">
        <f t="shared" si="12"/>
        <v>Low</v>
      </c>
    </row>
    <row r="803" spans="1:2">
      <c r="A803">
        <v>4</v>
      </c>
      <c r="B803" t="str">
        <f t="shared" si="12"/>
        <v>Very High</v>
      </c>
    </row>
    <row r="804" spans="1:2">
      <c r="A804">
        <v>3</v>
      </c>
      <c r="B804" t="str">
        <f t="shared" si="12"/>
        <v>High</v>
      </c>
    </row>
    <row r="805" spans="1:2">
      <c r="A805">
        <v>4</v>
      </c>
      <c r="B805" t="str">
        <f t="shared" si="12"/>
        <v>Very High</v>
      </c>
    </row>
    <row r="806" spans="1:2">
      <c r="A806">
        <v>3</v>
      </c>
      <c r="B806" t="str">
        <f t="shared" si="12"/>
        <v>High</v>
      </c>
    </row>
    <row r="807" spans="1:2">
      <c r="A807">
        <v>4</v>
      </c>
      <c r="B807" t="str">
        <f t="shared" si="12"/>
        <v>Very High</v>
      </c>
    </row>
    <row r="808" spans="1:2">
      <c r="A808">
        <v>4</v>
      </c>
      <c r="B808" t="str">
        <f t="shared" si="12"/>
        <v>Very High</v>
      </c>
    </row>
    <row r="809" spans="1:2">
      <c r="A809">
        <v>2</v>
      </c>
      <c r="B809" t="str">
        <f t="shared" si="12"/>
        <v>Medium</v>
      </c>
    </row>
    <row r="810" spans="1:2">
      <c r="A810">
        <v>1</v>
      </c>
      <c r="B810" t="str">
        <f t="shared" si="12"/>
        <v>Low</v>
      </c>
    </row>
    <row r="811" spans="1:2">
      <c r="A811">
        <v>2</v>
      </c>
      <c r="B811" t="str">
        <f t="shared" si="12"/>
        <v>Medium</v>
      </c>
    </row>
    <row r="812" spans="1:2">
      <c r="A812">
        <v>4</v>
      </c>
      <c r="B812" t="str">
        <f t="shared" si="12"/>
        <v>Very High</v>
      </c>
    </row>
    <row r="813" spans="1:2">
      <c r="A813">
        <v>3</v>
      </c>
      <c r="B813" t="str">
        <f t="shared" si="12"/>
        <v>High</v>
      </c>
    </row>
    <row r="814" spans="1:2">
      <c r="A814">
        <v>3</v>
      </c>
      <c r="B814" t="str">
        <f t="shared" si="12"/>
        <v>High</v>
      </c>
    </row>
    <row r="815" spans="1:2">
      <c r="A815">
        <v>4</v>
      </c>
      <c r="B815" t="str">
        <f t="shared" si="12"/>
        <v>Very High</v>
      </c>
    </row>
    <row r="816" spans="1:2">
      <c r="A816">
        <v>1</v>
      </c>
      <c r="B816" t="str">
        <f t="shared" si="12"/>
        <v>Low</v>
      </c>
    </row>
    <row r="817" spans="1:2">
      <c r="A817">
        <v>3</v>
      </c>
      <c r="B817" t="str">
        <f t="shared" si="12"/>
        <v>High</v>
      </c>
    </row>
    <row r="818" spans="1:2">
      <c r="A818">
        <v>3</v>
      </c>
      <c r="B818" t="str">
        <f t="shared" si="12"/>
        <v>High</v>
      </c>
    </row>
    <row r="819" spans="1:2">
      <c r="A819">
        <v>1</v>
      </c>
      <c r="B819" t="str">
        <f t="shared" si="12"/>
        <v>Low</v>
      </c>
    </row>
    <row r="820" spans="1:2">
      <c r="A820">
        <v>1</v>
      </c>
      <c r="B820" t="str">
        <f t="shared" si="12"/>
        <v>Low</v>
      </c>
    </row>
    <row r="821" spans="1:2">
      <c r="A821">
        <v>1</v>
      </c>
      <c r="B821" t="str">
        <f t="shared" si="12"/>
        <v>Low</v>
      </c>
    </row>
    <row r="822" spans="1:2">
      <c r="A822">
        <v>4</v>
      </c>
      <c r="B822" t="str">
        <f t="shared" si="12"/>
        <v>Very High</v>
      </c>
    </row>
    <row r="823" spans="1:2">
      <c r="A823">
        <v>2</v>
      </c>
      <c r="B823" t="str">
        <f t="shared" si="12"/>
        <v>Medium</v>
      </c>
    </row>
    <row r="824" spans="1:2">
      <c r="A824">
        <v>4</v>
      </c>
      <c r="B824" t="str">
        <f t="shared" si="12"/>
        <v>Very High</v>
      </c>
    </row>
    <row r="825" spans="1:2">
      <c r="A825">
        <v>4</v>
      </c>
      <c r="B825" t="str">
        <f t="shared" si="12"/>
        <v>Very High</v>
      </c>
    </row>
    <row r="826" spans="1:2">
      <c r="A826">
        <v>1</v>
      </c>
      <c r="B826" t="str">
        <f t="shared" si="12"/>
        <v>Low</v>
      </c>
    </row>
    <row r="827" spans="1:2">
      <c r="A827">
        <v>3</v>
      </c>
      <c r="B827" t="str">
        <f t="shared" si="12"/>
        <v>High</v>
      </c>
    </row>
    <row r="828" spans="1:2">
      <c r="A828">
        <v>4</v>
      </c>
      <c r="B828" t="str">
        <f t="shared" si="12"/>
        <v>Very High</v>
      </c>
    </row>
    <row r="829" spans="1:2">
      <c r="A829">
        <v>4</v>
      </c>
      <c r="B829" t="str">
        <f t="shared" si="12"/>
        <v>Very High</v>
      </c>
    </row>
    <row r="830" spans="1:2">
      <c r="A830">
        <v>4</v>
      </c>
      <c r="B830" t="str">
        <f t="shared" si="12"/>
        <v>Very High</v>
      </c>
    </row>
    <row r="831" spans="1:2">
      <c r="A831">
        <v>1</v>
      </c>
      <c r="B831" t="str">
        <f t="shared" si="12"/>
        <v>Low</v>
      </c>
    </row>
    <row r="832" spans="1:2">
      <c r="A832">
        <v>1</v>
      </c>
      <c r="B832" t="str">
        <f t="shared" si="12"/>
        <v>Low</v>
      </c>
    </row>
    <row r="833" spans="1:2">
      <c r="A833">
        <v>3</v>
      </c>
      <c r="B833" t="str">
        <f t="shared" si="12"/>
        <v>High</v>
      </c>
    </row>
    <row r="834" spans="1:2">
      <c r="A834">
        <v>3</v>
      </c>
      <c r="B834" t="str">
        <f t="shared" si="12"/>
        <v>High</v>
      </c>
    </row>
    <row r="835" spans="1:2">
      <c r="A835">
        <v>3</v>
      </c>
      <c r="B835" t="str">
        <f t="shared" si="12"/>
        <v>High</v>
      </c>
    </row>
    <row r="836" spans="1:2">
      <c r="A836">
        <v>1</v>
      </c>
      <c r="B836" t="str">
        <f t="shared" si="12"/>
        <v>Low</v>
      </c>
    </row>
    <row r="837" spans="1:2">
      <c r="A837">
        <v>2</v>
      </c>
      <c r="B837" t="str">
        <f t="shared" si="12"/>
        <v>Medium</v>
      </c>
    </row>
    <row r="838" spans="1:2">
      <c r="A838">
        <v>1</v>
      </c>
      <c r="B838" t="str">
        <f t="shared" ref="B838:B901" si="13">IF(A838=1, "Low", IF(A838=2, "Medium", IF(A838=3, "High", "Very High")))</f>
        <v>Low</v>
      </c>
    </row>
    <row r="839" spans="1:2">
      <c r="A839">
        <v>3</v>
      </c>
      <c r="B839" t="str">
        <f t="shared" si="13"/>
        <v>High</v>
      </c>
    </row>
    <row r="840" spans="1:2">
      <c r="A840">
        <v>2</v>
      </c>
      <c r="B840" t="str">
        <f t="shared" si="13"/>
        <v>Medium</v>
      </c>
    </row>
    <row r="841" spans="1:2">
      <c r="A841">
        <v>4</v>
      </c>
      <c r="B841" t="str">
        <f t="shared" si="13"/>
        <v>Very High</v>
      </c>
    </row>
    <row r="842" spans="1:2">
      <c r="A842">
        <v>2</v>
      </c>
      <c r="B842" t="str">
        <f t="shared" si="13"/>
        <v>Medium</v>
      </c>
    </row>
    <row r="843" spans="1:2">
      <c r="A843">
        <v>4</v>
      </c>
      <c r="B843" t="str">
        <f t="shared" si="13"/>
        <v>Very High</v>
      </c>
    </row>
    <row r="844" spans="1:2">
      <c r="A844">
        <v>4</v>
      </c>
      <c r="B844" t="str">
        <f t="shared" si="13"/>
        <v>Very High</v>
      </c>
    </row>
    <row r="845" spans="1:2">
      <c r="A845">
        <v>2</v>
      </c>
      <c r="B845" t="str">
        <f t="shared" si="13"/>
        <v>Medium</v>
      </c>
    </row>
    <row r="846" spans="1:2">
      <c r="A846">
        <v>1</v>
      </c>
      <c r="B846" t="str">
        <f t="shared" si="13"/>
        <v>Low</v>
      </c>
    </row>
    <row r="847" spans="1:2">
      <c r="A847">
        <v>4</v>
      </c>
      <c r="B847" t="str">
        <f t="shared" si="13"/>
        <v>Very High</v>
      </c>
    </row>
    <row r="848" spans="1:2">
      <c r="A848">
        <v>2</v>
      </c>
      <c r="B848" t="str">
        <f t="shared" si="13"/>
        <v>Medium</v>
      </c>
    </row>
    <row r="849" spans="1:2">
      <c r="A849">
        <v>3</v>
      </c>
      <c r="B849" t="str">
        <f t="shared" si="13"/>
        <v>High</v>
      </c>
    </row>
    <row r="850" spans="1:2">
      <c r="A850">
        <v>2</v>
      </c>
      <c r="B850" t="str">
        <f t="shared" si="13"/>
        <v>Medium</v>
      </c>
    </row>
    <row r="851" spans="1:2">
      <c r="A851">
        <v>2</v>
      </c>
      <c r="B851" t="str">
        <f t="shared" si="13"/>
        <v>Medium</v>
      </c>
    </row>
    <row r="852" spans="1:2">
      <c r="A852">
        <v>3</v>
      </c>
      <c r="B852" t="str">
        <f t="shared" si="13"/>
        <v>High</v>
      </c>
    </row>
    <row r="853" spans="1:2">
      <c r="A853">
        <v>4</v>
      </c>
      <c r="B853" t="str">
        <f t="shared" si="13"/>
        <v>Very High</v>
      </c>
    </row>
    <row r="854" spans="1:2">
      <c r="A854">
        <v>1</v>
      </c>
      <c r="B854" t="str">
        <f t="shared" si="13"/>
        <v>Low</v>
      </c>
    </row>
    <row r="855" spans="1:2">
      <c r="A855">
        <v>3</v>
      </c>
      <c r="B855" t="str">
        <f t="shared" si="13"/>
        <v>High</v>
      </c>
    </row>
    <row r="856" spans="1:2">
      <c r="A856">
        <v>3</v>
      </c>
      <c r="B856" t="str">
        <f t="shared" si="13"/>
        <v>High</v>
      </c>
    </row>
    <row r="857" spans="1:2">
      <c r="A857">
        <v>2</v>
      </c>
      <c r="B857" t="str">
        <f t="shared" si="13"/>
        <v>Medium</v>
      </c>
    </row>
    <row r="858" spans="1:2">
      <c r="A858">
        <v>1</v>
      </c>
      <c r="B858" t="str">
        <f t="shared" si="13"/>
        <v>Low</v>
      </c>
    </row>
    <row r="859" spans="1:2">
      <c r="A859">
        <v>3</v>
      </c>
      <c r="B859" t="str">
        <f t="shared" si="13"/>
        <v>High</v>
      </c>
    </row>
    <row r="860" spans="1:2">
      <c r="A860">
        <v>2</v>
      </c>
      <c r="B860" t="str">
        <f t="shared" si="13"/>
        <v>Medium</v>
      </c>
    </row>
    <row r="861" spans="1:2">
      <c r="A861">
        <v>1</v>
      </c>
      <c r="B861" t="str">
        <f t="shared" si="13"/>
        <v>Low</v>
      </c>
    </row>
    <row r="862" spans="1:2">
      <c r="A862">
        <v>2</v>
      </c>
      <c r="B862" t="str">
        <f t="shared" si="13"/>
        <v>Medium</v>
      </c>
    </row>
    <row r="863" spans="1:2">
      <c r="A863">
        <v>1</v>
      </c>
      <c r="B863" t="str">
        <f t="shared" si="13"/>
        <v>Low</v>
      </c>
    </row>
    <row r="864" spans="1:2">
      <c r="A864">
        <v>4</v>
      </c>
      <c r="B864" t="str">
        <f t="shared" si="13"/>
        <v>Very High</v>
      </c>
    </row>
    <row r="865" spans="1:2">
      <c r="A865">
        <v>4</v>
      </c>
      <c r="B865" t="str">
        <f t="shared" si="13"/>
        <v>Very High</v>
      </c>
    </row>
    <row r="866" spans="1:2">
      <c r="A866">
        <v>1</v>
      </c>
      <c r="B866" t="str">
        <f t="shared" si="13"/>
        <v>Low</v>
      </c>
    </row>
    <row r="867" spans="1:2">
      <c r="A867">
        <v>3</v>
      </c>
      <c r="B867" t="str">
        <f t="shared" si="13"/>
        <v>High</v>
      </c>
    </row>
    <row r="868" spans="1:2">
      <c r="A868">
        <v>4</v>
      </c>
      <c r="B868" t="str">
        <f t="shared" si="13"/>
        <v>Very High</v>
      </c>
    </row>
    <row r="869" spans="1:2">
      <c r="A869">
        <v>3</v>
      </c>
      <c r="B869" t="str">
        <f t="shared" si="13"/>
        <v>High</v>
      </c>
    </row>
    <row r="870" spans="1:2">
      <c r="A870">
        <v>3</v>
      </c>
      <c r="B870" t="str">
        <f t="shared" si="13"/>
        <v>High</v>
      </c>
    </row>
    <row r="871" spans="1:2">
      <c r="A871">
        <v>1</v>
      </c>
      <c r="B871" t="str">
        <f t="shared" si="13"/>
        <v>Low</v>
      </c>
    </row>
    <row r="872" spans="1:2">
      <c r="A872">
        <v>4</v>
      </c>
      <c r="B872" t="str">
        <f t="shared" si="13"/>
        <v>Very High</v>
      </c>
    </row>
    <row r="873" spans="1:2">
      <c r="A873">
        <v>1</v>
      </c>
      <c r="B873" t="str">
        <f t="shared" si="13"/>
        <v>Low</v>
      </c>
    </row>
    <row r="874" spans="1:2">
      <c r="A874">
        <v>1</v>
      </c>
      <c r="B874" t="str">
        <f t="shared" si="13"/>
        <v>Low</v>
      </c>
    </row>
    <row r="875" spans="1:2">
      <c r="A875">
        <v>3</v>
      </c>
      <c r="B875" t="str">
        <f t="shared" si="13"/>
        <v>High</v>
      </c>
    </row>
    <row r="876" spans="1:2">
      <c r="A876">
        <v>1</v>
      </c>
      <c r="B876" t="str">
        <f t="shared" si="13"/>
        <v>Low</v>
      </c>
    </row>
    <row r="877" spans="1:2">
      <c r="A877">
        <v>2</v>
      </c>
      <c r="B877" t="str">
        <f t="shared" si="13"/>
        <v>Medium</v>
      </c>
    </row>
    <row r="878" spans="1:2">
      <c r="A878">
        <v>4</v>
      </c>
      <c r="B878" t="str">
        <f t="shared" si="13"/>
        <v>Very High</v>
      </c>
    </row>
    <row r="879" spans="1:2">
      <c r="A879">
        <v>3</v>
      </c>
      <c r="B879" t="str">
        <f t="shared" si="13"/>
        <v>High</v>
      </c>
    </row>
    <row r="880" spans="1:2">
      <c r="A880">
        <v>1</v>
      </c>
      <c r="B880" t="str">
        <f t="shared" si="13"/>
        <v>Low</v>
      </c>
    </row>
    <row r="881" spans="1:2">
      <c r="A881">
        <v>2</v>
      </c>
      <c r="B881" t="str">
        <f t="shared" si="13"/>
        <v>Medium</v>
      </c>
    </row>
    <row r="882" spans="1:2">
      <c r="A882">
        <v>3</v>
      </c>
      <c r="B882" t="str">
        <f t="shared" si="13"/>
        <v>High</v>
      </c>
    </row>
    <row r="883" spans="1:2">
      <c r="A883">
        <v>4</v>
      </c>
      <c r="B883" t="str">
        <f t="shared" si="13"/>
        <v>Very High</v>
      </c>
    </row>
    <row r="884" spans="1:2">
      <c r="A884">
        <v>3</v>
      </c>
      <c r="B884" t="str">
        <f t="shared" si="13"/>
        <v>High</v>
      </c>
    </row>
    <row r="885" spans="1:2">
      <c r="A885">
        <v>2</v>
      </c>
      <c r="B885" t="str">
        <f t="shared" si="13"/>
        <v>Medium</v>
      </c>
    </row>
    <row r="886" spans="1:2">
      <c r="A886">
        <v>2</v>
      </c>
      <c r="B886" t="str">
        <f t="shared" si="13"/>
        <v>Medium</v>
      </c>
    </row>
    <row r="887" spans="1:2">
      <c r="A887">
        <v>2</v>
      </c>
      <c r="B887" t="str">
        <f t="shared" si="13"/>
        <v>Medium</v>
      </c>
    </row>
    <row r="888" spans="1:2">
      <c r="A888">
        <v>1</v>
      </c>
      <c r="B888" t="str">
        <f t="shared" si="13"/>
        <v>Low</v>
      </c>
    </row>
    <row r="889" spans="1:2">
      <c r="A889">
        <v>3</v>
      </c>
      <c r="B889" t="str">
        <f t="shared" si="13"/>
        <v>High</v>
      </c>
    </row>
    <row r="890" spans="1:2">
      <c r="A890">
        <v>2</v>
      </c>
      <c r="B890" t="str">
        <f t="shared" si="13"/>
        <v>Medium</v>
      </c>
    </row>
    <row r="891" spans="1:2">
      <c r="A891">
        <v>4</v>
      </c>
      <c r="B891" t="str">
        <f t="shared" si="13"/>
        <v>Very High</v>
      </c>
    </row>
    <row r="892" spans="1:2">
      <c r="A892">
        <v>1</v>
      </c>
      <c r="B892" t="str">
        <f t="shared" si="13"/>
        <v>Low</v>
      </c>
    </row>
    <row r="893" spans="1:2">
      <c r="A893">
        <v>4</v>
      </c>
      <c r="B893" t="str">
        <f t="shared" si="13"/>
        <v>Very High</v>
      </c>
    </row>
    <row r="894" spans="1:2">
      <c r="A894">
        <v>2</v>
      </c>
      <c r="B894" t="str">
        <f t="shared" si="13"/>
        <v>Medium</v>
      </c>
    </row>
    <row r="895" spans="1:2">
      <c r="A895">
        <v>1</v>
      </c>
      <c r="B895" t="str">
        <f t="shared" si="13"/>
        <v>Low</v>
      </c>
    </row>
    <row r="896" spans="1:2">
      <c r="A896">
        <v>1</v>
      </c>
      <c r="B896" t="str">
        <f t="shared" si="13"/>
        <v>Low</v>
      </c>
    </row>
    <row r="897" spans="1:2">
      <c r="A897">
        <v>4</v>
      </c>
      <c r="B897" t="str">
        <f t="shared" si="13"/>
        <v>Very High</v>
      </c>
    </row>
    <row r="898" spans="1:2">
      <c r="A898">
        <v>2</v>
      </c>
      <c r="B898" t="str">
        <f t="shared" si="13"/>
        <v>Medium</v>
      </c>
    </row>
    <row r="899" spans="1:2">
      <c r="A899">
        <v>4</v>
      </c>
      <c r="B899" t="str">
        <f t="shared" si="13"/>
        <v>Very High</v>
      </c>
    </row>
    <row r="900" spans="1:2">
      <c r="A900">
        <v>2</v>
      </c>
      <c r="B900" t="str">
        <f t="shared" si="13"/>
        <v>Medium</v>
      </c>
    </row>
    <row r="901" spans="1:2">
      <c r="A901">
        <v>3</v>
      </c>
      <c r="B901" t="str">
        <f t="shared" si="13"/>
        <v>High</v>
      </c>
    </row>
    <row r="902" spans="1:2">
      <c r="A902">
        <v>3</v>
      </c>
      <c r="B902" t="str">
        <f t="shared" ref="B902:B965" si="14">IF(A902=1, "Low", IF(A902=2, "Medium", IF(A902=3, "High", "Very High")))</f>
        <v>High</v>
      </c>
    </row>
    <row r="903" spans="1:2">
      <c r="A903">
        <v>3</v>
      </c>
      <c r="B903" t="str">
        <f t="shared" si="14"/>
        <v>High</v>
      </c>
    </row>
    <row r="904" spans="1:2">
      <c r="A904">
        <v>2</v>
      </c>
      <c r="B904" t="str">
        <f t="shared" si="14"/>
        <v>Medium</v>
      </c>
    </row>
    <row r="905" spans="1:2">
      <c r="A905">
        <v>2</v>
      </c>
      <c r="B905" t="str">
        <f t="shared" si="14"/>
        <v>Medium</v>
      </c>
    </row>
    <row r="906" spans="1:2">
      <c r="A906">
        <v>3</v>
      </c>
      <c r="B906" t="str">
        <f t="shared" si="14"/>
        <v>High</v>
      </c>
    </row>
    <row r="907" spans="1:2">
      <c r="A907">
        <v>2</v>
      </c>
      <c r="B907" t="str">
        <f t="shared" si="14"/>
        <v>Medium</v>
      </c>
    </row>
    <row r="908" spans="1:2">
      <c r="A908">
        <v>4</v>
      </c>
      <c r="B908" t="str">
        <f t="shared" si="14"/>
        <v>Very High</v>
      </c>
    </row>
    <row r="909" spans="1:2">
      <c r="A909">
        <v>3</v>
      </c>
      <c r="B909" t="str">
        <f t="shared" si="14"/>
        <v>High</v>
      </c>
    </row>
    <row r="910" spans="1:2">
      <c r="A910">
        <v>4</v>
      </c>
      <c r="B910" t="str">
        <f t="shared" si="14"/>
        <v>Very High</v>
      </c>
    </row>
    <row r="911" spans="1:2">
      <c r="A911">
        <v>4</v>
      </c>
      <c r="B911" t="str">
        <f t="shared" si="14"/>
        <v>Very High</v>
      </c>
    </row>
    <row r="912" spans="1:2">
      <c r="A912">
        <v>4</v>
      </c>
      <c r="B912" t="str">
        <f t="shared" si="14"/>
        <v>Very High</v>
      </c>
    </row>
    <row r="913" spans="1:2">
      <c r="A913">
        <v>4</v>
      </c>
      <c r="B913" t="str">
        <f t="shared" si="14"/>
        <v>Very High</v>
      </c>
    </row>
    <row r="914" spans="1:2">
      <c r="A914">
        <v>2</v>
      </c>
      <c r="B914" t="str">
        <f t="shared" si="14"/>
        <v>Medium</v>
      </c>
    </row>
    <row r="915" spans="1:2">
      <c r="A915">
        <v>1</v>
      </c>
      <c r="B915" t="str">
        <f t="shared" si="14"/>
        <v>Low</v>
      </c>
    </row>
    <row r="916" spans="1:2">
      <c r="A916">
        <v>4</v>
      </c>
      <c r="B916" t="str">
        <f t="shared" si="14"/>
        <v>Very High</v>
      </c>
    </row>
    <row r="917" spans="1:2">
      <c r="A917">
        <v>3</v>
      </c>
      <c r="B917" t="str">
        <f t="shared" si="14"/>
        <v>High</v>
      </c>
    </row>
    <row r="918" spans="1:2">
      <c r="A918">
        <v>3</v>
      </c>
      <c r="B918" t="str">
        <f t="shared" si="14"/>
        <v>High</v>
      </c>
    </row>
    <row r="919" spans="1:2">
      <c r="A919">
        <v>4</v>
      </c>
      <c r="B919" t="str">
        <f t="shared" si="14"/>
        <v>Very High</v>
      </c>
    </row>
    <row r="920" spans="1:2">
      <c r="A920">
        <v>1</v>
      </c>
      <c r="B920" t="str">
        <f t="shared" si="14"/>
        <v>Low</v>
      </c>
    </row>
    <row r="921" spans="1:2">
      <c r="A921">
        <v>4</v>
      </c>
      <c r="B921" t="str">
        <f t="shared" si="14"/>
        <v>Very High</v>
      </c>
    </row>
    <row r="922" spans="1:2">
      <c r="A922">
        <v>3</v>
      </c>
      <c r="B922" t="str">
        <f t="shared" si="14"/>
        <v>High</v>
      </c>
    </row>
    <row r="923" spans="1:2">
      <c r="A923">
        <v>3</v>
      </c>
      <c r="B923" t="str">
        <f t="shared" si="14"/>
        <v>High</v>
      </c>
    </row>
    <row r="924" spans="1:2">
      <c r="A924">
        <v>4</v>
      </c>
      <c r="B924" t="str">
        <f t="shared" si="14"/>
        <v>Very High</v>
      </c>
    </row>
    <row r="925" spans="1:2">
      <c r="A925">
        <v>4</v>
      </c>
      <c r="B925" t="str">
        <f t="shared" si="14"/>
        <v>Very High</v>
      </c>
    </row>
    <row r="926" spans="1:2">
      <c r="A926">
        <v>4</v>
      </c>
      <c r="B926" t="str">
        <f t="shared" si="14"/>
        <v>Very High</v>
      </c>
    </row>
    <row r="927" spans="1:2">
      <c r="A927">
        <v>4</v>
      </c>
      <c r="B927" t="str">
        <f t="shared" si="14"/>
        <v>Very High</v>
      </c>
    </row>
    <row r="928" spans="1:2">
      <c r="A928">
        <v>4</v>
      </c>
      <c r="B928" t="str">
        <f t="shared" si="14"/>
        <v>Very High</v>
      </c>
    </row>
    <row r="929" spans="1:2">
      <c r="A929">
        <v>4</v>
      </c>
      <c r="B929" t="str">
        <f t="shared" si="14"/>
        <v>Very High</v>
      </c>
    </row>
    <row r="930" spans="1:2">
      <c r="A930">
        <v>4</v>
      </c>
      <c r="B930" t="str">
        <f t="shared" si="14"/>
        <v>Very High</v>
      </c>
    </row>
    <row r="931" spans="1:2">
      <c r="A931">
        <v>2</v>
      </c>
      <c r="B931" t="str">
        <f t="shared" si="14"/>
        <v>Medium</v>
      </c>
    </row>
    <row r="932" spans="1:2">
      <c r="A932">
        <v>2</v>
      </c>
      <c r="B932" t="str">
        <f t="shared" si="14"/>
        <v>Medium</v>
      </c>
    </row>
    <row r="933" spans="1:2">
      <c r="A933">
        <v>3</v>
      </c>
      <c r="B933" t="str">
        <f t="shared" si="14"/>
        <v>High</v>
      </c>
    </row>
    <row r="934" spans="1:2">
      <c r="A934">
        <v>1</v>
      </c>
      <c r="B934" t="str">
        <f t="shared" si="14"/>
        <v>Low</v>
      </c>
    </row>
    <row r="935" spans="1:2">
      <c r="A935">
        <v>2</v>
      </c>
      <c r="B935" t="str">
        <f t="shared" si="14"/>
        <v>Medium</v>
      </c>
    </row>
    <row r="936" spans="1:2">
      <c r="A936">
        <v>4</v>
      </c>
      <c r="B936" t="str">
        <f t="shared" si="14"/>
        <v>Very High</v>
      </c>
    </row>
    <row r="937" spans="1:2">
      <c r="A937">
        <v>3</v>
      </c>
      <c r="B937" t="str">
        <f t="shared" si="14"/>
        <v>High</v>
      </c>
    </row>
    <row r="938" spans="1:2">
      <c r="A938">
        <v>3</v>
      </c>
      <c r="B938" t="str">
        <f t="shared" si="14"/>
        <v>High</v>
      </c>
    </row>
    <row r="939" spans="1:2">
      <c r="A939">
        <v>4</v>
      </c>
      <c r="B939" t="str">
        <f t="shared" si="14"/>
        <v>Very High</v>
      </c>
    </row>
    <row r="940" spans="1:2">
      <c r="A940">
        <v>4</v>
      </c>
      <c r="B940" t="str">
        <f t="shared" si="14"/>
        <v>Very High</v>
      </c>
    </row>
    <row r="941" spans="1:2">
      <c r="A941">
        <v>1</v>
      </c>
      <c r="B941" t="str">
        <f t="shared" si="14"/>
        <v>Low</v>
      </c>
    </row>
    <row r="942" spans="1:2">
      <c r="A942">
        <v>1</v>
      </c>
      <c r="B942" t="str">
        <f t="shared" si="14"/>
        <v>Low</v>
      </c>
    </row>
    <row r="943" spans="1:2">
      <c r="A943">
        <v>1</v>
      </c>
      <c r="B943" t="str">
        <f t="shared" si="14"/>
        <v>Low</v>
      </c>
    </row>
    <row r="944" spans="1:2">
      <c r="A944">
        <v>1</v>
      </c>
      <c r="B944" t="str">
        <f t="shared" si="14"/>
        <v>Low</v>
      </c>
    </row>
    <row r="945" spans="1:2">
      <c r="A945">
        <v>3</v>
      </c>
      <c r="B945" t="str">
        <f t="shared" si="14"/>
        <v>High</v>
      </c>
    </row>
    <row r="946" spans="1:2">
      <c r="A946">
        <v>1</v>
      </c>
      <c r="B946" t="str">
        <f t="shared" si="14"/>
        <v>Low</v>
      </c>
    </row>
    <row r="947" spans="1:2">
      <c r="A947">
        <v>2</v>
      </c>
      <c r="B947" t="str">
        <f t="shared" si="14"/>
        <v>Medium</v>
      </c>
    </row>
    <row r="948" spans="1:2">
      <c r="A948">
        <v>3</v>
      </c>
      <c r="B948" t="str">
        <f t="shared" si="14"/>
        <v>High</v>
      </c>
    </row>
    <row r="949" spans="1:2">
      <c r="A949">
        <v>3</v>
      </c>
      <c r="B949" t="str">
        <f t="shared" si="14"/>
        <v>High</v>
      </c>
    </row>
    <row r="950" spans="1:2">
      <c r="A950">
        <v>4</v>
      </c>
      <c r="B950" t="str">
        <f t="shared" si="14"/>
        <v>Very High</v>
      </c>
    </row>
    <row r="951" spans="1:2">
      <c r="A951">
        <v>1</v>
      </c>
      <c r="B951" t="str">
        <f t="shared" si="14"/>
        <v>Low</v>
      </c>
    </row>
    <row r="952" spans="1:2">
      <c r="A952">
        <v>1</v>
      </c>
      <c r="B952" t="str">
        <f t="shared" si="14"/>
        <v>Low</v>
      </c>
    </row>
    <row r="953" spans="1:2">
      <c r="A953">
        <v>1</v>
      </c>
      <c r="B953" t="str">
        <f t="shared" si="14"/>
        <v>Low</v>
      </c>
    </row>
    <row r="954" spans="1:2">
      <c r="A954">
        <v>1</v>
      </c>
      <c r="B954" t="str">
        <f t="shared" si="14"/>
        <v>Low</v>
      </c>
    </row>
    <row r="955" spans="1:2">
      <c r="A955">
        <v>3</v>
      </c>
      <c r="B955" t="str">
        <f t="shared" si="14"/>
        <v>High</v>
      </c>
    </row>
    <row r="956" spans="1:2">
      <c r="A956">
        <v>4</v>
      </c>
      <c r="B956" t="str">
        <f t="shared" si="14"/>
        <v>Very High</v>
      </c>
    </row>
    <row r="957" spans="1:2">
      <c r="A957">
        <v>4</v>
      </c>
      <c r="B957" t="str">
        <f t="shared" si="14"/>
        <v>Very High</v>
      </c>
    </row>
    <row r="958" spans="1:2">
      <c r="A958">
        <v>1</v>
      </c>
      <c r="B958" t="str">
        <f t="shared" si="14"/>
        <v>Low</v>
      </c>
    </row>
    <row r="959" spans="1:2">
      <c r="A959">
        <v>2</v>
      </c>
      <c r="B959" t="str">
        <f t="shared" si="14"/>
        <v>Medium</v>
      </c>
    </row>
    <row r="960" spans="1:2">
      <c r="A960">
        <v>4</v>
      </c>
      <c r="B960" t="str">
        <f t="shared" si="14"/>
        <v>Very High</v>
      </c>
    </row>
    <row r="961" spans="1:2">
      <c r="A961">
        <v>3</v>
      </c>
      <c r="B961" t="str">
        <f t="shared" si="14"/>
        <v>High</v>
      </c>
    </row>
    <row r="962" spans="1:2">
      <c r="A962">
        <v>4</v>
      </c>
      <c r="B962" t="str">
        <f t="shared" si="14"/>
        <v>Very High</v>
      </c>
    </row>
    <row r="963" spans="1:2">
      <c r="A963">
        <v>2</v>
      </c>
      <c r="B963" t="str">
        <f t="shared" si="14"/>
        <v>Medium</v>
      </c>
    </row>
    <row r="964" spans="1:2">
      <c r="A964">
        <v>2</v>
      </c>
      <c r="B964" t="str">
        <f t="shared" si="14"/>
        <v>Medium</v>
      </c>
    </row>
    <row r="965" spans="1:2">
      <c r="A965">
        <v>4</v>
      </c>
      <c r="B965" t="str">
        <f t="shared" si="14"/>
        <v>Very High</v>
      </c>
    </row>
    <row r="966" spans="1:2">
      <c r="A966">
        <v>4</v>
      </c>
      <c r="B966" t="str">
        <f t="shared" ref="B966:B1029" si="15">IF(A966=1, "Low", IF(A966=2, "Medium", IF(A966=3, "High", "Very High")))</f>
        <v>Very High</v>
      </c>
    </row>
    <row r="967" spans="1:2">
      <c r="A967">
        <v>3</v>
      </c>
      <c r="B967" t="str">
        <f t="shared" si="15"/>
        <v>High</v>
      </c>
    </row>
    <row r="968" spans="1:2">
      <c r="A968">
        <v>4</v>
      </c>
      <c r="B968" t="str">
        <f t="shared" si="15"/>
        <v>Very High</v>
      </c>
    </row>
    <row r="969" spans="1:2">
      <c r="A969">
        <v>3</v>
      </c>
      <c r="B969" t="str">
        <f t="shared" si="15"/>
        <v>High</v>
      </c>
    </row>
    <row r="970" spans="1:2">
      <c r="A970">
        <v>4</v>
      </c>
      <c r="B970" t="str">
        <f t="shared" si="15"/>
        <v>Very High</v>
      </c>
    </row>
    <row r="971" spans="1:2">
      <c r="A971">
        <v>3</v>
      </c>
      <c r="B971" t="str">
        <f t="shared" si="15"/>
        <v>High</v>
      </c>
    </row>
    <row r="972" spans="1:2">
      <c r="A972">
        <v>2</v>
      </c>
      <c r="B972" t="str">
        <f t="shared" si="15"/>
        <v>Medium</v>
      </c>
    </row>
    <row r="973" spans="1:2">
      <c r="A973">
        <v>2</v>
      </c>
      <c r="B973" t="str">
        <f t="shared" si="15"/>
        <v>Medium</v>
      </c>
    </row>
    <row r="974" spans="1:2">
      <c r="A974">
        <v>3</v>
      </c>
      <c r="B974" t="str">
        <f t="shared" si="15"/>
        <v>High</v>
      </c>
    </row>
    <row r="975" spans="1:2">
      <c r="A975">
        <v>2</v>
      </c>
      <c r="B975" t="str">
        <f t="shared" si="15"/>
        <v>Medium</v>
      </c>
    </row>
    <row r="976" spans="1:2">
      <c r="A976">
        <v>2</v>
      </c>
      <c r="B976" t="str">
        <f t="shared" si="15"/>
        <v>Medium</v>
      </c>
    </row>
    <row r="977" spans="1:2">
      <c r="A977">
        <v>3</v>
      </c>
      <c r="B977" t="str">
        <f t="shared" si="15"/>
        <v>High</v>
      </c>
    </row>
    <row r="978" spans="1:2">
      <c r="A978">
        <v>1</v>
      </c>
      <c r="B978" t="str">
        <f t="shared" si="15"/>
        <v>Low</v>
      </c>
    </row>
    <row r="979" spans="1:2">
      <c r="A979">
        <v>3</v>
      </c>
      <c r="B979" t="str">
        <f t="shared" si="15"/>
        <v>High</v>
      </c>
    </row>
    <row r="980" spans="1:2">
      <c r="A980">
        <v>2</v>
      </c>
      <c r="B980" t="str">
        <f t="shared" si="15"/>
        <v>Medium</v>
      </c>
    </row>
    <row r="981" spans="1:2">
      <c r="A981">
        <v>1</v>
      </c>
      <c r="B981" t="str">
        <f t="shared" si="15"/>
        <v>Low</v>
      </c>
    </row>
    <row r="982" spans="1:2">
      <c r="A982">
        <v>3</v>
      </c>
      <c r="B982" t="str">
        <f t="shared" si="15"/>
        <v>High</v>
      </c>
    </row>
    <row r="983" spans="1:2">
      <c r="A983">
        <v>3</v>
      </c>
      <c r="B983" t="str">
        <f t="shared" si="15"/>
        <v>High</v>
      </c>
    </row>
    <row r="984" spans="1:2">
      <c r="A984">
        <v>4</v>
      </c>
      <c r="B984" t="str">
        <f t="shared" si="15"/>
        <v>Very High</v>
      </c>
    </row>
    <row r="985" spans="1:2">
      <c r="A985">
        <v>4</v>
      </c>
      <c r="B985" t="str">
        <f t="shared" si="15"/>
        <v>Very High</v>
      </c>
    </row>
    <row r="986" spans="1:2">
      <c r="A986">
        <v>3</v>
      </c>
      <c r="B986" t="str">
        <f t="shared" si="15"/>
        <v>High</v>
      </c>
    </row>
    <row r="987" spans="1:2">
      <c r="A987">
        <v>4</v>
      </c>
      <c r="B987" t="str">
        <f t="shared" si="15"/>
        <v>Very High</v>
      </c>
    </row>
    <row r="988" spans="1:2">
      <c r="A988">
        <v>4</v>
      </c>
      <c r="B988" t="str">
        <f t="shared" si="15"/>
        <v>Very High</v>
      </c>
    </row>
    <row r="989" spans="1:2">
      <c r="A989">
        <v>2</v>
      </c>
      <c r="B989" t="str">
        <f t="shared" si="15"/>
        <v>Medium</v>
      </c>
    </row>
    <row r="990" spans="1:2">
      <c r="A990">
        <v>1</v>
      </c>
      <c r="B990" t="str">
        <f t="shared" si="15"/>
        <v>Low</v>
      </c>
    </row>
    <row r="991" spans="1:2">
      <c r="A991">
        <v>4</v>
      </c>
      <c r="B991" t="str">
        <f t="shared" si="15"/>
        <v>Very High</v>
      </c>
    </row>
    <row r="992" spans="1:2">
      <c r="A992">
        <v>1</v>
      </c>
      <c r="B992" t="str">
        <f t="shared" si="15"/>
        <v>Low</v>
      </c>
    </row>
    <row r="993" spans="1:2">
      <c r="A993">
        <v>1</v>
      </c>
      <c r="B993" t="str">
        <f t="shared" si="15"/>
        <v>Low</v>
      </c>
    </row>
    <row r="994" spans="1:2">
      <c r="A994">
        <v>2</v>
      </c>
      <c r="B994" t="str">
        <f t="shared" si="15"/>
        <v>Medium</v>
      </c>
    </row>
    <row r="995" spans="1:2">
      <c r="A995">
        <v>2</v>
      </c>
      <c r="B995" t="str">
        <f t="shared" si="15"/>
        <v>Medium</v>
      </c>
    </row>
    <row r="996" spans="1:2">
      <c r="A996">
        <v>2</v>
      </c>
      <c r="B996" t="str">
        <f t="shared" si="15"/>
        <v>Medium</v>
      </c>
    </row>
    <row r="997" spans="1:2">
      <c r="A997">
        <v>1</v>
      </c>
      <c r="B997" t="str">
        <f t="shared" si="15"/>
        <v>Low</v>
      </c>
    </row>
    <row r="998" spans="1:2">
      <c r="A998">
        <v>4</v>
      </c>
      <c r="B998" t="str">
        <f t="shared" si="15"/>
        <v>Very High</v>
      </c>
    </row>
    <row r="999" spans="1:2">
      <c r="A999">
        <v>4</v>
      </c>
      <c r="B999" t="str">
        <f t="shared" si="15"/>
        <v>Very High</v>
      </c>
    </row>
    <row r="1000" spans="1:2">
      <c r="A1000">
        <v>4</v>
      </c>
      <c r="B1000" t="str">
        <f t="shared" si="15"/>
        <v>Very High</v>
      </c>
    </row>
    <row r="1001" spans="1:2">
      <c r="A1001">
        <v>3</v>
      </c>
      <c r="B1001" t="str">
        <f t="shared" si="15"/>
        <v>High</v>
      </c>
    </row>
    <row r="1002" spans="1:2">
      <c r="A1002">
        <v>3</v>
      </c>
      <c r="B1002" t="str">
        <f t="shared" si="15"/>
        <v>High</v>
      </c>
    </row>
    <row r="1003" spans="1:2">
      <c r="A1003">
        <v>1</v>
      </c>
      <c r="B1003" t="str">
        <f t="shared" si="15"/>
        <v>Low</v>
      </c>
    </row>
    <row r="1004" spans="1:2">
      <c r="A1004">
        <v>3</v>
      </c>
      <c r="B1004" t="str">
        <f t="shared" si="15"/>
        <v>High</v>
      </c>
    </row>
    <row r="1005" spans="1:2">
      <c r="A1005">
        <v>2</v>
      </c>
      <c r="B1005" t="str">
        <f t="shared" si="15"/>
        <v>Medium</v>
      </c>
    </row>
    <row r="1006" spans="1:2">
      <c r="A1006">
        <v>4</v>
      </c>
      <c r="B1006" t="str">
        <f t="shared" si="15"/>
        <v>Very High</v>
      </c>
    </row>
    <row r="1007" spans="1:2">
      <c r="A1007">
        <v>1</v>
      </c>
      <c r="B1007" t="str">
        <f t="shared" si="15"/>
        <v>Low</v>
      </c>
    </row>
    <row r="1008" spans="1:2">
      <c r="A1008">
        <v>1</v>
      </c>
      <c r="B1008" t="str">
        <f t="shared" si="15"/>
        <v>Low</v>
      </c>
    </row>
    <row r="1009" spans="1:2">
      <c r="A1009">
        <v>1</v>
      </c>
      <c r="B1009" t="str">
        <f t="shared" si="15"/>
        <v>Low</v>
      </c>
    </row>
    <row r="1010" spans="1:2">
      <c r="A1010">
        <v>4</v>
      </c>
      <c r="B1010" t="str">
        <f t="shared" si="15"/>
        <v>Very High</v>
      </c>
    </row>
    <row r="1011" spans="1:2">
      <c r="A1011">
        <v>3</v>
      </c>
      <c r="B1011" t="str">
        <f t="shared" si="15"/>
        <v>High</v>
      </c>
    </row>
    <row r="1012" spans="1:2">
      <c r="A1012">
        <v>4</v>
      </c>
      <c r="B1012" t="str">
        <f t="shared" si="15"/>
        <v>Very High</v>
      </c>
    </row>
    <row r="1013" spans="1:2">
      <c r="A1013">
        <v>4</v>
      </c>
      <c r="B1013" t="str">
        <f t="shared" si="15"/>
        <v>Very High</v>
      </c>
    </row>
    <row r="1014" spans="1:2">
      <c r="A1014">
        <v>2</v>
      </c>
      <c r="B1014" t="str">
        <f t="shared" si="15"/>
        <v>Medium</v>
      </c>
    </row>
    <row r="1015" spans="1:2">
      <c r="A1015">
        <v>2</v>
      </c>
      <c r="B1015" t="str">
        <f t="shared" si="15"/>
        <v>Medium</v>
      </c>
    </row>
    <row r="1016" spans="1:2">
      <c r="A1016">
        <v>3</v>
      </c>
      <c r="B1016" t="str">
        <f t="shared" si="15"/>
        <v>High</v>
      </c>
    </row>
    <row r="1017" spans="1:2">
      <c r="A1017">
        <v>3</v>
      </c>
      <c r="B1017" t="str">
        <f t="shared" si="15"/>
        <v>High</v>
      </c>
    </row>
    <row r="1018" spans="1:2">
      <c r="A1018">
        <v>3</v>
      </c>
      <c r="B1018" t="str">
        <f t="shared" si="15"/>
        <v>High</v>
      </c>
    </row>
    <row r="1019" spans="1:2">
      <c r="A1019">
        <v>2</v>
      </c>
      <c r="B1019" t="str">
        <f t="shared" si="15"/>
        <v>Medium</v>
      </c>
    </row>
    <row r="1020" spans="1:2">
      <c r="A1020">
        <v>3</v>
      </c>
      <c r="B1020" t="str">
        <f t="shared" si="15"/>
        <v>High</v>
      </c>
    </row>
    <row r="1021" spans="1:2">
      <c r="A1021">
        <v>1</v>
      </c>
      <c r="B1021" t="str">
        <f t="shared" si="15"/>
        <v>Low</v>
      </c>
    </row>
    <row r="1022" spans="1:2">
      <c r="A1022">
        <v>3</v>
      </c>
      <c r="B1022" t="str">
        <f t="shared" si="15"/>
        <v>High</v>
      </c>
    </row>
    <row r="1023" spans="1:2">
      <c r="A1023">
        <v>1</v>
      </c>
      <c r="B1023" t="str">
        <f t="shared" si="15"/>
        <v>Low</v>
      </c>
    </row>
    <row r="1024" spans="1:2">
      <c r="A1024">
        <v>1</v>
      </c>
      <c r="B1024" t="str">
        <f t="shared" si="15"/>
        <v>Low</v>
      </c>
    </row>
    <row r="1025" spans="1:2">
      <c r="A1025">
        <v>4</v>
      </c>
      <c r="B1025" t="str">
        <f t="shared" si="15"/>
        <v>Very High</v>
      </c>
    </row>
    <row r="1026" spans="1:2">
      <c r="A1026">
        <v>2</v>
      </c>
      <c r="B1026" t="str">
        <f t="shared" si="15"/>
        <v>Medium</v>
      </c>
    </row>
    <row r="1027" spans="1:2">
      <c r="A1027">
        <v>3</v>
      </c>
      <c r="B1027" t="str">
        <f t="shared" si="15"/>
        <v>High</v>
      </c>
    </row>
    <row r="1028" spans="1:2">
      <c r="A1028">
        <v>3</v>
      </c>
      <c r="B1028" t="str">
        <f t="shared" si="15"/>
        <v>High</v>
      </c>
    </row>
    <row r="1029" spans="1:2">
      <c r="A1029">
        <v>1</v>
      </c>
      <c r="B1029" t="str">
        <f t="shared" si="15"/>
        <v>Low</v>
      </c>
    </row>
    <row r="1030" spans="1:2">
      <c r="A1030">
        <v>1</v>
      </c>
      <c r="B1030" t="str">
        <f t="shared" ref="B1030:B1093" si="16">IF(A1030=1, "Low", IF(A1030=2, "Medium", IF(A1030=3, "High", "Very High")))</f>
        <v>Low</v>
      </c>
    </row>
    <row r="1031" spans="1:2">
      <c r="A1031">
        <v>3</v>
      </c>
      <c r="B1031" t="str">
        <f t="shared" si="16"/>
        <v>High</v>
      </c>
    </row>
    <row r="1032" spans="1:2">
      <c r="A1032">
        <v>1</v>
      </c>
      <c r="B1032" t="str">
        <f t="shared" si="16"/>
        <v>Low</v>
      </c>
    </row>
    <row r="1033" spans="1:2">
      <c r="A1033">
        <v>1</v>
      </c>
      <c r="B1033" t="str">
        <f t="shared" si="16"/>
        <v>Low</v>
      </c>
    </row>
    <row r="1034" spans="1:2">
      <c r="A1034">
        <v>2</v>
      </c>
      <c r="B1034" t="str">
        <f t="shared" si="16"/>
        <v>Medium</v>
      </c>
    </row>
    <row r="1035" spans="1:2">
      <c r="A1035">
        <v>1</v>
      </c>
      <c r="B1035" t="str">
        <f t="shared" si="16"/>
        <v>Low</v>
      </c>
    </row>
    <row r="1036" spans="1:2">
      <c r="A1036">
        <v>2</v>
      </c>
      <c r="B1036" t="str">
        <f t="shared" si="16"/>
        <v>Medium</v>
      </c>
    </row>
    <row r="1037" spans="1:2">
      <c r="A1037">
        <v>4</v>
      </c>
      <c r="B1037" t="str">
        <f t="shared" si="16"/>
        <v>Very High</v>
      </c>
    </row>
    <row r="1038" spans="1:2">
      <c r="A1038">
        <v>3</v>
      </c>
      <c r="B1038" t="str">
        <f t="shared" si="16"/>
        <v>High</v>
      </c>
    </row>
    <row r="1039" spans="1:2">
      <c r="A1039">
        <v>4</v>
      </c>
      <c r="B1039" t="str">
        <f t="shared" si="16"/>
        <v>Very High</v>
      </c>
    </row>
    <row r="1040" spans="1:2">
      <c r="A1040">
        <v>1</v>
      </c>
      <c r="B1040" t="str">
        <f t="shared" si="16"/>
        <v>Low</v>
      </c>
    </row>
    <row r="1041" spans="1:2">
      <c r="A1041">
        <v>4</v>
      </c>
      <c r="B1041" t="str">
        <f t="shared" si="16"/>
        <v>Very High</v>
      </c>
    </row>
    <row r="1042" spans="1:2">
      <c r="A1042">
        <v>3</v>
      </c>
      <c r="B1042" t="str">
        <f t="shared" si="16"/>
        <v>High</v>
      </c>
    </row>
    <row r="1043" spans="1:2">
      <c r="A1043">
        <v>4</v>
      </c>
      <c r="B1043" t="str">
        <f t="shared" si="16"/>
        <v>Very High</v>
      </c>
    </row>
    <row r="1044" spans="1:2">
      <c r="A1044">
        <v>4</v>
      </c>
      <c r="B1044" t="str">
        <f t="shared" si="16"/>
        <v>Very High</v>
      </c>
    </row>
    <row r="1045" spans="1:2">
      <c r="A1045">
        <v>2</v>
      </c>
      <c r="B1045" t="str">
        <f t="shared" si="16"/>
        <v>Medium</v>
      </c>
    </row>
    <row r="1046" spans="1:2">
      <c r="A1046">
        <v>2</v>
      </c>
      <c r="B1046" t="str">
        <f t="shared" si="16"/>
        <v>Medium</v>
      </c>
    </row>
    <row r="1047" spans="1:2">
      <c r="A1047">
        <v>3</v>
      </c>
      <c r="B1047" t="str">
        <f t="shared" si="16"/>
        <v>High</v>
      </c>
    </row>
    <row r="1048" spans="1:2">
      <c r="A1048">
        <v>3</v>
      </c>
      <c r="B1048" t="str">
        <f t="shared" si="16"/>
        <v>High</v>
      </c>
    </row>
    <row r="1049" spans="1:2">
      <c r="A1049">
        <v>1</v>
      </c>
      <c r="B1049" t="str">
        <f t="shared" si="16"/>
        <v>Low</v>
      </c>
    </row>
    <row r="1050" spans="1:2">
      <c r="A1050">
        <v>4</v>
      </c>
      <c r="B1050" t="str">
        <f t="shared" si="16"/>
        <v>Very High</v>
      </c>
    </row>
    <row r="1051" spans="1:2">
      <c r="A1051">
        <v>3</v>
      </c>
      <c r="B1051" t="str">
        <f t="shared" si="16"/>
        <v>High</v>
      </c>
    </row>
    <row r="1052" spans="1:2">
      <c r="A1052">
        <v>3</v>
      </c>
      <c r="B1052" t="str">
        <f t="shared" si="16"/>
        <v>High</v>
      </c>
    </row>
    <row r="1053" spans="1:2">
      <c r="A1053">
        <v>3</v>
      </c>
      <c r="B1053" t="str">
        <f t="shared" si="16"/>
        <v>High</v>
      </c>
    </row>
    <row r="1054" spans="1:2">
      <c r="A1054">
        <v>2</v>
      </c>
      <c r="B1054" t="str">
        <f t="shared" si="16"/>
        <v>Medium</v>
      </c>
    </row>
    <row r="1055" spans="1:2">
      <c r="A1055">
        <v>1</v>
      </c>
      <c r="B1055" t="str">
        <f t="shared" si="16"/>
        <v>Low</v>
      </c>
    </row>
    <row r="1056" spans="1:2">
      <c r="A1056">
        <v>2</v>
      </c>
      <c r="B1056" t="str">
        <f t="shared" si="16"/>
        <v>Medium</v>
      </c>
    </row>
    <row r="1057" spans="1:2">
      <c r="A1057">
        <v>4</v>
      </c>
      <c r="B1057" t="str">
        <f t="shared" si="16"/>
        <v>Very High</v>
      </c>
    </row>
    <row r="1058" spans="1:2">
      <c r="A1058">
        <v>4</v>
      </c>
      <c r="B1058" t="str">
        <f t="shared" si="16"/>
        <v>Very High</v>
      </c>
    </row>
    <row r="1059" spans="1:2">
      <c r="A1059">
        <v>1</v>
      </c>
      <c r="B1059" t="str">
        <f t="shared" si="16"/>
        <v>Low</v>
      </c>
    </row>
    <row r="1060" spans="1:2">
      <c r="A1060">
        <v>3</v>
      </c>
      <c r="B1060" t="str">
        <f t="shared" si="16"/>
        <v>High</v>
      </c>
    </row>
    <row r="1061" spans="1:2">
      <c r="A1061">
        <v>1</v>
      </c>
      <c r="B1061" t="str">
        <f t="shared" si="16"/>
        <v>Low</v>
      </c>
    </row>
    <row r="1062" spans="1:2">
      <c r="A1062">
        <v>3</v>
      </c>
      <c r="B1062" t="str">
        <f t="shared" si="16"/>
        <v>High</v>
      </c>
    </row>
    <row r="1063" spans="1:2">
      <c r="A1063">
        <v>3</v>
      </c>
      <c r="B1063" t="str">
        <f t="shared" si="16"/>
        <v>High</v>
      </c>
    </row>
    <row r="1064" spans="1:2">
      <c r="A1064">
        <v>2</v>
      </c>
      <c r="B1064" t="str">
        <f t="shared" si="16"/>
        <v>Medium</v>
      </c>
    </row>
    <row r="1065" spans="1:2">
      <c r="A1065">
        <v>3</v>
      </c>
      <c r="B1065" t="str">
        <f t="shared" si="16"/>
        <v>High</v>
      </c>
    </row>
    <row r="1066" spans="1:2">
      <c r="A1066">
        <v>1</v>
      </c>
      <c r="B1066" t="str">
        <f t="shared" si="16"/>
        <v>Low</v>
      </c>
    </row>
    <row r="1067" spans="1:2">
      <c r="A1067">
        <v>2</v>
      </c>
      <c r="B1067" t="str">
        <f t="shared" si="16"/>
        <v>Medium</v>
      </c>
    </row>
    <row r="1068" spans="1:2">
      <c r="A1068">
        <v>4</v>
      </c>
      <c r="B1068" t="str">
        <f t="shared" si="16"/>
        <v>Very High</v>
      </c>
    </row>
    <row r="1069" spans="1:2">
      <c r="A1069">
        <v>3</v>
      </c>
      <c r="B1069" t="str">
        <f t="shared" si="16"/>
        <v>High</v>
      </c>
    </row>
    <row r="1070" spans="1:2">
      <c r="A1070">
        <v>3</v>
      </c>
      <c r="B1070" t="str">
        <f t="shared" si="16"/>
        <v>High</v>
      </c>
    </row>
    <row r="1071" spans="1:2">
      <c r="A1071">
        <v>4</v>
      </c>
      <c r="B1071" t="str">
        <f t="shared" si="16"/>
        <v>Very High</v>
      </c>
    </row>
    <row r="1072" spans="1:2">
      <c r="A1072">
        <v>4</v>
      </c>
      <c r="B1072" t="str">
        <f t="shared" si="16"/>
        <v>Very High</v>
      </c>
    </row>
    <row r="1073" spans="1:2">
      <c r="A1073">
        <v>1</v>
      </c>
      <c r="B1073" t="str">
        <f t="shared" si="16"/>
        <v>Low</v>
      </c>
    </row>
    <row r="1074" spans="1:2">
      <c r="A1074">
        <v>3</v>
      </c>
      <c r="B1074" t="str">
        <f t="shared" si="16"/>
        <v>High</v>
      </c>
    </row>
    <row r="1075" spans="1:2">
      <c r="A1075">
        <v>2</v>
      </c>
      <c r="B1075" t="str">
        <f t="shared" si="16"/>
        <v>Medium</v>
      </c>
    </row>
    <row r="1076" spans="1:2">
      <c r="A1076">
        <v>1</v>
      </c>
      <c r="B1076" t="str">
        <f t="shared" si="16"/>
        <v>Low</v>
      </c>
    </row>
    <row r="1077" spans="1:2">
      <c r="A1077">
        <v>2</v>
      </c>
      <c r="B1077" t="str">
        <f t="shared" si="16"/>
        <v>Medium</v>
      </c>
    </row>
    <row r="1078" spans="1:2">
      <c r="A1078">
        <v>1</v>
      </c>
      <c r="B1078" t="str">
        <f t="shared" si="16"/>
        <v>Low</v>
      </c>
    </row>
    <row r="1079" spans="1:2">
      <c r="A1079">
        <v>3</v>
      </c>
      <c r="B1079" t="str">
        <f t="shared" si="16"/>
        <v>High</v>
      </c>
    </row>
    <row r="1080" spans="1:2">
      <c r="A1080">
        <v>3</v>
      </c>
      <c r="B1080" t="str">
        <f t="shared" si="16"/>
        <v>High</v>
      </c>
    </row>
    <row r="1081" spans="1:2">
      <c r="A1081">
        <v>4</v>
      </c>
      <c r="B1081" t="str">
        <f t="shared" si="16"/>
        <v>Very High</v>
      </c>
    </row>
    <row r="1082" spans="1:2">
      <c r="A1082">
        <v>4</v>
      </c>
      <c r="B1082" t="str">
        <f t="shared" si="16"/>
        <v>Very High</v>
      </c>
    </row>
    <row r="1083" spans="1:2">
      <c r="A1083">
        <v>4</v>
      </c>
      <c r="B1083" t="str">
        <f t="shared" si="16"/>
        <v>Very High</v>
      </c>
    </row>
    <row r="1084" spans="1:2">
      <c r="A1084">
        <v>2</v>
      </c>
      <c r="B1084" t="str">
        <f t="shared" si="16"/>
        <v>Medium</v>
      </c>
    </row>
    <row r="1085" spans="1:2">
      <c r="A1085">
        <v>2</v>
      </c>
      <c r="B1085" t="str">
        <f t="shared" si="16"/>
        <v>Medium</v>
      </c>
    </row>
    <row r="1086" spans="1:2">
      <c r="A1086">
        <v>4</v>
      </c>
      <c r="B1086" t="str">
        <f t="shared" si="16"/>
        <v>Very High</v>
      </c>
    </row>
    <row r="1087" spans="1:2">
      <c r="A1087">
        <v>1</v>
      </c>
      <c r="B1087" t="str">
        <f t="shared" si="16"/>
        <v>Low</v>
      </c>
    </row>
    <row r="1088" spans="1:2">
      <c r="A1088">
        <v>4</v>
      </c>
      <c r="B1088" t="str">
        <f t="shared" si="16"/>
        <v>Very High</v>
      </c>
    </row>
    <row r="1089" spans="1:2">
      <c r="A1089">
        <v>2</v>
      </c>
      <c r="B1089" t="str">
        <f t="shared" si="16"/>
        <v>Medium</v>
      </c>
    </row>
    <row r="1090" spans="1:2">
      <c r="A1090">
        <v>2</v>
      </c>
      <c r="B1090" t="str">
        <f t="shared" si="16"/>
        <v>Medium</v>
      </c>
    </row>
    <row r="1091" spans="1:2">
      <c r="A1091">
        <v>1</v>
      </c>
      <c r="B1091" t="str">
        <f t="shared" si="16"/>
        <v>Low</v>
      </c>
    </row>
    <row r="1092" spans="1:2">
      <c r="A1092">
        <v>3</v>
      </c>
      <c r="B1092" t="str">
        <f t="shared" si="16"/>
        <v>High</v>
      </c>
    </row>
    <row r="1093" spans="1:2">
      <c r="A1093">
        <v>4</v>
      </c>
      <c r="B1093" t="str">
        <f t="shared" si="16"/>
        <v>Very High</v>
      </c>
    </row>
    <row r="1094" spans="1:2">
      <c r="A1094">
        <v>4</v>
      </c>
      <c r="B1094" t="str">
        <f t="shared" ref="B1094:B1157" si="17">IF(A1094=1, "Low", IF(A1094=2, "Medium", IF(A1094=3, "High", "Very High")))</f>
        <v>Very High</v>
      </c>
    </row>
    <row r="1095" spans="1:2">
      <c r="A1095">
        <v>3</v>
      </c>
      <c r="B1095" t="str">
        <f t="shared" si="17"/>
        <v>High</v>
      </c>
    </row>
    <row r="1096" spans="1:2">
      <c r="A1096">
        <v>4</v>
      </c>
      <c r="B1096" t="str">
        <f t="shared" si="17"/>
        <v>Very High</v>
      </c>
    </row>
    <row r="1097" spans="1:2">
      <c r="A1097">
        <v>2</v>
      </c>
      <c r="B1097" t="str">
        <f t="shared" si="17"/>
        <v>Medium</v>
      </c>
    </row>
    <row r="1098" spans="1:2">
      <c r="A1098">
        <v>4</v>
      </c>
      <c r="B1098" t="str">
        <f t="shared" si="17"/>
        <v>Very High</v>
      </c>
    </row>
    <row r="1099" spans="1:2">
      <c r="A1099">
        <v>2</v>
      </c>
      <c r="B1099" t="str">
        <f t="shared" si="17"/>
        <v>Medium</v>
      </c>
    </row>
    <row r="1100" spans="1:2">
      <c r="A1100">
        <v>3</v>
      </c>
      <c r="B1100" t="str">
        <f t="shared" si="17"/>
        <v>High</v>
      </c>
    </row>
    <row r="1101" spans="1:2">
      <c r="A1101">
        <v>1</v>
      </c>
      <c r="B1101" t="str">
        <f t="shared" si="17"/>
        <v>Low</v>
      </c>
    </row>
    <row r="1102" spans="1:2">
      <c r="A1102">
        <v>1</v>
      </c>
      <c r="B1102" t="str">
        <f t="shared" si="17"/>
        <v>Low</v>
      </c>
    </row>
    <row r="1103" spans="1:2">
      <c r="A1103">
        <v>1</v>
      </c>
      <c r="B1103" t="str">
        <f t="shared" si="17"/>
        <v>Low</v>
      </c>
    </row>
    <row r="1104" spans="1:2">
      <c r="A1104">
        <v>4</v>
      </c>
      <c r="B1104" t="str">
        <f t="shared" si="17"/>
        <v>Very High</v>
      </c>
    </row>
    <row r="1105" spans="1:2">
      <c r="A1105">
        <v>3</v>
      </c>
      <c r="B1105" t="str">
        <f t="shared" si="17"/>
        <v>High</v>
      </c>
    </row>
    <row r="1106" spans="1:2">
      <c r="A1106">
        <v>1</v>
      </c>
      <c r="B1106" t="str">
        <f t="shared" si="17"/>
        <v>Low</v>
      </c>
    </row>
    <row r="1107" spans="1:2">
      <c r="A1107">
        <v>4</v>
      </c>
      <c r="B1107" t="str">
        <f t="shared" si="17"/>
        <v>Very High</v>
      </c>
    </row>
    <row r="1108" spans="1:2">
      <c r="A1108">
        <v>4</v>
      </c>
      <c r="B1108" t="str">
        <f t="shared" si="17"/>
        <v>Very High</v>
      </c>
    </row>
    <row r="1109" spans="1:2">
      <c r="A1109">
        <v>3</v>
      </c>
      <c r="B1109" t="str">
        <f t="shared" si="17"/>
        <v>High</v>
      </c>
    </row>
    <row r="1110" spans="1:2">
      <c r="A1110">
        <v>2</v>
      </c>
      <c r="B1110" t="str">
        <f t="shared" si="17"/>
        <v>Medium</v>
      </c>
    </row>
    <row r="1111" spans="1:2">
      <c r="A1111">
        <v>2</v>
      </c>
      <c r="B1111" t="str">
        <f t="shared" si="17"/>
        <v>Medium</v>
      </c>
    </row>
    <row r="1112" spans="1:2">
      <c r="A1112">
        <v>4</v>
      </c>
      <c r="B1112" t="str">
        <f t="shared" si="17"/>
        <v>Very High</v>
      </c>
    </row>
    <row r="1113" spans="1:2">
      <c r="A1113">
        <v>2</v>
      </c>
      <c r="B1113" t="str">
        <f t="shared" si="17"/>
        <v>Medium</v>
      </c>
    </row>
    <row r="1114" spans="1:2">
      <c r="A1114">
        <v>1</v>
      </c>
      <c r="B1114" t="str">
        <f t="shared" si="17"/>
        <v>Low</v>
      </c>
    </row>
    <row r="1115" spans="1:2">
      <c r="A1115">
        <v>2</v>
      </c>
      <c r="B1115" t="str">
        <f t="shared" si="17"/>
        <v>Medium</v>
      </c>
    </row>
    <row r="1116" spans="1:2">
      <c r="A1116">
        <v>4</v>
      </c>
      <c r="B1116" t="str">
        <f t="shared" si="17"/>
        <v>Very High</v>
      </c>
    </row>
    <row r="1117" spans="1:2">
      <c r="A1117">
        <v>3</v>
      </c>
      <c r="B1117" t="str">
        <f t="shared" si="17"/>
        <v>High</v>
      </c>
    </row>
    <row r="1118" spans="1:2">
      <c r="A1118">
        <v>3</v>
      </c>
      <c r="B1118" t="str">
        <f t="shared" si="17"/>
        <v>High</v>
      </c>
    </row>
    <row r="1119" spans="1:2">
      <c r="A1119">
        <v>2</v>
      </c>
      <c r="B1119" t="str">
        <f t="shared" si="17"/>
        <v>Medium</v>
      </c>
    </row>
    <row r="1120" spans="1:2">
      <c r="A1120">
        <v>1</v>
      </c>
      <c r="B1120" t="str">
        <f t="shared" si="17"/>
        <v>Low</v>
      </c>
    </row>
    <row r="1121" spans="1:2">
      <c r="A1121">
        <v>4</v>
      </c>
      <c r="B1121" t="str">
        <f t="shared" si="17"/>
        <v>Very High</v>
      </c>
    </row>
    <row r="1122" spans="1:2">
      <c r="A1122">
        <v>2</v>
      </c>
      <c r="B1122" t="str">
        <f t="shared" si="17"/>
        <v>Medium</v>
      </c>
    </row>
    <row r="1123" spans="1:2">
      <c r="A1123">
        <v>1</v>
      </c>
      <c r="B1123" t="str">
        <f t="shared" si="17"/>
        <v>Low</v>
      </c>
    </row>
    <row r="1124" spans="1:2">
      <c r="A1124">
        <v>4</v>
      </c>
      <c r="B1124" t="str">
        <f t="shared" si="17"/>
        <v>Very High</v>
      </c>
    </row>
    <row r="1125" spans="1:2">
      <c r="A1125">
        <v>3</v>
      </c>
      <c r="B1125" t="str">
        <f t="shared" si="17"/>
        <v>High</v>
      </c>
    </row>
    <row r="1126" spans="1:2">
      <c r="A1126">
        <v>1</v>
      </c>
      <c r="B1126" t="str">
        <f t="shared" si="17"/>
        <v>Low</v>
      </c>
    </row>
    <row r="1127" spans="1:2">
      <c r="A1127">
        <v>4</v>
      </c>
      <c r="B1127" t="str">
        <f t="shared" si="17"/>
        <v>Very High</v>
      </c>
    </row>
    <row r="1128" spans="1:2">
      <c r="A1128">
        <v>3</v>
      </c>
      <c r="B1128" t="str">
        <f t="shared" si="17"/>
        <v>High</v>
      </c>
    </row>
    <row r="1129" spans="1:2">
      <c r="A1129">
        <v>4</v>
      </c>
      <c r="B1129" t="str">
        <f t="shared" si="17"/>
        <v>Very High</v>
      </c>
    </row>
    <row r="1130" spans="1:2">
      <c r="A1130">
        <v>4</v>
      </c>
      <c r="B1130" t="str">
        <f t="shared" si="17"/>
        <v>Very High</v>
      </c>
    </row>
    <row r="1131" spans="1:2">
      <c r="A1131">
        <v>4</v>
      </c>
      <c r="B1131" t="str">
        <f t="shared" si="17"/>
        <v>Very High</v>
      </c>
    </row>
    <row r="1132" spans="1:2">
      <c r="A1132">
        <v>4</v>
      </c>
      <c r="B1132" t="str">
        <f t="shared" si="17"/>
        <v>Very High</v>
      </c>
    </row>
    <row r="1133" spans="1:2">
      <c r="A1133">
        <v>2</v>
      </c>
      <c r="B1133" t="str">
        <f t="shared" si="17"/>
        <v>Medium</v>
      </c>
    </row>
    <row r="1134" spans="1:2">
      <c r="A1134">
        <v>3</v>
      </c>
      <c r="B1134" t="str">
        <f t="shared" si="17"/>
        <v>High</v>
      </c>
    </row>
    <row r="1135" spans="1:2">
      <c r="A1135">
        <v>3</v>
      </c>
      <c r="B1135" t="str">
        <f t="shared" si="17"/>
        <v>High</v>
      </c>
    </row>
    <row r="1136" spans="1:2">
      <c r="A1136">
        <v>4</v>
      </c>
      <c r="B1136" t="str">
        <f t="shared" si="17"/>
        <v>Very High</v>
      </c>
    </row>
    <row r="1137" spans="1:2">
      <c r="A1137">
        <v>2</v>
      </c>
      <c r="B1137" t="str">
        <f t="shared" si="17"/>
        <v>Medium</v>
      </c>
    </row>
    <row r="1138" spans="1:2">
      <c r="A1138">
        <v>3</v>
      </c>
      <c r="B1138" t="str">
        <f t="shared" si="17"/>
        <v>High</v>
      </c>
    </row>
    <row r="1139" spans="1:2">
      <c r="A1139">
        <v>2</v>
      </c>
      <c r="B1139" t="str">
        <f t="shared" si="17"/>
        <v>Medium</v>
      </c>
    </row>
    <row r="1140" spans="1:2">
      <c r="A1140">
        <v>3</v>
      </c>
      <c r="B1140" t="str">
        <f t="shared" si="17"/>
        <v>High</v>
      </c>
    </row>
    <row r="1141" spans="1:2">
      <c r="A1141">
        <v>4</v>
      </c>
      <c r="B1141" t="str">
        <f t="shared" si="17"/>
        <v>Very High</v>
      </c>
    </row>
    <row r="1142" spans="1:2">
      <c r="A1142">
        <v>4</v>
      </c>
      <c r="B1142" t="str">
        <f t="shared" si="17"/>
        <v>Very High</v>
      </c>
    </row>
    <row r="1143" spans="1:2">
      <c r="A1143">
        <v>2</v>
      </c>
      <c r="B1143" t="str">
        <f t="shared" si="17"/>
        <v>Medium</v>
      </c>
    </row>
    <row r="1144" spans="1:2">
      <c r="A1144">
        <v>1</v>
      </c>
      <c r="B1144" t="str">
        <f t="shared" si="17"/>
        <v>Low</v>
      </c>
    </row>
    <row r="1145" spans="1:2">
      <c r="A1145">
        <v>1</v>
      </c>
      <c r="B1145" t="str">
        <f t="shared" si="17"/>
        <v>Low</v>
      </c>
    </row>
    <row r="1146" spans="1:2">
      <c r="A1146">
        <v>4</v>
      </c>
      <c r="B1146" t="str">
        <f t="shared" si="17"/>
        <v>Very High</v>
      </c>
    </row>
    <row r="1147" spans="1:2">
      <c r="A1147">
        <v>2</v>
      </c>
      <c r="B1147" t="str">
        <f t="shared" si="17"/>
        <v>Medium</v>
      </c>
    </row>
    <row r="1148" spans="1:2">
      <c r="A1148">
        <v>1</v>
      </c>
      <c r="B1148" t="str">
        <f t="shared" si="17"/>
        <v>Low</v>
      </c>
    </row>
    <row r="1149" spans="1:2">
      <c r="A1149">
        <v>4</v>
      </c>
      <c r="B1149" t="str">
        <f t="shared" si="17"/>
        <v>Very High</v>
      </c>
    </row>
    <row r="1150" spans="1:2">
      <c r="A1150">
        <v>4</v>
      </c>
      <c r="B1150" t="str">
        <f t="shared" si="17"/>
        <v>Very High</v>
      </c>
    </row>
    <row r="1151" spans="1:2">
      <c r="A1151">
        <v>1</v>
      </c>
      <c r="B1151" t="str">
        <f t="shared" si="17"/>
        <v>Low</v>
      </c>
    </row>
    <row r="1152" spans="1:2">
      <c r="A1152">
        <v>4</v>
      </c>
      <c r="B1152" t="str">
        <f t="shared" si="17"/>
        <v>Very High</v>
      </c>
    </row>
    <row r="1153" spans="1:2">
      <c r="A1153">
        <v>2</v>
      </c>
      <c r="B1153" t="str">
        <f t="shared" si="17"/>
        <v>Medium</v>
      </c>
    </row>
    <row r="1154" spans="1:2">
      <c r="A1154">
        <v>3</v>
      </c>
      <c r="B1154" t="str">
        <f t="shared" si="17"/>
        <v>High</v>
      </c>
    </row>
    <row r="1155" spans="1:2">
      <c r="A1155">
        <v>3</v>
      </c>
      <c r="B1155" t="str">
        <f t="shared" si="17"/>
        <v>High</v>
      </c>
    </row>
    <row r="1156" spans="1:2">
      <c r="A1156">
        <v>3</v>
      </c>
      <c r="B1156" t="str">
        <f t="shared" si="17"/>
        <v>High</v>
      </c>
    </row>
    <row r="1157" spans="1:2">
      <c r="A1157">
        <v>4</v>
      </c>
      <c r="B1157" t="str">
        <f t="shared" si="17"/>
        <v>Very High</v>
      </c>
    </row>
    <row r="1158" spans="1:2">
      <c r="A1158">
        <v>4</v>
      </c>
      <c r="B1158" t="str">
        <f t="shared" ref="B1158:B1221" si="18">IF(A1158=1, "Low", IF(A1158=2, "Medium", IF(A1158=3, "High", "Very High")))</f>
        <v>Very High</v>
      </c>
    </row>
    <row r="1159" spans="1:2">
      <c r="A1159">
        <v>4</v>
      </c>
      <c r="B1159" t="str">
        <f t="shared" si="18"/>
        <v>Very High</v>
      </c>
    </row>
    <row r="1160" spans="1:2">
      <c r="A1160">
        <v>1</v>
      </c>
      <c r="B1160" t="str">
        <f t="shared" si="18"/>
        <v>Low</v>
      </c>
    </row>
    <row r="1161" spans="1:2">
      <c r="A1161">
        <v>4</v>
      </c>
      <c r="B1161" t="str">
        <f t="shared" si="18"/>
        <v>Very High</v>
      </c>
    </row>
    <row r="1162" spans="1:2">
      <c r="A1162">
        <v>1</v>
      </c>
      <c r="B1162" t="str">
        <f t="shared" si="18"/>
        <v>Low</v>
      </c>
    </row>
    <row r="1163" spans="1:2">
      <c r="A1163">
        <v>4</v>
      </c>
      <c r="B1163" t="str">
        <f t="shared" si="18"/>
        <v>Very High</v>
      </c>
    </row>
    <row r="1164" spans="1:2">
      <c r="A1164">
        <v>3</v>
      </c>
      <c r="B1164" t="str">
        <f t="shared" si="18"/>
        <v>High</v>
      </c>
    </row>
    <row r="1165" spans="1:2">
      <c r="A1165">
        <v>1</v>
      </c>
      <c r="B1165" t="str">
        <f t="shared" si="18"/>
        <v>Low</v>
      </c>
    </row>
    <row r="1166" spans="1:2">
      <c r="A1166">
        <v>4</v>
      </c>
      <c r="B1166" t="str">
        <f t="shared" si="18"/>
        <v>Very High</v>
      </c>
    </row>
    <row r="1167" spans="1:2">
      <c r="A1167">
        <v>3</v>
      </c>
      <c r="B1167" t="str">
        <f t="shared" si="18"/>
        <v>High</v>
      </c>
    </row>
    <row r="1168" spans="1:2">
      <c r="A1168">
        <v>2</v>
      </c>
      <c r="B1168" t="str">
        <f t="shared" si="18"/>
        <v>Medium</v>
      </c>
    </row>
    <row r="1169" spans="1:2">
      <c r="A1169">
        <v>4</v>
      </c>
      <c r="B1169" t="str">
        <f t="shared" si="18"/>
        <v>Very High</v>
      </c>
    </row>
    <row r="1170" spans="1:2">
      <c r="A1170">
        <v>3</v>
      </c>
      <c r="B1170" t="str">
        <f t="shared" si="18"/>
        <v>High</v>
      </c>
    </row>
    <row r="1171" spans="1:2">
      <c r="A1171">
        <v>1</v>
      </c>
      <c r="B1171" t="str">
        <f t="shared" si="18"/>
        <v>Low</v>
      </c>
    </row>
    <row r="1172" spans="1:2">
      <c r="A1172">
        <v>3</v>
      </c>
      <c r="B1172" t="str">
        <f t="shared" si="18"/>
        <v>High</v>
      </c>
    </row>
    <row r="1173" spans="1:2">
      <c r="A1173">
        <v>2</v>
      </c>
      <c r="B1173" t="str">
        <f t="shared" si="18"/>
        <v>Medium</v>
      </c>
    </row>
    <row r="1174" spans="1:2">
      <c r="A1174">
        <v>3</v>
      </c>
      <c r="B1174" t="str">
        <f t="shared" si="18"/>
        <v>High</v>
      </c>
    </row>
    <row r="1175" spans="1:2">
      <c r="A1175">
        <v>3</v>
      </c>
      <c r="B1175" t="str">
        <f t="shared" si="18"/>
        <v>High</v>
      </c>
    </row>
    <row r="1176" spans="1:2">
      <c r="A1176">
        <v>3</v>
      </c>
      <c r="B1176" t="str">
        <f t="shared" si="18"/>
        <v>High</v>
      </c>
    </row>
    <row r="1177" spans="1:2">
      <c r="A1177">
        <v>3</v>
      </c>
      <c r="B1177" t="str">
        <f t="shared" si="18"/>
        <v>High</v>
      </c>
    </row>
    <row r="1178" spans="1:2">
      <c r="A1178">
        <v>2</v>
      </c>
      <c r="B1178" t="str">
        <f t="shared" si="18"/>
        <v>Medium</v>
      </c>
    </row>
    <row r="1179" spans="1:2">
      <c r="A1179">
        <v>3</v>
      </c>
      <c r="B1179" t="str">
        <f t="shared" si="18"/>
        <v>High</v>
      </c>
    </row>
    <row r="1180" spans="1:2">
      <c r="A1180">
        <v>1</v>
      </c>
      <c r="B1180" t="str">
        <f t="shared" si="18"/>
        <v>Low</v>
      </c>
    </row>
    <row r="1181" spans="1:2">
      <c r="A1181">
        <v>3</v>
      </c>
      <c r="B1181" t="str">
        <f t="shared" si="18"/>
        <v>High</v>
      </c>
    </row>
    <row r="1182" spans="1:2">
      <c r="A1182">
        <v>3</v>
      </c>
      <c r="B1182" t="str">
        <f t="shared" si="18"/>
        <v>High</v>
      </c>
    </row>
    <row r="1183" spans="1:2">
      <c r="A1183">
        <v>2</v>
      </c>
      <c r="B1183" t="str">
        <f t="shared" si="18"/>
        <v>Medium</v>
      </c>
    </row>
    <row r="1184" spans="1:2">
      <c r="A1184">
        <v>3</v>
      </c>
      <c r="B1184" t="str">
        <f t="shared" si="18"/>
        <v>High</v>
      </c>
    </row>
    <row r="1185" spans="1:2">
      <c r="A1185">
        <v>1</v>
      </c>
      <c r="B1185" t="str">
        <f t="shared" si="18"/>
        <v>Low</v>
      </c>
    </row>
    <row r="1186" spans="1:2">
      <c r="A1186">
        <v>3</v>
      </c>
      <c r="B1186" t="str">
        <f t="shared" si="18"/>
        <v>High</v>
      </c>
    </row>
    <row r="1187" spans="1:2">
      <c r="A1187">
        <v>1</v>
      </c>
      <c r="B1187" t="str">
        <f t="shared" si="18"/>
        <v>Low</v>
      </c>
    </row>
    <row r="1188" spans="1:2">
      <c r="A1188">
        <v>1</v>
      </c>
      <c r="B1188" t="str">
        <f t="shared" si="18"/>
        <v>Low</v>
      </c>
    </row>
    <row r="1189" spans="1:2">
      <c r="A1189">
        <v>4</v>
      </c>
      <c r="B1189" t="str">
        <f t="shared" si="18"/>
        <v>Very High</v>
      </c>
    </row>
    <row r="1190" spans="1:2">
      <c r="A1190">
        <v>2</v>
      </c>
      <c r="B1190" t="str">
        <f t="shared" si="18"/>
        <v>Medium</v>
      </c>
    </row>
    <row r="1191" spans="1:2">
      <c r="A1191">
        <v>3</v>
      </c>
      <c r="B1191" t="str">
        <f t="shared" si="18"/>
        <v>High</v>
      </c>
    </row>
    <row r="1192" spans="1:2">
      <c r="A1192">
        <v>3</v>
      </c>
      <c r="B1192" t="str">
        <f t="shared" si="18"/>
        <v>High</v>
      </c>
    </row>
    <row r="1193" spans="1:2">
      <c r="A1193">
        <v>1</v>
      </c>
      <c r="B1193" t="str">
        <f t="shared" si="18"/>
        <v>Low</v>
      </c>
    </row>
    <row r="1194" spans="1:2">
      <c r="A1194">
        <v>2</v>
      </c>
      <c r="B1194" t="str">
        <f t="shared" si="18"/>
        <v>Medium</v>
      </c>
    </row>
    <row r="1195" spans="1:2">
      <c r="A1195">
        <v>2</v>
      </c>
      <c r="B1195" t="str">
        <f t="shared" si="18"/>
        <v>Medium</v>
      </c>
    </row>
    <row r="1196" spans="1:2">
      <c r="A1196">
        <v>3</v>
      </c>
      <c r="B1196" t="str">
        <f t="shared" si="18"/>
        <v>High</v>
      </c>
    </row>
    <row r="1197" spans="1:2">
      <c r="A1197">
        <v>1</v>
      </c>
      <c r="B1197" t="str">
        <f t="shared" si="18"/>
        <v>Low</v>
      </c>
    </row>
    <row r="1198" spans="1:2">
      <c r="A1198">
        <v>4</v>
      </c>
      <c r="B1198" t="str">
        <f t="shared" si="18"/>
        <v>Very High</v>
      </c>
    </row>
    <row r="1199" spans="1:2">
      <c r="A1199">
        <v>1</v>
      </c>
      <c r="B1199" t="str">
        <f t="shared" si="18"/>
        <v>Low</v>
      </c>
    </row>
    <row r="1200" spans="1:2">
      <c r="A1200">
        <v>3</v>
      </c>
      <c r="B1200" t="str">
        <f t="shared" si="18"/>
        <v>High</v>
      </c>
    </row>
    <row r="1201" spans="1:2">
      <c r="A1201">
        <v>2</v>
      </c>
      <c r="B1201" t="str">
        <f t="shared" si="18"/>
        <v>Medium</v>
      </c>
    </row>
    <row r="1202" spans="1:2">
      <c r="A1202">
        <v>1</v>
      </c>
      <c r="B1202" t="str">
        <f t="shared" si="18"/>
        <v>Low</v>
      </c>
    </row>
    <row r="1203" spans="1:2">
      <c r="A1203">
        <v>1</v>
      </c>
      <c r="B1203" t="str">
        <f t="shared" si="18"/>
        <v>Low</v>
      </c>
    </row>
    <row r="1204" spans="1:2">
      <c r="A1204">
        <v>4</v>
      </c>
      <c r="B1204" t="str">
        <f t="shared" si="18"/>
        <v>Very High</v>
      </c>
    </row>
    <row r="1205" spans="1:2">
      <c r="A1205">
        <v>3</v>
      </c>
      <c r="B1205" t="str">
        <f t="shared" si="18"/>
        <v>High</v>
      </c>
    </row>
    <row r="1206" spans="1:2">
      <c r="A1206">
        <v>3</v>
      </c>
      <c r="B1206" t="str">
        <f t="shared" si="18"/>
        <v>High</v>
      </c>
    </row>
    <row r="1207" spans="1:2">
      <c r="A1207">
        <v>1</v>
      </c>
      <c r="B1207" t="str">
        <f t="shared" si="18"/>
        <v>Low</v>
      </c>
    </row>
    <row r="1208" spans="1:2">
      <c r="A1208">
        <v>3</v>
      </c>
      <c r="B1208" t="str">
        <f t="shared" si="18"/>
        <v>High</v>
      </c>
    </row>
    <row r="1209" spans="1:2">
      <c r="A1209">
        <v>4</v>
      </c>
      <c r="B1209" t="str">
        <f t="shared" si="18"/>
        <v>Very High</v>
      </c>
    </row>
    <row r="1210" spans="1:2">
      <c r="A1210">
        <v>3</v>
      </c>
      <c r="B1210" t="str">
        <f t="shared" si="18"/>
        <v>High</v>
      </c>
    </row>
    <row r="1211" spans="1:2">
      <c r="A1211">
        <v>3</v>
      </c>
      <c r="B1211" t="str">
        <f t="shared" si="18"/>
        <v>High</v>
      </c>
    </row>
    <row r="1212" spans="1:2">
      <c r="A1212">
        <v>4</v>
      </c>
      <c r="B1212" t="str">
        <f t="shared" si="18"/>
        <v>Very High</v>
      </c>
    </row>
    <row r="1213" spans="1:2">
      <c r="A1213">
        <v>3</v>
      </c>
      <c r="B1213" t="str">
        <f t="shared" si="18"/>
        <v>High</v>
      </c>
    </row>
    <row r="1214" spans="1:2">
      <c r="A1214">
        <v>2</v>
      </c>
      <c r="B1214" t="str">
        <f t="shared" si="18"/>
        <v>Medium</v>
      </c>
    </row>
    <row r="1215" spans="1:2">
      <c r="A1215">
        <v>2</v>
      </c>
      <c r="B1215" t="str">
        <f t="shared" si="18"/>
        <v>Medium</v>
      </c>
    </row>
    <row r="1216" spans="1:2">
      <c r="A1216">
        <v>2</v>
      </c>
      <c r="B1216" t="str">
        <f t="shared" si="18"/>
        <v>Medium</v>
      </c>
    </row>
    <row r="1217" spans="1:2">
      <c r="A1217">
        <v>3</v>
      </c>
      <c r="B1217" t="str">
        <f t="shared" si="18"/>
        <v>High</v>
      </c>
    </row>
    <row r="1218" spans="1:2">
      <c r="A1218">
        <v>1</v>
      </c>
      <c r="B1218" t="str">
        <f t="shared" si="18"/>
        <v>Low</v>
      </c>
    </row>
    <row r="1219" spans="1:2">
      <c r="A1219">
        <v>4</v>
      </c>
      <c r="B1219" t="str">
        <f t="shared" si="18"/>
        <v>Very High</v>
      </c>
    </row>
    <row r="1220" spans="1:2">
      <c r="A1220">
        <v>2</v>
      </c>
      <c r="B1220" t="str">
        <f t="shared" si="18"/>
        <v>Medium</v>
      </c>
    </row>
    <row r="1221" spans="1:2">
      <c r="A1221">
        <v>3</v>
      </c>
      <c r="B1221" t="str">
        <f t="shared" si="18"/>
        <v>High</v>
      </c>
    </row>
    <row r="1222" spans="1:2">
      <c r="A1222">
        <v>3</v>
      </c>
      <c r="B1222" t="str">
        <f t="shared" ref="B1222:B1285" si="19">IF(A1222=1, "Low", IF(A1222=2, "Medium", IF(A1222=3, "High", "Very High")))</f>
        <v>High</v>
      </c>
    </row>
    <row r="1223" spans="1:2">
      <c r="A1223">
        <v>4</v>
      </c>
      <c r="B1223" t="str">
        <f t="shared" si="19"/>
        <v>Very High</v>
      </c>
    </row>
    <row r="1224" spans="1:2">
      <c r="A1224">
        <v>3</v>
      </c>
      <c r="B1224" t="str">
        <f t="shared" si="19"/>
        <v>High</v>
      </c>
    </row>
    <row r="1225" spans="1:2">
      <c r="A1225">
        <v>3</v>
      </c>
      <c r="B1225" t="str">
        <f t="shared" si="19"/>
        <v>High</v>
      </c>
    </row>
    <row r="1226" spans="1:2">
      <c r="A1226">
        <v>3</v>
      </c>
      <c r="B1226" t="str">
        <f t="shared" si="19"/>
        <v>High</v>
      </c>
    </row>
    <row r="1227" spans="1:2">
      <c r="A1227">
        <v>3</v>
      </c>
      <c r="B1227" t="str">
        <f t="shared" si="19"/>
        <v>High</v>
      </c>
    </row>
    <row r="1228" spans="1:2">
      <c r="A1228">
        <v>1</v>
      </c>
      <c r="B1228" t="str">
        <f t="shared" si="19"/>
        <v>Low</v>
      </c>
    </row>
    <row r="1229" spans="1:2">
      <c r="A1229">
        <v>4</v>
      </c>
      <c r="B1229" t="str">
        <f t="shared" si="19"/>
        <v>Very High</v>
      </c>
    </row>
    <row r="1230" spans="1:2">
      <c r="A1230">
        <v>2</v>
      </c>
      <c r="B1230" t="str">
        <f t="shared" si="19"/>
        <v>Medium</v>
      </c>
    </row>
    <row r="1231" spans="1:2">
      <c r="A1231">
        <v>2</v>
      </c>
      <c r="B1231" t="str">
        <f t="shared" si="19"/>
        <v>Medium</v>
      </c>
    </row>
    <row r="1232" spans="1:2">
      <c r="A1232">
        <v>2</v>
      </c>
      <c r="B1232" t="str">
        <f t="shared" si="19"/>
        <v>Medium</v>
      </c>
    </row>
    <row r="1233" spans="1:2">
      <c r="A1233">
        <v>4</v>
      </c>
      <c r="B1233" t="str">
        <f t="shared" si="19"/>
        <v>Very High</v>
      </c>
    </row>
    <row r="1234" spans="1:2">
      <c r="A1234">
        <v>2</v>
      </c>
      <c r="B1234" t="str">
        <f t="shared" si="19"/>
        <v>Medium</v>
      </c>
    </row>
    <row r="1235" spans="1:2">
      <c r="A1235">
        <v>2</v>
      </c>
      <c r="B1235" t="str">
        <f t="shared" si="19"/>
        <v>Medium</v>
      </c>
    </row>
    <row r="1236" spans="1:2">
      <c r="A1236">
        <v>4</v>
      </c>
      <c r="B1236" t="str">
        <f t="shared" si="19"/>
        <v>Very High</v>
      </c>
    </row>
    <row r="1237" spans="1:2">
      <c r="A1237">
        <v>2</v>
      </c>
      <c r="B1237" t="str">
        <f t="shared" si="19"/>
        <v>Medium</v>
      </c>
    </row>
    <row r="1238" spans="1:2">
      <c r="A1238">
        <v>2</v>
      </c>
      <c r="B1238" t="str">
        <f t="shared" si="19"/>
        <v>Medium</v>
      </c>
    </row>
    <row r="1239" spans="1:2">
      <c r="A1239">
        <v>2</v>
      </c>
      <c r="B1239" t="str">
        <f t="shared" si="19"/>
        <v>Medium</v>
      </c>
    </row>
    <row r="1240" spans="1:2">
      <c r="A1240">
        <v>3</v>
      </c>
      <c r="B1240" t="str">
        <f t="shared" si="19"/>
        <v>High</v>
      </c>
    </row>
    <row r="1241" spans="1:2">
      <c r="A1241">
        <v>4</v>
      </c>
      <c r="B1241" t="str">
        <f t="shared" si="19"/>
        <v>Very High</v>
      </c>
    </row>
    <row r="1242" spans="1:2">
      <c r="A1242">
        <v>4</v>
      </c>
      <c r="B1242" t="str">
        <f t="shared" si="19"/>
        <v>Very High</v>
      </c>
    </row>
    <row r="1243" spans="1:2">
      <c r="A1243">
        <v>3</v>
      </c>
      <c r="B1243" t="str">
        <f t="shared" si="19"/>
        <v>High</v>
      </c>
    </row>
    <row r="1244" spans="1:2">
      <c r="A1244">
        <v>2</v>
      </c>
      <c r="B1244" t="str">
        <f t="shared" si="19"/>
        <v>Medium</v>
      </c>
    </row>
    <row r="1245" spans="1:2">
      <c r="A1245">
        <v>3</v>
      </c>
      <c r="B1245" t="str">
        <f t="shared" si="19"/>
        <v>High</v>
      </c>
    </row>
    <row r="1246" spans="1:2">
      <c r="A1246">
        <v>4</v>
      </c>
      <c r="B1246" t="str">
        <f t="shared" si="19"/>
        <v>Very High</v>
      </c>
    </row>
    <row r="1247" spans="1:2">
      <c r="A1247">
        <v>4</v>
      </c>
      <c r="B1247" t="str">
        <f t="shared" si="19"/>
        <v>Very High</v>
      </c>
    </row>
    <row r="1248" spans="1:2">
      <c r="A1248">
        <v>3</v>
      </c>
      <c r="B1248" t="str">
        <f t="shared" si="19"/>
        <v>High</v>
      </c>
    </row>
    <row r="1249" spans="1:2">
      <c r="A1249">
        <v>3</v>
      </c>
      <c r="B1249" t="str">
        <f t="shared" si="19"/>
        <v>High</v>
      </c>
    </row>
    <row r="1250" spans="1:2">
      <c r="A1250">
        <v>3</v>
      </c>
      <c r="B1250" t="str">
        <f t="shared" si="19"/>
        <v>High</v>
      </c>
    </row>
    <row r="1251" spans="1:2">
      <c r="A1251">
        <v>3</v>
      </c>
      <c r="B1251" t="str">
        <f t="shared" si="19"/>
        <v>High</v>
      </c>
    </row>
    <row r="1252" spans="1:2">
      <c r="A1252">
        <v>4</v>
      </c>
      <c r="B1252" t="str">
        <f t="shared" si="19"/>
        <v>Very High</v>
      </c>
    </row>
    <row r="1253" spans="1:2">
      <c r="A1253">
        <v>1</v>
      </c>
      <c r="B1253" t="str">
        <f t="shared" si="19"/>
        <v>Low</v>
      </c>
    </row>
    <row r="1254" spans="1:2">
      <c r="A1254">
        <v>1</v>
      </c>
      <c r="B1254" t="str">
        <f t="shared" si="19"/>
        <v>Low</v>
      </c>
    </row>
    <row r="1255" spans="1:2">
      <c r="A1255">
        <v>4</v>
      </c>
      <c r="B1255" t="str">
        <f t="shared" si="19"/>
        <v>Very High</v>
      </c>
    </row>
    <row r="1256" spans="1:2">
      <c r="A1256">
        <v>3</v>
      </c>
      <c r="B1256" t="str">
        <f t="shared" si="19"/>
        <v>High</v>
      </c>
    </row>
    <row r="1257" spans="1:2">
      <c r="A1257">
        <v>3</v>
      </c>
      <c r="B1257" t="str">
        <f t="shared" si="19"/>
        <v>High</v>
      </c>
    </row>
    <row r="1258" spans="1:2">
      <c r="A1258">
        <v>2</v>
      </c>
      <c r="B1258" t="str">
        <f t="shared" si="19"/>
        <v>Medium</v>
      </c>
    </row>
    <row r="1259" spans="1:2">
      <c r="A1259">
        <v>1</v>
      </c>
      <c r="B1259" t="str">
        <f t="shared" si="19"/>
        <v>Low</v>
      </c>
    </row>
    <row r="1260" spans="1:2">
      <c r="A1260">
        <v>3</v>
      </c>
      <c r="B1260" t="str">
        <f t="shared" si="19"/>
        <v>High</v>
      </c>
    </row>
    <row r="1261" spans="1:2">
      <c r="A1261">
        <v>3</v>
      </c>
      <c r="B1261" t="str">
        <f t="shared" si="19"/>
        <v>High</v>
      </c>
    </row>
    <row r="1262" spans="1:2">
      <c r="A1262">
        <v>2</v>
      </c>
      <c r="B1262" t="str">
        <f t="shared" si="19"/>
        <v>Medium</v>
      </c>
    </row>
    <row r="1263" spans="1:2">
      <c r="A1263">
        <v>3</v>
      </c>
      <c r="B1263" t="str">
        <f t="shared" si="19"/>
        <v>High</v>
      </c>
    </row>
    <row r="1264" spans="1:2">
      <c r="A1264">
        <v>4</v>
      </c>
      <c r="B1264" t="str">
        <f t="shared" si="19"/>
        <v>Very High</v>
      </c>
    </row>
    <row r="1265" spans="1:2">
      <c r="A1265">
        <v>2</v>
      </c>
      <c r="B1265" t="str">
        <f t="shared" si="19"/>
        <v>Medium</v>
      </c>
    </row>
    <row r="1266" spans="1:2">
      <c r="A1266">
        <v>2</v>
      </c>
      <c r="B1266" t="str">
        <f t="shared" si="19"/>
        <v>Medium</v>
      </c>
    </row>
    <row r="1267" spans="1:2">
      <c r="A1267">
        <v>4</v>
      </c>
      <c r="B1267" t="str">
        <f t="shared" si="19"/>
        <v>Very High</v>
      </c>
    </row>
    <row r="1268" spans="1:2">
      <c r="A1268">
        <v>2</v>
      </c>
      <c r="B1268" t="str">
        <f t="shared" si="19"/>
        <v>Medium</v>
      </c>
    </row>
    <row r="1269" spans="1:2">
      <c r="A1269">
        <v>3</v>
      </c>
      <c r="B1269" t="str">
        <f t="shared" si="19"/>
        <v>High</v>
      </c>
    </row>
    <row r="1270" spans="1:2">
      <c r="A1270">
        <v>4</v>
      </c>
      <c r="B1270" t="str">
        <f t="shared" si="19"/>
        <v>Very High</v>
      </c>
    </row>
    <row r="1271" spans="1:2">
      <c r="A1271">
        <v>2</v>
      </c>
      <c r="B1271" t="str">
        <f t="shared" si="19"/>
        <v>Medium</v>
      </c>
    </row>
    <row r="1272" spans="1:2">
      <c r="A1272">
        <v>1</v>
      </c>
      <c r="B1272" t="str">
        <f t="shared" si="19"/>
        <v>Low</v>
      </c>
    </row>
    <row r="1273" spans="1:2">
      <c r="A1273">
        <v>2</v>
      </c>
      <c r="B1273" t="str">
        <f t="shared" si="19"/>
        <v>Medium</v>
      </c>
    </row>
    <row r="1274" spans="1:2">
      <c r="A1274">
        <v>2</v>
      </c>
      <c r="B1274" t="str">
        <f t="shared" si="19"/>
        <v>Medium</v>
      </c>
    </row>
    <row r="1275" spans="1:2">
      <c r="A1275">
        <v>3</v>
      </c>
      <c r="B1275" t="str">
        <f t="shared" si="19"/>
        <v>High</v>
      </c>
    </row>
    <row r="1276" spans="1:2">
      <c r="A1276">
        <v>1</v>
      </c>
      <c r="B1276" t="str">
        <f t="shared" si="19"/>
        <v>Low</v>
      </c>
    </row>
    <row r="1277" spans="1:2">
      <c r="A1277">
        <v>4</v>
      </c>
      <c r="B1277" t="str">
        <f t="shared" si="19"/>
        <v>Very High</v>
      </c>
    </row>
    <row r="1278" spans="1:2">
      <c r="A1278">
        <v>1</v>
      </c>
      <c r="B1278" t="str">
        <f t="shared" si="19"/>
        <v>Low</v>
      </c>
    </row>
    <row r="1279" spans="1:2">
      <c r="A1279">
        <v>3</v>
      </c>
      <c r="B1279" t="str">
        <f t="shared" si="19"/>
        <v>High</v>
      </c>
    </row>
    <row r="1280" spans="1:2">
      <c r="A1280">
        <v>4</v>
      </c>
      <c r="B1280" t="str">
        <f t="shared" si="19"/>
        <v>Very High</v>
      </c>
    </row>
    <row r="1281" spans="1:2">
      <c r="A1281">
        <v>3</v>
      </c>
      <c r="B1281" t="str">
        <f t="shared" si="19"/>
        <v>High</v>
      </c>
    </row>
    <row r="1282" spans="1:2">
      <c r="A1282">
        <v>3</v>
      </c>
      <c r="B1282" t="str">
        <f t="shared" si="19"/>
        <v>High</v>
      </c>
    </row>
    <row r="1283" spans="1:2">
      <c r="A1283">
        <v>4</v>
      </c>
      <c r="B1283" t="str">
        <f t="shared" si="19"/>
        <v>Very High</v>
      </c>
    </row>
    <row r="1284" spans="1:2">
      <c r="A1284">
        <v>2</v>
      </c>
      <c r="B1284" t="str">
        <f t="shared" si="19"/>
        <v>Medium</v>
      </c>
    </row>
    <row r="1285" spans="1:2">
      <c r="A1285">
        <v>3</v>
      </c>
      <c r="B1285" t="str">
        <f t="shared" si="19"/>
        <v>High</v>
      </c>
    </row>
    <row r="1286" spans="1:2">
      <c r="A1286">
        <v>3</v>
      </c>
      <c r="B1286" t="str">
        <f t="shared" ref="B1286:B1349" si="20">IF(A1286=1, "Low", IF(A1286=2, "Medium", IF(A1286=3, "High", "Very High")))</f>
        <v>High</v>
      </c>
    </row>
    <row r="1287" spans="1:2">
      <c r="A1287">
        <v>3</v>
      </c>
      <c r="B1287" t="str">
        <f t="shared" si="20"/>
        <v>High</v>
      </c>
    </row>
    <row r="1288" spans="1:2">
      <c r="A1288">
        <v>4</v>
      </c>
      <c r="B1288" t="str">
        <f t="shared" si="20"/>
        <v>Very High</v>
      </c>
    </row>
    <row r="1289" spans="1:2">
      <c r="A1289">
        <v>3</v>
      </c>
      <c r="B1289" t="str">
        <f t="shared" si="20"/>
        <v>High</v>
      </c>
    </row>
    <row r="1290" spans="1:2">
      <c r="A1290">
        <v>3</v>
      </c>
      <c r="B1290" t="str">
        <f t="shared" si="20"/>
        <v>High</v>
      </c>
    </row>
    <row r="1291" spans="1:2">
      <c r="A1291">
        <v>4</v>
      </c>
      <c r="B1291" t="str">
        <f t="shared" si="20"/>
        <v>Very High</v>
      </c>
    </row>
    <row r="1292" spans="1:2">
      <c r="A1292">
        <v>3</v>
      </c>
      <c r="B1292" t="str">
        <f t="shared" si="20"/>
        <v>High</v>
      </c>
    </row>
    <row r="1293" spans="1:2">
      <c r="A1293">
        <v>2</v>
      </c>
      <c r="B1293" t="str">
        <f t="shared" si="20"/>
        <v>Medium</v>
      </c>
    </row>
    <row r="1294" spans="1:2">
      <c r="A1294">
        <v>4</v>
      </c>
      <c r="B1294" t="str">
        <f t="shared" si="20"/>
        <v>Very High</v>
      </c>
    </row>
    <row r="1295" spans="1:2">
      <c r="A1295">
        <v>3</v>
      </c>
      <c r="B1295" t="str">
        <f t="shared" si="20"/>
        <v>High</v>
      </c>
    </row>
    <row r="1296" spans="1:2">
      <c r="A1296">
        <v>1</v>
      </c>
      <c r="B1296" t="str">
        <f t="shared" si="20"/>
        <v>Low</v>
      </c>
    </row>
    <row r="1297" spans="1:2">
      <c r="A1297">
        <v>4</v>
      </c>
      <c r="B1297" t="str">
        <f t="shared" si="20"/>
        <v>Very High</v>
      </c>
    </row>
    <row r="1298" spans="1:2">
      <c r="A1298">
        <v>2</v>
      </c>
      <c r="B1298" t="str">
        <f t="shared" si="20"/>
        <v>Medium</v>
      </c>
    </row>
    <row r="1299" spans="1:2">
      <c r="A1299">
        <v>3</v>
      </c>
      <c r="B1299" t="str">
        <f t="shared" si="20"/>
        <v>High</v>
      </c>
    </row>
    <row r="1300" spans="1:2">
      <c r="A1300">
        <v>4</v>
      </c>
      <c r="B1300" t="str">
        <f t="shared" si="20"/>
        <v>Very High</v>
      </c>
    </row>
    <row r="1301" spans="1:2">
      <c r="A1301">
        <v>4</v>
      </c>
      <c r="B1301" t="str">
        <f t="shared" si="20"/>
        <v>Very High</v>
      </c>
    </row>
    <row r="1302" spans="1:2">
      <c r="A1302">
        <v>3</v>
      </c>
      <c r="B1302" t="str">
        <f t="shared" si="20"/>
        <v>High</v>
      </c>
    </row>
    <row r="1303" spans="1:2">
      <c r="A1303">
        <v>4</v>
      </c>
      <c r="B1303" t="str">
        <f t="shared" si="20"/>
        <v>Very High</v>
      </c>
    </row>
    <row r="1304" spans="1:2">
      <c r="A1304">
        <v>2</v>
      </c>
      <c r="B1304" t="str">
        <f t="shared" si="20"/>
        <v>Medium</v>
      </c>
    </row>
    <row r="1305" spans="1:2">
      <c r="A1305">
        <v>3</v>
      </c>
      <c r="B1305" t="str">
        <f t="shared" si="20"/>
        <v>High</v>
      </c>
    </row>
    <row r="1306" spans="1:2">
      <c r="A1306">
        <v>2</v>
      </c>
      <c r="B1306" t="str">
        <f t="shared" si="20"/>
        <v>Medium</v>
      </c>
    </row>
    <row r="1307" spans="1:2">
      <c r="A1307">
        <v>2</v>
      </c>
      <c r="B1307" t="str">
        <f t="shared" si="20"/>
        <v>Medium</v>
      </c>
    </row>
    <row r="1308" spans="1:2">
      <c r="A1308">
        <v>4</v>
      </c>
      <c r="B1308" t="str">
        <f t="shared" si="20"/>
        <v>Very High</v>
      </c>
    </row>
    <row r="1309" spans="1:2">
      <c r="A1309">
        <v>3</v>
      </c>
      <c r="B1309" t="str">
        <f t="shared" si="20"/>
        <v>High</v>
      </c>
    </row>
    <row r="1310" spans="1:2">
      <c r="A1310">
        <v>1</v>
      </c>
      <c r="B1310" t="str">
        <f t="shared" si="20"/>
        <v>Low</v>
      </c>
    </row>
    <row r="1311" spans="1:2">
      <c r="A1311">
        <v>1</v>
      </c>
      <c r="B1311" t="str">
        <f t="shared" si="20"/>
        <v>Low</v>
      </c>
    </row>
    <row r="1312" spans="1:2">
      <c r="A1312">
        <v>2</v>
      </c>
      <c r="B1312" t="str">
        <f t="shared" si="20"/>
        <v>Medium</v>
      </c>
    </row>
    <row r="1313" spans="1:2">
      <c r="A1313">
        <v>3</v>
      </c>
      <c r="B1313" t="str">
        <f t="shared" si="20"/>
        <v>High</v>
      </c>
    </row>
    <row r="1314" spans="1:2">
      <c r="A1314">
        <v>3</v>
      </c>
      <c r="B1314" t="str">
        <f t="shared" si="20"/>
        <v>High</v>
      </c>
    </row>
    <row r="1315" spans="1:2">
      <c r="A1315">
        <v>4</v>
      </c>
      <c r="B1315" t="str">
        <f t="shared" si="20"/>
        <v>Very High</v>
      </c>
    </row>
    <row r="1316" spans="1:2">
      <c r="A1316">
        <v>2</v>
      </c>
      <c r="B1316" t="str">
        <f t="shared" si="20"/>
        <v>Medium</v>
      </c>
    </row>
    <row r="1317" spans="1:2">
      <c r="A1317">
        <v>4</v>
      </c>
      <c r="B1317" t="str">
        <f t="shared" si="20"/>
        <v>Very High</v>
      </c>
    </row>
    <row r="1318" spans="1:2">
      <c r="A1318">
        <v>3</v>
      </c>
      <c r="B1318" t="str">
        <f t="shared" si="20"/>
        <v>High</v>
      </c>
    </row>
    <row r="1319" spans="1:2">
      <c r="A1319">
        <v>3</v>
      </c>
      <c r="B1319" t="str">
        <f t="shared" si="20"/>
        <v>High</v>
      </c>
    </row>
    <row r="1320" spans="1:2">
      <c r="A1320">
        <v>2</v>
      </c>
      <c r="B1320" t="str">
        <f t="shared" si="20"/>
        <v>Medium</v>
      </c>
    </row>
    <row r="1321" spans="1:2">
      <c r="A1321">
        <v>3</v>
      </c>
      <c r="B1321" t="str">
        <f t="shared" si="20"/>
        <v>High</v>
      </c>
    </row>
    <row r="1322" spans="1:2">
      <c r="A1322">
        <v>2</v>
      </c>
      <c r="B1322" t="str">
        <f t="shared" si="20"/>
        <v>Medium</v>
      </c>
    </row>
    <row r="1323" spans="1:2">
      <c r="A1323">
        <v>3</v>
      </c>
      <c r="B1323" t="str">
        <f t="shared" si="20"/>
        <v>High</v>
      </c>
    </row>
    <row r="1324" spans="1:2">
      <c r="A1324">
        <v>3</v>
      </c>
      <c r="B1324" t="str">
        <f t="shared" si="20"/>
        <v>High</v>
      </c>
    </row>
    <row r="1325" spans="1:2">
      <c r="A1325">
        <v>2</v>
      </c>
      <c r="B1325" t="str">
        <f t="shared" si="20"/>
        <v>Medium</v>
      </c>
    </row>
    <row r="1326" spans="1:2">
      <c r="A1326">
        <v>4</v>
      </c>
      <c r="B1326" t="str">
        <f t="shared" si="20"/>
        <v>Very High</v>
      </c>
    </row>
    <row r="1327" spans="1:2">
      <c r="A1327">
        <v>4</v>
      </c>
      <c r="B1327" t="str">
        <f t="shared" si="20"/>
        <v>Very High</v>
      </c>
    </row>
    <row r="1328" spans="1:2">
      <c r="A1328">
        <v>3</v>
      </c>
      <c r="B1328" t="str">
        <f t="shared" si="20"/>
        <v>High</v>
      </c>
    </row>
    <row r="1329" spans="1:2">
      <c r="A1329">
        <v>4</v>
      </c>
      <c r="B1329" t="str">
        <f t="shared" si="20"/>
        <v>Very High</v>
      </c>
    </row>
    <row r="1330" spans="1:2">
      <c r="A1330">
        <v>4</v>
      </c>
      <c r="B1330" t="str">
        <f t="shared" si="20"/>
        <v>Very High</v>
      </c>
    </row>
    <row r="1331" spans="1:2">
      <c r="A1331">
        <v>4</v>
      </c>
      <c r="B1331" t="str">
        <f t="shared" si="20"/>
        <v>Very High</v>
      </c>
    </row>
    <row r="1332" spans="1:2">
      <c r="A1332">
        <v>4</v>
      </c>
      <c r="B1332" t="str">
        <f t="shared" si="20"/>
        <v>Very High</v>
      </c>
    </row>
    <row r="1333" spans="1:2">
      <c r="A1333">
        <v>4</v>
      </c>
      <c r="B1333" t="str">
        <f t="shared" si="20"/>
        <v>Very High</v>
      </c>
    </row>
    <row r="1334" spans="1:2">
      <c r="A1334">
        <v>2</v>
      </c>
      <c r="B1334" t="str">
        <f t="shared" si="20"/>
        <v>Medium</v>
      </c>
    </row>
    <row r="1335" spans="1:2">
      <c r="A1335">
        <v>3</v>
      </c>
      <c r="B1335" t="str">
        <f t="shared" si="20"/>
        <v>High</v>
      </c>
    </row>
    <row r="1336" spans="1:2">
      <c r="A1336">
        <v>4</v>
      </c>
      <c r="B1336" t="str">
        <f t="shared" si="20"/>
        <v>Very High</v>
      </c>
    </row>
    <row r="1337" spans="1:2">
      <c r="A1337">
        <v>2</v>
      </c>
      <c r="B1337" t="str">
        <f t="shared" si="20"/>
        <v>Medium</v>
      </c>
    </row>
    <row r="1338" spans="1:2">
      <c r="A1338">
        <v>2</v>
      </c>
      <c r="B1338" t="str">
        <f t="shared" si="20"/>
        <v>Medium</v>
      </c>
    </row>
    <row r="1339" spans="1:2">
      <c r="A1339">
        <v>4</v>
      </c>
      <c r="B1339" t="str">
        <f t="shared" si="20"/>
        <v>Very High</v>
      </c>
    </row>
    <row r="1340" spans="1:2">
      <c r="A1340">
        <v>3</v>
      </c>
      <c r="B1340" t="str">
        <f t="shared" si="20"/>
        <v>High</v>
      </c>
    </row>
    <row r="1341" spans="1:2">
      <c r="A1341">
        <v>1</v>
      </c>
      <c r="B1341" t="str">
        <f t="shared" si="20"/>
        <v>Low</v>
      </c>
    </row>
    <row r="1342" spans="1:2">
      <c r="A1342">
        <v>1</v>
      </c>
      <c r="B1342" t="str">
        <f t="shared" si="20"/>
        <v>Low</v>
      </c>
    </row>
    <row r="1343" spans="1:2">
      <c r="A1343">
        <v>1</v>
      </c>
      <c r="B1343" t="str">
        <f t="shared" si="20"/>
        <v>Low</v>
      </c>
    </row>
    <row r="1344" spans="1:2">
      <c r="A1344">
        <v>4</v>
      </c>
      <c r="B1344" t="str">
        <f t="shared" si="20"/>
        <v>Very High</v>
      </c>
    </row>
    <row r="1345" spans="1:2">
      <c r="A1345">
        <v>2</v>
      </c>
      <c r="B1345" t="str">
        <f t="shared" si="20"/>
        <v>Medium</v>
      </c>
    </row>
    <row r="1346" spans="1:2">
      <c r="A1346">
        <v>3</v>
      </c>
      <c r="B1346" t="str">
        <f t="shared" si="20"/>
        <v>High</v>
      </c>
    </row>
    <row r="1347" spans="1:2">
      <c r="A1347">
        <v>4</v>
      </c>
      <c r="B1347" t="str">
        <f t="shared" si="20"/>
        <v>Very High</v>
      </c>
    </row>
    <row r="1348" spans="1:2">
      <c r="A1348">
        <v>4</v>
      </c>
      <c r="B1348" t="str">
        <f t="shared" si="20"/>
        <v>Very High</v>
      </c>
    </row>
    <row r="1349" spans="1:2">
      <c r="A1349">
        <v>4</v>
      </c>
      <c r="B1349" t="str">
        <f t="shared" si="20"/>
        <v>Very High</v>
      </c>
    </row>
    <row r="1350" spans="1:2">
      <c r="A1350">
        <v>1</v>
      </c>
      <c r="B1350" t="str">
        <f t="shared" ref="B1350:B1413" si="21">IF(A1350=1, "Low", IF(A1350=2, "Medium", IF(A1350=3, "High", "Very High")))</f>
        <v>Low</v>
      </c>
    </row>
    <row r="1351" spans="1:2">
      <c r="A1351">
        <v>3</v>
      </c>
      <c r="B1351" t="str">
        <f t="shared" si="21"/>
        <v>High</v>
      </c>
    </row>
    <row r="1352" spans="1:2">
      <c r="A1352">
        <v>2</v>
      </c>
      <c r="B1352" t="str">
        <f t="shared" si="21"/>
        <v>Medium</v>
      </c>
    </row>
    <row r="1353" spans="1:2">
      <c r="A1353">
        <v>2</v>
      </c>
      <c r="B1353" t="str">
        <f t="shared" si="21"/>
        <v>Medium</v>
      </c>
    </row>
    <row r="1354" spans="1:2">
      <c r="A1354">
        <v>4</v>
      </c>
      <c r="B1354" t="str">
        <f t="shared" si="21"/>
        <v>Very High</v>
      </c>
    </row>
    <row r="1355" spans="1:2">
      <c r="A1355">
        <v>2</v>
      </c>
      <c r="B1355" t="str">
        <f t="shared" si="21"/>
        <v>Medium</v>
      </c>
    </row>
    <row r="1356" spans="1:2">
      <c r="A1356">
        <v>4</v>
      </c>
      <c r="B1356" t="str">
        <f t="shared" si="21"/>
        <v>Very High</v>
      </c>
    </row>
    <row r="1357" spans="1:2">
      <c r="A1357">
        <v>3</v>
      </c>
      <c r="B1357" t="str">
        <f t="shared" si="21"/>
        <v>High</v>
      </c>
    </row>
    <row r="1358" spans="1:2">
      <c r="A1358">
        <v>3</v>
      </c>
      <c r="B1358" t="str">
        <f t="shared" si="21"/>
        <v>High</v>
      </c>
    </row>
    <row r="1359" spans="1:2">
      <c r="A1359">
        <v>2</v>
      </c>
      <c r="B1359" t="str">
        <f t="shared" si="21"/>
        <v>Medium</v>
      </c>
    </row>
    <row r="1360" spans="1:2">
      <c r="A1360">
        <v>4</v>
      </c>
      <c r="B1360" t="str">
        <f t="shared" si="21"/>
        <v>Very High</v>
      </c>
    </row>
    <row r="1361" spans="1:2">
      <c r="A1361">
        <v>3</v>
      </c>
      <c r="B1361" t="str">
        <f t="shared" si="21"/>
        <v>High</v>
      </c>
    </row>
    <row r="1362" spans="1:2">
      <c r="A1362">
        <v>2</v>
      </c>
      <c r="B1362" t="str">
        <f t="shared" si="21"/>
        <v>Medium</v>
      </c>
    </row>
    <row r="1363" spans="1:2">
      <c r="A1363">
        <v>1</v>
      </c>
      <c r="B1363" t="str">
        <f t="shared" si="21"/>
        <v>Low</v>
      </c>
    </row>
    <row r="1364" spans="1:2">
      <c r="A1364">
        <v>3</v>
      </c>
      <c r="B1364" t="str">
        <f t="shared" si="21"/>
        <v>High</v>
      </c>
    </row>
    <row r="1365" spans="1:2">
      <c r="A1365">
        <v>2</v>
      </c>
      <c r="B1365" t="str">
        <f t="shared" si="21"/>
        <v>Medium</v>
      </c>
    </row>
    <row r="1366" spans="1:2">
      <c r="A1366">
        <v>3</v>
      </c>
      <c r="B1366" t="str">
        <f t="shared" si="21"/>
        <v>High</v>
      </c>
    </row>
    <row r="1367" spans="1:2">
      <c r="A1367">
        <v>4</v>
      </c>
      <c r="B1367" t="str">
        <f t="shared" si="21"/>
        <v>Very High</v>
      </c>
    </row>
    <row r="1368" spans="1:2">
      <c r="A1368">
        <v>3</v>
      </c>
      <c r="B1368" t="str">
        <f t="shared" si="21"/>
        <v>High</v>
      </c>
    </row>
    <row r="1369" spans="1:2">
      <c r="A1369">
        <v>3</v>
      </c>
      <c r="B1369" t="str">
        <f t="shared" si="21"/>
        <v>High</v>
      </c>
    </row>
    <row r="1370" spans="1:2">
      <c r="A1370">
        <v>2</v>
      </c>
      <c r="B1370" t="str">
        <f t="shared" si="21"/>
        <v>Medium</v>
      </c>
    </row>
    <row r="1371" spans="1:2">
      <c r="A1371">
        <v>4</v>
      </c>
      <c r="B1371" t="str">
        <f t="shared" si="21"/>
        <v>Very High</v>
      </c>
    </row>
    <row r="1372" spans="1:2">
      <c r="A1372">
        <v>3</v>
      </c>
      <c r="B1372" t="str">
        <f t="shared" si="21"/>
        <v>High</v>
      </c>
    </row>
    <row r="1373" spans="1:2">
      <c r="A1373">
        <v>3</v>
      </c>
      <c r="B1373" t="str">
        <f t="shared" si="21"/>
        <v>High</v>
      </c>
    </row>
    <row r="1374" spans="1:2">
      <c r="A1374">
        <v>4</v>
      </c>
      <c r="B1374" t="str">
        <f t="shared" si="21"/>
        <v>Very High</v>
      </c>
    </row>
    <row r="1375" spans="1:2">
      <c r="A1375">
        <v>3</v>
      </c>
      <c r="B1375" t="str">
        <f t="shared" si="21"/>
        <v>High</v>
      </c>
    </row>
    <row r="1376" spans="1:2">
      <c r="A1376">
        <v>3</v>
      </c>
      <c r="B1376" t="str">
        <f t="shared" si="21"/>
        <v>High</v>
      </c>
    </row>
    <row r="1377" spans="1:2">
      <c r="A1377">
        <v>1</v>
      </c>
      <c r="B1377" t="str">
        <f t="shared" si="21"/>
        <v>Low</v>
      </c>
    </row>
    <row r="1378" spans="1:2">
      <c r="A1378">
        <v>4</v>
      </c>
      <c r="B1378" t="str">
        <f t="shared" si="21"/>
        <v>Very High</v>
      </c>
    </row>
    <row r="1379" spans="1:2">
      <c r="A1379">
        <v>4</v>
      </c>
      <c r="B1379" t="str">
        <f t="shared" si="21"/>
        <v>Very High</v>
      </c>
    </row>
    <row r="1380" spans="1:2">
      <c r="A1380">
        <v>3</v>
      </c>
      <c r="B1380" t="str">
        <f t="shared" si="21"/>
        <v>High</v>
      </c>
    </row>
    <row r="1381" spans="1:2">
      <c r="A1381">
        <v>1</v>
      </c>
      <c r="B1381" t="str">
        <f t="shared" si="21"/>
        <v>Low</v>
      </c>
    </row>
    <row r="1382" spans="1:2">
      <c r="A1382">
        <v>4</v>
      </c>
      <c r="B1382" t="str">
        <f t="shared" si="21"/>
        <v>Very High</v>
      </c>
    </row>
    <row r="1383" spans="1:2">
      <c r="A1383">
        <v>3</v>
      </c>
      <c r="B1383" t="str">
        <f t="shared" si="21"/>
        <v>High</v>
      </c>
    </row>
    <row r="1384" spans="1:2">
      <c r="A1384">
        <v>4</v>
      </c>
      <c r="B1384" t="str">
        <f t="shared" si="21"/>
        <v>Very High</v>
      </c>
    </row>
    <row r="1385" spans="1:2">
      <c r="A1385">
        <v>2</v>
      </c>
      <c r="B1385" t="str">
        <f t="shared" si="21"/>
        <v>Medium</v>
      </c>
    </row>
    <row r="1386" spans="1:2">
      <c r="A1386">
        <v>1</v>
      </c>
      <c r="B1386" t="str">
        <f t="shared" si="21"/>
        <v>Low</v>
      </c>
    </row>
    <row r="1387" spans="1:2">
      <c r="A1387">
        <v>3</v>
      </c>
      <c r="B1387" t="str">
        <f t="shared" si="21"/>
        <v>High</v>
      </c>
    </row>
    <row r="1388" spans="1:2">
      <c r="A1388">
        <v>4</v>
      </c>
      <c r="B1388" t="str">
        <f t="shared" si="21"/>
        <v>Very High</v>
      </c>
    </row>
    <row r="1389" spans="1:2">
      <c r="A1389">
        <v>1</v>
      </c>
      <c r="B1389" t="str">
        <f t="shared" si="21"/>
        <v>Low</v>
      </c>
    </row>
    <row r="1390" spans="1:2">
      <c r="A1390">
        <v>2</v>
      </c>
      <c r="B1390" t="str">
        <f t="shared" si="21"/>
        <v>Medium</v>
      </c>
    </row>
    <row r="1391" spans="1:2">
      <c r="A1391">
        <v>2</v>
      </c>
      <c r="B1391" t="str">
        <f t="shared" si="21"/>
        <v>Medium</v>
      </c>
    </row>
    <row r="1392" spans="1:2">
      <c r="A1392">
        <v>1</v>
      </c>
      <c r="B1392" t="str">
        <f t="shared" si="21"/>
        <v>Low</v>
      </c>
    </row>
    <row r="1393" spans="1:2">
      <c r="A1393">
        <v>1</v>
      </c>
      <c r="B1393" t="str">
        <f t="shared" si="21"/>
        <v>Low</v>
      </c>
    </row>
    <row r="1394" spans="1:2">
      <c r="A1394">
        <v>4</v>
      </c>
      <c r="B1394" t="str">
        <f t="shared" si="21"/>
        <v>Very High</v>
      </c>
    </row>
    <row r="1395" spans="1:2">
      <c r="A1395">
        <v>1</v>
      </c>
      <c r="B1395" t="str">
        <f t="shared" si="21"/>
        <v>Low</v>
      </c>
    </row>
    <row r="1396" spans="1:2">
      <c r="A1396">
        <v>2</v>
      </c>
      <c r="B1396" t="str">
        <f t="shared" si="21"/>
        <v>Medium</v>
      </c>
    </row>
    <row r="1397" spans="1:2">
      <c r="A1397">
        <v>3</v>
      </c>
      <c r="B1397" t="str">
        <f t="shared" si="21"/>
        <v>High</v>
      </c>
    </row>
    <row r="1398" spans="1:2">
      <c r="A1398">
        <v>2</v>
      </c>
      <c r="B1398" t="str">
        <f t="shared" si="21"/>
        <v>Medium</v>
      </c>
    </row>
    <row r="1399" spans="1:2">
      <c r="A1399">
        <v>3</v>
      </c>
      <c r="B1399" t="str">
        <f t="shared" si="21"/>
        <v>High</v>
      </c>
    </row>
    <row r="1400" spans="1:2">
      <c r="A1400">
        <v>3</v>
      </c>
      <c r="B1400" t="str">
        <f t="shared" si="21"/>
        <v>High</v>
      </c>
    </row>
    <row r="1401" spans="1:2">
      <c r="A1401">
        <v>2</v>
      </c>
      <c r="B1401" t="str">
        <f t="shared" si="21"/>
        <v>Medium</v>
      </c>
    </row>
    <row r="1402" spans="1:2">
      <c r="A1402">
        <v>2</v>
      </c>
      <c r="B1402" t="str">
        <f t="shared" si="21"/>
        <v>Medium</v>
      </c>
    </row>
    <row r="1403" spans="1:2">
      <c r="A1403">
        <v>1</v>
      </c>
      <c r="B1403" t="str">
        <f t="shared" si="21"/>
        <v>Low</v>
      </c>
    </row>
    <row r="1404" spans="1:2">
      <c r="A1404">
        <v>3</v>
      </c>
      <c r="B1404" t="str">
        <f t="shared" si="21"/>
        <v>High</v>
      </c>
    </row>
    <row r="1405" spans="1:2">
      <c r="A1405">
        <v>1</v>
      </c>
      <c r="B1405" t="str">
        <f t="shared" si="21"/>
        <v>Low</v>
      </c>
    </row>
    <row r="1406" spans="1:2">
      <c r="A1406">
        <v>4</v>
      </c>
      <c r="B1406" t="str">
        <f t="shared" si="21"/>
        <v>Very High</v>
      </c>
    </row>
    <row r="1407" spans="1:2">
      <c r="A1407">
        <v>3</v>
      </c>
      <c r="B1407" t="str">
        <f t="shared" si="21"/>
        <v>High</v>
      </c>
    </row>
    <row r="1408" spans="1:2">
      <c r="A1408">
        <v>4</v>
      </c>
      <c r="B1408" t="str">
        <f t="shared" si="21"/>
        <v>Very High</v>
      </c>
    </row>
    <row r="1409" spans="1:2">
      <c r="A1409">
        <v>2</v>
      </c>
      <c r="B1409" t="str">
        <f t="shared" si="21"/>
        <v>Medium</v>
      </c>
    </row>
    <row r="1410" spans="1:2">
      <c r="A1410">
        <v>3</v>
      </c>
      <c r="B1410" t="str">
        <f t="shared" si="21"/>
        <v>High</v>
      </c>
    </row>
    <row r="1411" spans="1:2">
      <c r="A1411">
        <v>1</v>
      </c>
      <c r="B1411" t="str">
        <f t="shared" si="21"/>
        <v>Low</v>
      </c>
    </row>
    <row r="1412" spans="1:2">
      <c r="A1412">
        <v>3</v>
      </c>
      <c r="B1412" t="str">
        <f t="shared" si="21"/>
        <v>High</v>
      </c>
    </row>
    <row r="1413" spans="1:2">
      <c r="A1413">
        <v>3</v>
      </c>
      <c r="B1413" t="str">
        <f t="shared" si="21"/>
        <v>High</v>
      </c>
    </row>
    <row r="1414" spans="1:2">
      <c r="A1414">
        <v>3</v>
      </c>
      <c r="B1414" t="str">
        <f t="shared" ref="B1414:B1471" si="22">IF(A1414=1, "Low", IF(A1414=2, "Medium", IF(A1414=3, "High", "Very High")))</f>
        <v>High</v>
      </c>
    </row>
    <row r="1415" spans="1:2">
      <c r="A1415">
        <v>3</v>
      </c>
      <c r="B1415" t="str">
        <f t="shared" si="22"/>
        <v>High</v>
      </c>
    </row>
    <row r="1416" spans="1:2">
      <c r="A1416">
        <v>2</v>
      </c>
      <c r="B1416" t="str">
        <f t="shared" si="22"/>
        <v>Medium</v>
      </c>
    </row>
    <row r="1417" spans="1:2">
      <c r="A1417">
        <v>3</v>
      </c>
      <c r="B1417" t="str">
        <f t="shared" si="22"/>
        <v>High</v>
      </c>
    </row>
    <row r="1418" spans="1:2">
      <c r="A1418">
        <v>1</v>
      </c>
      <c r="B1418" t="str">
        <f t="shared" si="22"/>
        <v>Low</v>
      </c>
    </row>
    <row r="1419" spans="1:2">
      <c r="A1419">
        <v>3</v>
      </c>
      <c r="B1419" t="str">
        <f t="shared" si="22"/>
        <v>High</v>
      </c>
    </row>
    <row r="1420" spans="1:2">
      <c r="A1420">
        <v>4</v>
      </c>
      <c r="B1420" t="str">
        <f t="shared" si="22"/>
        <v>Very High</v>
      </c>
    </row>
    <row r="1421" spans="1:2">
      <c r="A1421">
        <v>3</v>
      </c>
      <c r="B1421" t="str">
        <f t="shared" si="22"/>
        <v>High</v>
      </c>
    </row>
    <row r="1422" spans="1:2">
      <c r="A1422">
        <v>1</v>
      </c>
      <c r="B1422" t="str">
        <f t="shared" si="22"/>
        <v>Low</v>
      </c>
    </row>
    <row r="1423" spans="1:2">
      <c r="A1423">
        <v>1</v>
      </c>
      <c r="B1423" t="str">
        <f t="shared" si="22"/>
        <v>Low</v>
      </c>
    </row>
    <row r="1424" spans="1:2">
      <c r="A1424">
        <v>3</v>
      </c>
      <c r="B1424" t="str">
        <f t="shared" si="22"/>
        <v>High</v>
      </c>
    </row>
    <row r="1425" spans="1:2">
      <c r="A1425">
        <v>4</v>
      </c>
      <c r="B1425" t="str">
        <f t="shared" si="22"/>
        <v>Very High</v>
      </c>
    </row>
    <row r="1426" spans="1:2">
      <c r="A1426">
        <v>2</v>
      </c>
      <c r="B1426" t="str">
        <f t="shared" si="22"/>
        <v>Medium</v>
      </c>
    </row>
    <row r="1427" spans="1:2">
      <c r="A1427">
        <v>1</v>
      </c>
      <c r="B1427" t="str">
        <f t="shared" si="22"/>
        <v>Low</v>
      </c>
    </row>
    <row r="1428" spans="1:2">
      <c r="A1428">
        <v>3</v>
      </c>
      <c r="B1428" t="str">
        <f t="shared" si="22"/>
        <v>High</v>
      </c>
    </row>
    <row r="1429" spans="1:2">
      <c r="A1429">
        <v>3</v>
      </c>
      <c r="B1429" t="str">
        <f t="shared" si="22"/>
        <v>High</v>
      </c>
    </row>
    <row r="1430" spans="1:2">
      <c r="A1430">
        <v>2</v>
      </c>
      <c r="B1430" t="str">
        <f t="shared" si="22"/>
        <v>Medium</v>
      </c>
    </row>
    <row r="1431" spans="1:2">
      <c r="A1431">
        <v>1</v>
      </c>
      <c r="B1431" t="str">
        <f t="shared" si="22"/>
        <v>Low</v>
      </c>
    </row>
    <row r="1432" spans="1:2">
      <c r="A1432">
        <v>1</v>
      </c>
      <c r="B1432" t="str">
        <f t="shared" si="22"/>
        <v>Low</v>
      </c>
    </row>
    <row r="1433" spans="1:2">
      <c r="A1433">
        <v>3</v>
      </c>
      <c r="B1433" t="str">
        <f t="shared" si="22"/>
        <v>High</v>
      </c>
    </row>
    <row r="1434" spans="1:2">
      <c r="A1434">
        <v>1</v>
      </c>
      <c r="B1434" t="str">
        <f t="shared" si="22"/>
        <v>Low</v>
      </c>
    </row>
    <row r="1435" spans="1:2">
      <c r="A1435">
        <v>2</v>
      </c>
      <c r="B1435" t="str">
        <f t="shared" si="22"/>
        <v>Medium</v>
      </c>
    </row>
    <row r="1436" spans="1:2">
      <c r="A1436">
        <v>2</v>
      </c>
      <c r="B1436" t="str">
        <f t="shared" si="22"/>
        <v>Medium</v>
      </c>
    </row>
    <row r="1437" spans="1:2">
      <c r="A1437">
        <v>3</v>
      </c>
      <c r="B1437" t="str">
        <f t="shared" si="22"/>
        <v>High</v>
      </c>
    </row>
    <row r="1438" spans="1:2">
      <c r="A1438">
        <v>4</v>
      </c>
      <c r="B1438" t="str">
        <f t="shared" si="22"/>
        <v>Very High</v>
      </c>
    </row>
    <row r="1439" spans="1:2">
      <c r="A1439">
        <v>3</v>
      </c>
      <c r="B1439" t="str">
        <f t="shared" si="22"/>
        <v>High</v>
      </c>
    </row>
    <row r="1440" spans="1:2">
      <c r="A1440">
        <v>1</v>
      </c>
      <c r="B1440" t="str">
        <f t="shared" si="22"/>
        <v>Low</v>
      </c>
    </row>
    <row r="1441" spans="1:2">
      <c r="A1441">
        <v>3</v>
      </c>
      <c r="B1441" t="str">
        <f t="shared" si="22"/>
        <v>High</v>
      </c>
    </row>
    <row r="1442" spans="1:2">
      <c r="A1442">
        <v>2</v>
      </c>
      <c r="B1442" t="str">
        <f t="shared" si="22"/>
        <v>Medium</v>
      </c>
    </row>
    <row r="1443" spans="1:2">
      <c r="A1443">
        <v>1</v>
      </c>
      <c r="B1443" t="str">
        <f t="shared" si="22"/>
        <v>Low</v>
      </c>
    </row>
    <row r="1444" spans="1:2">
      <c r="A1444">
        <v>2</v>
      </c>
      <c r="B1444" t="str">
        <f t="shared" si="22"/>
        <v>Medium</v>
      </c>
    </row>
    <row r="1445" spans="1:2">
      <c r="A1445">
        <v>1</v>
      </c>
      <c r="B1445" t="str">
        <f t="shared" si="22"/>
        <v>Low</v>
      </c>
    </row>
    <row r="1446" spans="1:2">
      <c r="A1446">
        <v>4</v>
      </c>
      <c r="B1446" t="str">
        <f t="shared" si="22"/>
        <v>Very High</v>
      </c>
    </row>
    <row r="1447" spans="1:2">
      <c r="A1447">
        <v>3</v>
      </c>
      <c r="B1447" t="str">
        <f t="shared" si="22"/>
        <v>High</v>
      </c>
    </row>
    <row r="1448" spans="1:2">
      <c r="A1448">
        <v>4</v>
      </c>
      <c r="B1448" t="str">
        <f t="shared" si="22"/>
        <v>Very High</v>
      </c>
    </row>
    <row r="1449" spans="1:2">
      <c r="A1449">
        <v>1</v>
      </c>
      <c r="B1449" t="str">
        <f t="shared" si="22"/>
        <v>Low</v>
      </c>
    </row>
    <row r="1450" spans="1:2">
      <c r="A1450">
        <v>3</v>
      </c>
      <c r="B1450" t="str">
        <f t="shared" si="22"/>
        <v>High</v>
      </c>
    </row>
    <row r="1451" spans="1:2">
      <c r="A1451">
        <v>4</v>
      </c>
      <c r="B1451" t="str">
        <f t="shared" si="22"/>
        <v>Very High</v>
      </c>
    </row>
    <row r="1452" spans="1:2">
      <c r="A1452">
        <v>3</v>
      </c>
      <c r="B1452" t="str">
        <f t="shared" si="22"/>
        <v>High</v>
      </c>
    </row>
    <row r="1453" spans="1:2">
      <c r="A1453">
        <v>3</v>
      </c>
      <c r="B1453" t="str">
        <f t="shared" si="22"/>
        <v>High</v>
      </c>
    </row>
    <row r="1454" spans="1:2">
      <c r="A1454">
        <v>4</v>
      </c>
      <c r="B1454" t="str">
        <f t="shared" si="22"/>
        <v>Very High</v>
      </c>
    </row>
    <row r="1455" spans="1:2">
      <c r="A1455">
        <v>1</v>
      </c>
      <c r="B1455" t="str">
        <f t="shared" si="22"/>
        <v>Low</v>
      </c>
    </row>
    <row r="1456" spans="1:2">
      <c r="A1456">
        <v>3</v>
      </c>
      <c r="B1456" t="str">
        <f t="shared" si="22"/>
        <v>High</v>
      </c>
    </row>
    <row r="1457" spans="1:2">
      <c r="A1457">
        <v>4</v>
      </c>
      <c r="B1457" t="str">
        <f t="shared" si="22"/>
        <v>Very High</v>
      </c>
    </row>
    <row r="1458" spans="1:2">
      <c r="A1458">
        <v>4</v>
      </c>
      <c r="B1458" t="str">
        <f t="shared" si="22"/>
        <v>Very High</v>
      </c>
    </row>
    <row r="1459" spans="1:2">
      <c r="A1459">
        <v>2</v>
      </c>
      <c r="B1459" t="str">
        <f t="shared" si="22"/>
        <v>Medium</v>
      </c>
    </row>
    <row r="1460" spans="1:2">
      <c r="A1460">
        <v>4</v>
      </c>
      <c r="B1460" t="str">
        <f t="shared" si="22"/>
        <v>Very High</v>
      </c>
    </row>
    <row r="1461" spans="1:2">
      <c r="A1461">
        <v>1</v>
      </c>
      <c r="B1461" t="str">
        <f t="shared" si="22"/>
        <v>Low</v>
      </c>
    </row>
    <row r="1462" spans="1:2">
      <c r="A1462">
        <v>2</v>
      </c>
      <c r="B1462" t="str">
        <f t="shared" si="22"/>
        <v>Medium</v>
      </c>
    </row>
    <row r="1463" spans="1:2">
      <c r="A1463">
        <v>2</v>
      </c>
      <c r="B1463" t="str">
        <f t="shared" si="22"/>
        <v>Medium</v>
      </c>
    </row>
    <row r="1464" spans="1:2">
      <c r="A1464">
        <v>1</v>
      </c>
      <c r="B1464" t="str">
        <f t="shared" si="22"/>
        <v>Low</v>
      </c>
    </row>
    <row r="1465" spans="1:2">
      <c r="A1465">
        <v>2</v>
      </c>
      <c r="B1465" t="str">
        <f t="shared" si="22"/>
        <v>Medium</v>
      </c>
    </row>
    <row r="1466" spans="1:2">
      <c r="A1466">
        <v>4</v>
      </c>
      <c r="B1466" t="str">
        <f t="shared" si="22"/>
        <v>Very High</v>
      </c>
    </row>
    <row r="1467" spans="1:2">
      <c r="A1467">
        <v>3</v>
      </c>
      <c r="B1467" t="str">
        <f t="shared" si="22"/>
        <v>High</v>
      </c>
    </row>
    <row r="1468" spans="1:2">
      <c r="A1468">
        <v>1</v>
      </c>
      <c r="B1468" t="str">
        <f t="shared" si="22"/>
        <v>Low</v>
      </c>
    </row>
    <row r="1469" spans="1:2">
      <c r="A1469">
        <v>2</v>
      </c>
      <c r="B1469" t="str">
        <f t="shared" si="22"/>
        <v>Medium</v>
      </c>
    </row>
    <row r="1470" spans="1:2">
      <c r="A1470">
        <v>4</v>
      </c>
      <c r="B1470" t="str">
        <f t="shared" si="22"/>
        <v>Very High</v>
      </c>
    </row>
    <row r="1471" spans="1:2">
      <c r="A1471">
        <v>1</v>
      </c>
      <c r="B1471" t="str">
        <f t="shared" si="22"/>
        <v>Low</v>
      </c>
    </row>
  </sheetData>
  <mergeCells count="5">
    <mergeCell ref="I1:J1"/>
    <mergeCell ref="I3:J3"/>
    <mergeCell ref="I9:J9"/>
    <mergeCell ref="I15:J15"/>
    <mergeCell ref="I23:M32"/>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A1:AE1471"/>
  <sheetViews>
    <sheetView workbookViewId="0">
      <selection activeCell="U29" sqref="U29"/>
    </sheetView>
  </sheetViews>
  <sheetFormatPr defaultRowHeight="15"/>
  <cols>
    <col min="1" max="1" width="10.85546875" style="216" bestFit="1" customWidth="1"/>
    <col min="4" max="4" width="23.28515625" bestFit="1" customWidth="1"/>
    <col min="5" max="5" width="11.140625" bestFit="1" customWidth="1"/>
    <col min="6" max="16" width="9.140625" customWidth="1"/>
    <col min="17" max="17" width="24.85546875" customWidth="1"/>
    <col min="18" max="18" width="2.5703125" bestFit="1" customWidth="1"/>
    <col min="19" max="19" width="8.28515625" customWidth="1"/>
    <col min="20" max="20" width="28.140625" customWidth="1"/>
    <col min="22" max="22" width="4.28515625" bestFit="1" customWidth="1"/>
    <col min="23" max="23" width="54.140625" customWidth="1"/>
  </cols>
  <sheetData>
    <row r="1" spans="1:31" ht="15.75" thickBot="1">
      <c r="A1" s="215" t="s">
        <v>82</v>
      </c>
    </row>
    <row r="2" spans="1:31" ht="15.75" thickBot="1">
      <c r="A2" s="216">
        <v>93.2</v>
      </c>
      <c r="D2" s="195" t="s">
        <v>82</v>
      </c>
      <c r="E2" s="196"/>
      <c r="Q2" s="272" t="s">
        <v>20</v>
      </c>
      <c r="R2" s="273"/>
      <c r="S2" s="273"/>
      <c r="T2" s="274"/>
    </row>
    <row r="3" spans="1:31">
      <c r="A3" s="216">
        <v>68</v>
      </c>
      <c r="D3" s="139"/>
      <c r="E3" s="140"/>
      <c r="Q3" s="275"/>
      <c r="R3" s="276"/>
      <c r="S3" s="276"/>
      <c r="T3" s="277"/>
      <c r="V3" s="200" t="s">
        <v>224</v>
      </c>
      <c r="W3" s="193" t="s">
        <v>235</v>
      </c>
    </row>
    <row r="4" spans="1:31" ht="15.75" thickBot="1">
      <c r="A4" s="216">
        <v>87</v>
      </c>
      <c r="D4" s="139" t="s">
        <v>119</v>
      </c>
      <c r="E4" s="217">
        <v>69.381904761904622</v>
      </c>
      <c r="Q4" s="278" t="s">
        <v>22</v>
      </c>
      <c r="R4" s="279"/>
      <c r="S4" s="279"/>
      <c r="T4" s="280"/>
      <c r="V4" s="205" t="s">
        <v>225</v>
      </c>
      <c r="W4" s="194" t="s">
        <v>236</v>
      </c>
    </row>
    <row r="5" spans="1:31">
      <c r="A5" s="216">
        <v>56.6</v>
      </c>
      <c r="D5" s="139" t="s">
        <v>7</v>
      </c>
      <c r="E5" s="217">
        <v>0.54353210071607283</v>
      </c>
      <c r="Q5" s="50" t="s">
        <v>23</v>
      </c>
      <c r="R5" s="97" t="s">
        <v>24</v>
      </c>
      <c r="S5" s="186" t="s">
        <v>221</v>
      </c>
      <c r="T5" s="188">
        <v>70</v>
      </c>
    </row>
    <row r="6" spans="1:31" ht="15.75" thickBot="1">
      <c r="A6" s="216">
        <v>41.4</v>
      </c>
      <c r="D6" s="139" t="s">
        <v>120</v>
      </c>
      <c r="E6" s="217">
        <v>69.5</v>
      </c>
      <c r="Q6" s="50" t="s">
        <v>26</v>
      </c>
      <c r="R6" s="97" t="s">
        <v>24</v>
      </c>
      <c r="S6" s="9" t="s">
        <v>222</v>
      </c>
      <c r="T6" s="188">
        <v>70</v>
      </c>
    </row>
    <row r="7" spans="1:31" ht="15" customHeight="1">
      <c r="A7" s="216">
        <v>83.9</v>
      </c>
      <c r="D7" s="139" t="s">
        <v>121</v>
      </c>
      <c r="E7" s="217">
        <v>49.5</v>
      </c>
      <c r="Q7" s="67" t="s">
        <v>27</v>
      </c>
      <c r="R7" s="68"/>
      <c r="S7" s="68"/>
      <c r="T7" s="12" t="s">
        <v>223</v>
      </c>
      <c r="V7" s="241" t="s">
        <v>237</v>
      </c>
      <c r="W7" s="242"/>
      <c r="X7" s="242"/>
      <c r="Y7" s="242"/>
      <c r="Z7" s="242"/>
      <c r="AA7" s="242"/>
      <c r="AB7" s="242"/>
      <c r="AC7" s="242"/>
      <c r="AD7" s="242"/>
      <c r="AE7" s="243"/>
    </row>
    <row r="8" spans="1:31">
      <c r="A8" s="216">
        <v>76.7</v>
      </c>
      <c r="D8" s="139" t="s">
        <v>122</v>
      </c>
      <c r="E8" s="217">
        <v>20.839335460325405</v>
      </c>
      <c r="Q8" s="278" t="s">
        <v>28</v>
      </c>
      <c r="R8" s="279"/>
      <c r="S8" s="279"/>
      <c r="T8" s="280"/>
      <c r="V8" s="244"/>
      <c r="W8" s="245"/>
      <c r="X8" s="245"/>
      <c r="Y8" s="245"/>
      <c r="Z8" s="245"/>
      <c r="AA8" s="245"/>
      <c r="AB8" s="245"/>
      <c r="AC8" s="245"/>
      <c r="AD8" s="245"/>
      <c r="AE8" s="246"/>
    </row>
    <row r="9" spans="1:31">
      <c r="A9" s="216">
        <v>67.7</v>
      </c>
      <c r="D9" s="139" t="s">
        <v>123</v>
      </c>
      <c r="E9" s="217">
        <v>434.27790242797579</v>
      </c>
      <c r="Q9" s="13"/>
      <c r="R9" s="4"/>
      <c r="S9" s="69" t="s">
        <v>29</v>
      </c>
      <c r="T9" s="14">
        <v>0.05</v>
      </c>
      <c r="V9" s="244"/>
      <c r="W9" s="245"/>
      <c r="X9" s="245"/>
      <c r="Y9" s="245"/>
      <c r="Z9" s="245"/>
      <c r="AA9" s="245"/>
      <c r="AB9" s="245"/>
      <c r="AC9" s="245"/>
      <c r="AD9" s="245"/>
      <c r="AE9" s="246"/>
    </row>
    <row r="10" spans="1:31">
      <c r="A10" s="216">
        <v>50.3</v>
      </c>
      <c r="D10" s="139" t="s">
        <v>124</v>
      </c>
      <c r="E10" s="217">
        <v>-1.0488436988070615</v>
      </c>
      <c r="Q10" s="278" t="s">
        <v>30</v>
      </c>
      <c r="R10" s="279"/>
      <c r="S10" s="279"/>
      <c r="T10" s="280"/>
      <c r="V10" s="244"/>
      <c r="W10" s="245"/>
      <c r="X10" s="245"/>
      <c r="Y10" s="245"/>
      <c r="Z10" s="245"/>
      <c r="AA10" s="245"/>
      <c r="AB10" s="245"/>
      <c r="AC10" s="245"/>
      <c r="AD10" s="245"/>
      <c r="AE10" s="246"/>
    </row>
    <row r="11" spans="1:31">
      <c r="A11" s="216">
        <v>98.9</v>
      </c>
      <c r="D11" s="139" t="s">
        <v>125</v>
      </c>
      <c r="E11" s="217">
        <v>-5.6851727496295508E-3</v>
      </c>
      <c r="Q11" s="293" t="s">
        <v>17</v>
      </c>
      <c r="R11" s="294"/>
      <c r="S11" s="294"/>
      <c r="T11" s="72">
        <f>E16-1</f>
        <v>1469</v>
      </c>
      <c r="V11" s="244"/>
      <c r="W11" s="245"/>
      <c r="X11" s="245"/>
      <c r="Y11" s="245"/>
      <c r="Z11" s="245"/>
      <c r="AA11" s="245"/>
      <c r="AB11" s="245"/>
      <c r="AC11" s="245"/>
      <c r="AD11" s="245"/>
      <c r="AE11" s="246"/>
    </row>
    <row r="12" spans="1:31">
      <c r="A12" s="216">
        <v>87.5</v>
      </c>
      <c r="D12" s="139" t="s">
        <v>126</v>
      </c>
      <c r="E12" s="217">
        <v>95.6</v>
      </c>
      <c r="Q12" s="284" t="s">
        <v>77</v>
      </c>
      <c r="R12" s="285"/>
      <c r="S12" s="286"/>
      <c r="T12" s="187">
        <f>_xlfn.T.INV(1-T9,T11)</f>
        <v>1.6458915686704965</v>
      </c>
      <c r="V12" s="244"/>
      <c r="W12" s="245"/>
      <c r="X12" s="245"/>
      <c r="Y12" s="245"/>
      <c r="Z12" s="245"/>
      <c r="AA12" s="245"/>
      <c r="AB12" s="245"/>
      <c r="AC12" s="245"/>
      <c r="AD12" s="245"/>
      <c r="AE12" s="246"/>
    </row>
    <row r="13" spans="1:31">
      <c r="A13" s="216">
        <v>50.3</v>
      </c>
      <c r="D13" s="139" t="s">
        <v>127</v>
      </c>
      <c r="E13" s="217">
        <v>26.4</v>
      </c>
      <c r="Q13" s="278" t="s">
        <v>31</v>
      </c>
      <c r="R13" s="279"/>
      <c r="S13" s="279"/>
      <c r="T13" s="280"/>
      <c r="V13" s="244"/>
      <c r="W13" s="245"/>
      <c r="X13" s="245"/>
      <c r="Y13" s="245"/>
      <c r="Z13" s="245"/>
      <c r="AA13" s="245"/>
      <c r="AB13" s="245"/>
      <c r="AC13" s="245"/>
      <c r="AD13" s="245"/>
      <c r="AE13" s="246"/>
    </row>
    <row r="14" spans="1:31">
      <c r="A14" s="216">
        <v>34.5</v>
      </c>
      <c r="D14" s="139" t="s">
        <v>128</v>
      </c>
      <c r="E14" s="217">
        <v>122</v>
      </c>
      <c r="Q14" s="284" t="s">
        <v>32</v>
      </c>
      <c r="R14" s="285"/>
      <c r="S14" s="286"/>
      <c r="T14" s="14">
        <f>E8</f>
        <v>20.839335460325405</v>
      </c>
      <c r="V14" s="244"/>
      <c r="W14" s="245"/>
      <c r="X14" s="245"/>
      <c r="Y14" s="245"/>
      <c r="Z14" s="245"/>
      <c r="AA14" s="245"/>
      <c r="AB14" s="245"/>
      <c r="AC14" s="245"/>
      <c r="AD14" s="245"/>
      <c r="AE14" s="246"/>
    </row>
    <row r="15" spans="1:31">
      <c r="A15" s="216">
        <v>94.4</v>
      </c>
      <c r="D15" s="139" t="s">
        <v>129</v>
      </c>
      <c r="E15" s="217">
        <v>101991.39999999979</v>
      </c>
      <c r="Q15" s="284" t="s">
        <v>34</v>
      </c>
      <c r="R15" s="285"/>
      <c r="S15" s="286"/>
      <c r="T15" s="14">
        <f>E4</f>
        <v>69.381904761904622</v>
      </c>
      <c r="V15" s="244"/>
      <c r="W15" s="245"/>
      <c r="X15" s="245"/>
      <c r="Y15" s="245"/>
      <c r="Z15" s="245"/>
      <c r="AA15" s="245"/>
      <c r="AB15" s="245"/>
      <c r="AC15" s="245"/>
      <c r="AD15" s="245"/>
      <c r="AE15" s="246"/>
    </row>
    <row r="16" spans="1:31">
      <c r="A16" s="216">
        <v>47.8</v>
      </c>
      <c r="D16" s="139" t="s">
        <v>130</v>
      </c>
      <c r="E16" s="217">
        <v>1470</v>
      </c>
      <c r="Q16" s="284" t="s">
        <v>12</v>
      </c>
      <c r="R16" s="285"/>
      <c r="S16" s="286"/>
      <c r="T16" s="7">
        <f>E16</f>
        <v>1470</v>
      </c>
      <c r="V16" s="244"/>
      <c r="W16" s="245"/>
      <c r="X16" s="245"/>
      <c r="Y16" s="245"/>
      <c r="Z16" s="245"/>
      <c r="AA16" s="245"/>
      <c r="AB16" s="245"/>
      <c r="AC16" s="245"/>
      <c r="AD16" s="245"/>
      <c r="AE16" s="246"/>
    </row>
    <row r="17" spans="1:31" ht="15.75" thickBot="1">
      <c r="A17" s="216">
        <v>58</v>
      </c>
      <c r="D17" s="141" t="s">
        <v>131</v>
      </c>
      <c r="E17" s="218">
        <v>1.0661817969421141</v>
      </c>
      <c r="Q17" s="287"/>
      <c r="R17" s="288"/>
      <c r="S17" s="288"/>
      <c r="T17" s="289"/>
      <c r="V17" s="244"/>
      <c r="W17" s="245"/>
      <c r="X17" s="245"/>
      <c r="Y17" s="245"/>
      <c r="Z17" s="245"/>
      <c r="AA17" s="245"/>
      <c r="AB17" s="245"/>
      <c r="AC17" s="245"/>
      <c r="AD17" s="245"/>
      <c r="AE17" s="246"/>
    </row>
    <row r="18" spans="1:31">
      <c r="A18" s="216">
        <v>79.2</v>
      </c>
      <c r="D18" s="180" t="s">
        <v>132</v>
      </c>
      <c r="E18" s="219">
        <f>QUARTILE(A2:A1471,1)</f>
        <v>52.25</v>
      </c>
      <c r="Q18" s="284" t="s">
        <v>16</v>
      </c>
      <c r="R18" s="285"/>
      <c r="S18" s="286"/>
      <c r="T18" s="81">
        <f>T14/SQRT(T16)</f>
        <v>0.54353210071607283</v>
      </c>
      <c r="V18" s="244"/>
      <c r="W18" s="245"/>
      <c r="X18" s="245"/>
      <c r="Y18" s="245"/>
      <c r="Z18" s="245"/>
      <c r="AA18" s="245"/>
      <c r="AB18" s="245"/>
      <c r="AC18" s="245"/>
      <c r="AD18" s="245"/>
      <c r="AE18" s="246"/>
    </row>
    <row r="19" spans="1:31">
      <c r="A19" s="216">
        <v>91.7</v>
      </c>
      <c r="D19" s="173" t="s">
        <v>133</v>
      </c>
      <c r="E19" s="220">
        <f>QUARTILE(A2:A1471,3)</f>
        <v>87.275000000000006</v>
      </c>
      <c r="Q19" s="290" t="s">
        <v>37</v>
      </c>
      <c r="R19" s="291"/>
      <c r="S19" s="292"/>
      <c r="T19" s="81">
        <f>(T15-T5)/T18</f>
        <v>-1.1371825827417972</v>
      </c>
      <c r="V19" s="244"/>
      <c r="W19" s="245"/>
      <c r="X19" s="245"/>
      <c r="Y19" s="245"/>
      <c r="Z19" s="245"/>
      <c r="AA19" s="245"/>
      <c r="AB19" s="245"/>
      <c r="AC19" s="245"/>
      <c r="AD19" s="245"/>
      <c r="AE19" s="246"/>
    </row>
    <row r="20" spans="1:31">
      <c r="A20" s="216">
        <v>95.5</v>
      </c>
      <c r="D20" s="173" t="s">
        <v>134</v>
      </c>
      <c r="E20" s="220">
        <f>E19-E18</f>
        <v>35.025000000000006</v>
      </c>
      <c r="Q20" s="284" t="s">
        <v>38</v>
      </c>
      <c r="R20" s="285"/>
      <c r="S20" s="286"/>
      <c r="T20" s="192">
        <f>_xlfn.T.DIST.RT(T19,T11)</f>
        <v>0.87217628954026927</v>
      </c>
      <c r="V20" s="244"/>
      <c r="W20" s="245"/>
      <c r="X20" s="245"/>
      <c r="Y20" s="245"/>
      <c r="Z20" s="245"/>
      <c r="AA20" s="245"/>
      <c r="AB20" s="245"/>
      <c r="AC20" s="245"/>
      <c r="AD20" s="245"/>
      <c r="AE20" s="246"/>
    </row>
    <row r="21" spans="1:31">
      <c r="A21" s="216">
        <v>42.1</v>
      </c>
      <c r="D21" s="173" t="s">
        <v>135</v>
      </c>
      <c r="E21" s="221">
        <f>E19+(1.5*E20)</f>
        <v>139.8125</v>
      </c>
      <c r="Q21" s="287"/>
      <c r="R21" s="288"/>
      <c r="S21" s="288"/>
      <c r="T21" s="289"/>
      <c r="V21" s="244"/>
      <c r="W21" s="245"/>
      <c r="X21" s="245"/>
      <c r="Y21" s="245"/>
      <c r="Z21" s="245"/>
      <c r="AA21" s="245"/>
      <c r="AB21" s="245"/>
      <c r="AC21" s="245"/>
      <c r="AD21" s="245"/>
      <c r="AE21" s="246"/>
    </row>
    <row r="22" spans="1:31">
      <c r="A22" s="216">
        <v>98.8</v>
      </c>
      <c r="D22" s="173" t="s">
        <v>136</v>
      </c>
      <c r="E22" s="221">
        <f>E18-(1.5*E20)</f>
        <v>-0.28750000000000853</v>
      </c>
      <c r="Q22" s="278" t="s">
        <v>39</v>
      </c>
      <c r="R22" s="279"/>
      <c r="S22" s="279"/>
      <c r="T22" s="280"/>
      <c r="V22" s="244"/>
      <c r="W22" s="245"/>
      <c r="X22" s="245"/>
      <c r="Y22" s="245"/>
      <c r="Z22" s="245"/>
      <c r="AA22" s="245"/>
      <c r="AB22" s="245"/>
      <c r="AC22" s="245"/>
      <c r="AD22" s="245"/>
      <c r="AE22" s="246"/>
    </row>
    <row r="23" spans="1:31" ht="15.75" thickBot="1">
      <c r="A23" s="216">
        <v>85.5</v>
      </c>
      <c r="D23" s="176" t="s">
        <v>209</v>
      </c>
      <c r="E23" s="222" t="s">
        <v>6</v>
      </c>
      <c r="Q23" s="281" t="s">
        <v>229</v>
      </c>
      <c r="R23" s="282"/>
      <c r="S23" s="282"/>
      <c r="T23" s="283"/>
      <c r="V23" s="247"/>
      <c r="W23" s="248"/>
      <c r="X23" s="248"/>
      <c r="Y23" s="248"/>
      <c r="Z23" s="248"/>
      <c r="AA23" s="248"/>
      <c r="AB23" s="248"/>
      <c r="AC23" s="248"/>
      <c r="AD23" s="248"/>
      <c r="AE23" s="249"/>
    </row>
    <row r="24" spans="1:31" ht="15.75" thickBot="1">
      <c r="A24" s="216">
        <v>61.4</v>
      </c>
      <c r="D24" s="213" t="s">
        <v>234</v>
      </c>
      <c r="E24" s="223">
        <f>PERCENTILE(A2:A1471,0.9)</f>
        <v>97.5</v>
      </c>
    </row>
    <row r="25" spans="1:31">
      <c r="A25" s="216">
        <v>96</v>
      </c>
    </row>
    <row r="26" spans="1:31">
      <c r="A26" s="216">
        <v>85.8</v>
      </c>
    </row>
    <row r="27" spans="1:31">
      <c r="A27" s="216">
        <v>67.8</v>
      </c>
    </row>
    <row r="28" spans="1:31">
      <c r="A28" s="216">
        <v>74</v>
      </c>
    </row>
    <row r="29" spans="1:31">
      <c r="A29" s="216">
        <v>54.3</v>
      </c>
    </row>
    <row r="30" spans="1:31">
      <c r="A30" s="216">
        <v>57.4</v>
      </c>
    </row>
    <row r="31" spans="1:31">
      <c r="A31" s="216">
        <v>84.4</v>
      </c>
    </row>
    <row r="32" spans="1:31">
      <c r="A32" s="216">
        <v>78.7</v>
      </c>
    </row>
    <row r="33" spans="1:1">
      <c r="A33" s="216">
        <v>38.799999999999997</v>
      </c>
    </row>
    <row r="34" spans="1:1">
      <c r="A34" s="216">
        <v>90</v>
      </c>
    </row>
    <row r="35" spans="1:1">
      <c r="A35" s="216">
        <v>56.7</v>
      </c>
    </row>
    <row r="36" spans="1:1">
      <c r="A36" s="216">
        <v>57.4</v>
      </c>
    </row>
    <row r="37" spans="1:1">
      <c r="A37" s="216">
        <v>75.5</v>
      </c>
    </row>
    <row r="38" spans="1:1">
      <c r="A38" s="216">
        <v>83.1</v>
      </c>
    </row>
    <row r="39" spans="1:1">
      <c r="A39" s="216">
        <v>98.4</v>
      </c>
    </row>
    <row r="40" spans="1:1">
      <c r="A40" s="216">
        <v>77.7</v>
      </c>
    </row>
    <row r="41" spans="1:1">
      <c r="A41" s="216">
        <v>45.5</v>
      </c>
    </row>
    <row r="42" spans="1:1">
      <c r="A42" s="216">
        <v>75.7</v>
      </c>
    </row>
    <row r="43" spans="1:1">
      <c r="A43" s="216">
        <v>33.700000000000003</v>
      </c>
    </row>
    <row r="44" spans="1:1">
      <c r="A44" s="216">
        <v>48.7</v>
      </c>
    </row>
    <row r="45" spans="1:1">
      <c r="A45" s="216">
        <v>43.3</v>
      </c>
    </row>
    <row r="46" spans="1:1">
      <c r="A46" s="216">
        <v>66.400000000000006</v>
      </c>
    </row>
    <row r="47" spans="1:1">
      <c r="A47" s="216">
        <v>64.400000000000006</v>
      </c>
    </row>
    <row r="48" spans="1:1">
      <c r="A48" s="216">
        <v>78.3</v>
      </c>
    </row>
    <row r="49" spans="1:1">
      <c r="A49" s="216">
        <v>73.7</v>
      </c>
    </row>
    <row r="50" spans="1:1">
      <c r="A50" s="216">
        <v>99.3</v>
      </c>
    </row>
    <row r="51" spans="1:1">
      <c r="A51" s="216">
        <v>36.700000000000003</v>
      </c>
    </row>
    <row r="52" spans="1:1">
      <c r="A52" s="216">
        <v>93.7</v>
      </c>
    </row>
    <row r="53" spans="1:1">
      <c r="A53" s="216">
        <v>46.4</v>
      </c>
    </row>
    <row r="54" spans="1:1">
      <c r="A54" s="216">
        <v>72.8</v>
      </c>
    </row>
    <row r="55" spans="1:1">
      <c r="A55" s="216">
        <v>76.8</v>
      </c>
    </row>
    <row r="56" spans="1:1">
      <c r="A56" s="216">
        <v>43.4</v>
      </c>
    </row>
    <row r="57" spans="1:1">
      <c r="A57" s="216">
        <v>103.5</v>
      </c>
    </row>
    <row r="58" spans="1:1">
      <c r="A58" s="216">
        <v>77.3</v>
      </c>
    </row>
    <row r="59" spans="1:1">
      <c r="A59" s="216">
        <v>26.4</v>
      </c>
    </row>
    <row r="60" spans="1:1">
      <c r="A60" s="216">
        <v>52.9</v>
      </c>
    </row>
    <row r="61" spans="1:1">
      <c r="A61" s="216">
        <v>55.9</v>
      </c>
    </row>
    <row r="62" spans="1:1">
      <c r="A62" s="216">
        <v>34.299999999999997</v>
      </c>
    </row>
    <row r="63" spans="1:1">
      <c r="A63" s="216">
        <v>57</v>
      </c>
    </row>
    <row r="64" spans="1:1">
      <c r="A64" s="216">
        <v>56.9</v>
      </c>
    </row>
    <row r="65" spans="1:1">
      <c r="A65" s="216">
        <v>113.7</v>
      </c>
    </row>
    <row r="66" spans="1:1">
      <c r="A66" s="216">
        <v>70.900000000000006</v>
      </c>
    </row>
    <row r="67" spans="1:1">
      <c r="A67" s="216">
        <v>31.5</v>
      </c>
    </row>
    <row r="68" spans="1:1">
      <c r="A68" s="216">
        <v>99.2</v>
      </c>
    </row>
    <row r="69" spans="1:1">
      <c r="A69" s="216">
        <v>59.7</v>
      </c>
    </row>
    <row r="70" spans="1:1">
      <c r="A70" s="216">
        <v>81.099999999999994</v>
      </c>
    </row>
    <row r="71" spans="1:1">
      <c r="A71" s="216">
        <v>74.7</v>
      </c>
    </row>
    <row r="72" spans="1:1">
      <c r="A72" s="216">
        <v>59.8</v>
      </c>
    </row>
    <row r="73" spans="1:1">
      <c r="A73" s="216">
        <v>79.5</v>
      </c>
    </row>
    <row r="74" spans="1:1">
      <c r="A74" s="216">
        <v>87.7</v>
      </c>
    </row>
    <row r="75" spans="1:1">
      <c r="A75" s="216">
        <v>73</v>
      </c>
    </row>
    <row r="76" spans="1:1">
      <c r="A76" s="216">
        <v>55.7</v>
      </c>
    </row>
    <row r="77" spans="1:1">
      <c r="A77" s="216">
        <v>68.7</v>
      </c>
    </row>
    <row r="78" spans="1:1">
      <c r="A78" s="216">
        <v>42.5</v>
      </c>
    </row>
    <row r="79" spans="1:1">
      <c r="A79" s="216">
        <v>47</v>
      </c>
    </row>
    <row r="80" spans="1:1">
      <c r="A80" s="216">
        <v>33.5</v>
      </c>
    </row>
    <row r="81" spans="1:1">
      <c r="A81" s="216">
        <v>77.8</v>
      </c>
    </row>
    <row r="82" spans="1:1">
      <c r="A82" s="216">
        <v>57</v>
      </c>
    </row>
    <row r="83" spans="1:1">
      <c r="A83" s="216">
        <v>34.200000000000003</v>
      </c>
    </row>
    <row r="84" spans="1:1">
      <c r="A84" s="216">
        <v>70.7</v>
      </c>
    </row>
    <row r="85" spans="1:1">
      <c r="A85" s="216">
        <v>83.1</v>
      </c>
    </row>
    <row r="86" spans="1:1">
      <c r="A86" s="216">
        <v>97.5</v>
      </c>
    </row>
    <row r="87" spans="1:1">
      <c r="A87" s="216">
        <v>53.2</v>
      </c>
    </row>
    <row r="88" spans="1:1">
      <c r="A88" s="216">
        <v>62</v>
      </c>
    </row>
    <row r="89" spans="1:1">
      <c r="A89" s="216">
        <v>98.8</v>
      </c>
    </row>
    <row r="90" spans="1:1">
      <c r="A90" s="216">
        <v>106.7</v>
      </c>
    </row>
    <row r="91" spans="1:1">
      <c r="A91" s="216">
        <v>70.3</v>
      </c>
    </row>
    <row r="92" spans="1:1">
      <c r="A92" s="216">
        <v>93.4</v>
      </c>
    </row>
    <row r="93" spans="1:1">
      <c r="A93" s="216">
        <v>73</v>
      </c>
    </row>
    <row r="94" spans="1:1">
      <c r="A94" s="216">
        <v>65.7</v>
      </c>
    </row>
    <row r="95" spans="1:1">
      <c r="A95" s="216">
        <v>42</v>
      </c>
    </row>
    <row r="96" spans="1:1">
      <c r="A96" s="216">
        <v>94.7</v>
      </c>
    </row>
    <row r="97" spans="1:1">
      <c r="A97" s="216">
        <v>62.8</v>
      </c>
    </row>
    <row r="98" spans="1:1">
      <c r="A98" s="216">
        <v>35.1</v>
      </c>
    </row>
    <row r="99" spans="1:1">
      <c r="A99" s="216">
        <v>46.5</v>
      </c>
    </row>
    <row r="100" spans="1:1">
      <c r="A100" s="216">
        <v>62.9</v>
      </c>
    </row>
    <row r="101" spans="1:1">
      <c r="A101" s="216">
        <v>69.099999999999994</v>
      </c>
    </row>
    <row r="102" spans="1:1">
      <c r="A102" s="216">
        <v>60.099999999999994</v>
      </c>
    </row>
    <row r="103" spans="1:1">
      <c r="A103" s="216">
        <v>71.7</v>
      </c>
    </row>
    <row r="104" spans="1:1">
      <c r="A104" s="216">
        <v>61.7</v>
      </c>
    </row>
    <row r="105" spans="1:1">
      <c r="A105" s="216">
        <v>52.2</v>
      </c>
    </row>
    <row r="106" spans="1:1">
      <c r="A106" s="216">
        <v>100.7</v>
      </c>
    </row>
    <row r="107" spans="1:1">
      <c r="A107" s="216">
        <v>34.1</v>
      </c>
    </row>
    <row r="108" spans="1:1">
      <c r="A108" s="216">
        <v>73.599999999999994</v>
      </c>
    </row>
    <row r="109" spans="1:1">
      <c r="A109" s="216">
        <v>45.2</v>
      </c>
    </row>
    <row r="110" spans="1:1">
      <c r="A110" s="216">
        <v>65.400000000000006</v>
      </c>
    </row>
    <row r="111" spans="1:1">
      <c r="A111" s="216">
        <v>59</v>
      </c>
    </row>
    <row r="112" spans="1:1">
      <c r="A112" s="216">
        <v>39.1</v>
      </c>
    </row>
    <row r="113" spans="1:1">
      <c r="A113" s="216">
        <v>67.3</v>
      </c>
    </row>
    <row r="114" spans="1:1">
      <c r="A114" s="216">
        <v>28.5</v>
      </c>
    </row>
    <row r="115" spans="1:1">
      <c r="A115" s="216">
        <v>55.5</v>
      </c>
    </row>
    <row r="116" spans="1:1">
      <c r="A116" s="216">
        <v>45.7</v>
      </c>
    </row>
    <row r="117" spans="1:1">
      <c r="A117" s="216">
        <v>90.5</v>
      </c>
    </row>
    <row r="118" spans="1:1">
      <c r="A118" s="216">
        <v>52.7</v>
      </c>
    </row>
    <row r="119" spans="1:1">
      <c r="A119" s="216">
        <v>98.3</v>
      </c>
    </row>
    <row r="120" spans="1:1">
      <c r="A120" s="216">
        <v>39.700000000000003</v>
      </c>
    </row>
    <row r="121" spans="1:1">
      <c r="A121" s="216">
        <v>104.5</v>
      </c>
    </row>
    <row r="122" spans="1:1">
      <c r="A122" s="216">
        <v>103</v>
      </c>
    </row>
    <row r="123" spans="1:1">
      <c r="A123" s="216">
        <v>99.9</v>
      </c>
    </row>
    <row r="124" spans="1:1">
      <c r="A124" s="216">
        <v>70.5</v>
      </c>
    </row>
    <row r="125" spans="1:1">
      <c r="A125" s="216">
        <v>65</v>
      </c>
    </row>
    <row r="126" spans="1:1">
      <c r="A126" s="216">
        <v>75.900000000000006</v>
      </c>
    </row>
    <row r="127" spans="1:1">
      <c r="A127" s="216">
        <v>49.5</v>
      </c>
    </row>
    <row r="128" spans="1:1">
      <c r="A128" s="216">
        <v>122</v>
      </c>
    </row>
    <row r="129" spans="1:1">
      <c r="A129" s="216">
        <v>45</v>
      </c>
    </row>
    <row r="130" spans="1:1">
      <c r="A130" s="216">
        <v>101.4</v>
      </c>
    </row>
    <row r="131" spans="1:1">
      <c r="A131" s="216">
        <v>106.5</v>
      </c>
    </row>
    <row r="132" spans="1:1">
      <c r="A132" s="216">
        <v>74.099999999999994</v>
      </c>
    </row>
    <row r="133" spans="1:1">
      <c r="A133" s="216">
        <v>78.400000000000006</v>
      </c>
    </row>
    <row r="134" spans="1:1">
      <c r="A134" s="216">
        <v>67.400000000000006</v>
      </c>
    </row>
    <row r="135" spans="1:1">
      <c r="A135" s="216">
        <v>97.3</v>
      </c>
    </row>
    <row r="136" spans="1:1">
      <c r="A136" s="216">
        <v>66.599999999999994</v>
      </c>
    </row>
    <row r="137" spans="1:1">
      <c r="A137" s="216">
        <v>86.1</v>
      </c>
    </row>
    <row r="138" spans="1:1">
      <c r="A138" s="216">
        <v>55.8</v>
      </c>
    </row>
    <row r="139" spans="1:1">
      <c r="A139" s="216">
        <v>57.5</v>
      </c>
    </row>
    <row r="140" spans="1:1">
      <c r="A140" s="216">
        <v>42.4</v>
      </c>
    </row>
    <row r="141" spans="1:1">
      <c r="A141" s="216">
        <v>50.7</v>
      </c>
    </row>
    <row r="142" spans="1:1">
      <c r="A142" s="216">
        <v>44.5</v>
      </c>
    </row>
    <row r="143" spans="1:1">
      <c r="A143" s="216">
        <v>87.2</v>
      </c>
    </row>
    <row r="144" spans="1:1">
      <c r="A144" s="216">
        <v>29.1</v>
      </c>
    </row>
    <row r="145" spans="1:1">
      <c r="A145" s="216">
        <v>78.5</v>
      </c>
    </row>
    <row r="146" spans="1:1">
      <c r="A146" s="216">
        <v>40.6</v>
      </c>
    </row>
    <row r="147" spans="1:1">
      <c r="A147" s="216">
        <v>86.1</v>
      </c>
    </row>
    <row r="148" spans="1:1">
      <c r="A148" s="216">
        <v>38.5</v>
      </c>
    </row>
    <row r="149" spans="1:1">
      <c r="A149" s="216">
        <v>95.9</v>
      </c>
    </row>
    <row r="150" spans="1:1">
      <c r="A150" s="216">
        <v>97.5</v>
      </c>
    </row>
    <row r="151" spans="1:1">
      <c r="A151" s="216">
        <v>79.7</v>
      </c>
    </row>
    <row r="152" spans="1:1">
      <c r="A152" s="216">
        <v>68</v>
      </c>
    </row>
    <row r="153" spans="1:1">
      <c r="A153" s="216">
        <v>101</v>
      </c>
    </row>
    <row r="154" spans="1:1">
      <c r="A154" s="216">
        <v>33.9</v>
      </c>
    </row>
    <row r="155" spans="1:1">
      <c r="A155" s="216">
        <v>71.900000000000006</v>
      </c>
    </row>
    <row r="156" spans="1:1">
      <c r="A156" s="216">
        <v>49.3</v>
      </c>
    </row>
    <row r="157" spans="1:1">
      <c r="A157" s="216">
        <v>48</v>
      </c>
    </row>
    <row r="158" spans="1:1">
      <c r="A158" s="216">
        <v>34.700000000000003</v>
      </c>
    </row>
    <row r="159" spans="1:1">
      <c r="A159" s="216">
        <v>70.7</v>
      </c>
    </row>
    <row r="160" spans="1:1">
      <c r="A160" s="216">
        <v>75.400000000000006</v>
      </c>
    </row>
    <row r="161" spans="1:1">
      <c r="A161" s="216">
        <v>77.8</v>
      </c>
    </row>
    <row r="162" spans="1:1">
      <c r="A162" s="216">
        <v>81.400000000000006</v>
      </c>
    </row>
    <row r="163" spans="1:1">
      <c r="A163" s="216">
        <v>58.4</v>
      </c>
    </row>
    <row r="164" spans="1:1">
      <c r="A164" s="216">
        <v>45.5</v>
      </c>
    </row>
    <row r="165" spans="1:1">
      <c r="A165" s="216">
        <v>81.5</v>
      </c>
    </row>
    <row r="166" spans="1:1">
      <c r="A166" s="216">
        <v>74.7</v>
      </c>
    </row>
    <row r="167" spans="1:1">
      <c r="A167" s="216">
        <v>56.5</v>
      </c>
    </row>
    <row r="168" spans="1:1">
      <c r="A168" s="216">
        <v>62.3</v>
      </c>
    </row>
    <row r="169" spans="1:1">
      <c r="A169" s="216">
        <v>48</v>
      </c>
    </row>
    <row r="170" spans="1:1">
      <c r="A170" s="216">
        <v>64.599999999999994</v>
      </c>
    </row>
    <row r="171" spans="1:1">
      <c r="A171" s="216">
        <v>46.5</v>
      </c>
    </row>
    <row r="172" spans="1:1">
      <c r="A172" s="216">
        <v>49.5</v>
      </c>
    </row>
    <row r="173" spans="1:1">
      <c r="A173" s="216">
        <v>100</v>
      </c>
    </row>
    <row r="174" spans="1:1">
      <c r="A174" s="216">
        <v>35.6</v>
      </c>
    </row>
    <row r="175" spans="1:1">
      <c r="A175" s="216">
        <v>74.400000000000006</v>
      </c>
    </row>
    <row r="176" spans="1:1">
      <c r="A176" s="216">
        <v>28.5</v>
      </c>
    </row>
    <row r="177" spans="1:1">
      <c r="A177" s="216">
        <v>63.400000000000006</v>
      </c>
    </row>
    <row r="178" spans="1:1">
      <c r="A178" s="216">
        <v>92.1</v>
      </c>
    </row>
    <row r="179" spans="1:1">
      <c r="A179" s="216">
        <v>47.7</v>
      </c>
    </row>
    <row r="180" spans="1:1">
      <c r="A180" s="216">
        <v>108.8</v>
      </c>
    </row>
    <row r="181" spans="1:1">
      <c r="A181" s="216">
        <v>76.400000000000006</v>
      </c>
    </row>
    <row r="182" spans="1:1">
      <c r="A182" s="216">
        <v>92.8</v>
      </c>
    </row>
    <row r="183" spans="1:1">
      <c r="A183" s="216">
        <v>97.1</v>
      </c>
    </row>
    <row r="184" spans="1:1">
      <c r="A184" s="216">
        <v>67.8</v>
      </c>
    </row>
    <row r="185" spans="1:1">
      <c r="A185" s="216">
        <v>88.1</v>
      </c>
    </row>
    <row r="186" spans="1:1">
      <c r="A186" s="216">
        <v>59.8</v>
      </c>
    </row>
    <row r="187" spans="1:1">
      <c r="A187" s="216">
        <v>77.599999999999994</v>
      </c>
    </row>
    <row r="188" spans="1:1">
      <c r="A188" s="216">
        <v>60</v>
      </c>
    </row>
    <row r="189" spans="1:1">
      <c r="A189" s="216">
        <v>77.8</v>
      </c>
    </row>
    <row r="190" spans="1:1">
      <c r="A190" s="216">
        <v>52</v>
      </c>
    </row>
    <row r="191" spans="1:1">
      <c r="A191" s="216">
        <v>102.9</v>
      </c>
    </row>
    <row r="192" spans="1:1">
      <c r="A192" s="216">
        <v>88.1</v>
      </c>
    </row>
    <row r="193" spans="1:1">
      <c r="A193" s="216">
        <v>103.9</v>
      </c>
    </row>
    <row r="194" spans="1:1">
      <c r="A194" s="216">
        <v>45.7</v>
      </c>
    </row>
    <row r="195" spans="1:1">
      <c r="A195" s="216">
        <v>40.5</v>
      </c>
    </row>
    <row r="196" spans="1:1">
      <c r="A196" s="216">
        <v>79</v>
      </c>
    </row>
    <row r="197" spans="1:1">
      <c r="A197" s="216">
        <v>65.599999999999994</v>
      </c>
    </row>
    <row r="198" spans="1:1">
      <c r="A198" s="216">
        <v>41.2</v>
      </c>
    </row>
    <row r="199" spans="1:1">
      <c r="A199" s="216">
        <v>39.5</v>
      </c>
    </row>
    <row r="200" spans="1:1">
      <c r="A200" s="216">
        <v>88.7</v>
      </c>
    </row>
    <row r="201" spans="1:1">
      <c r="A201" s="216">
        <v>58.9</v>
      </c>
    </row>
    <row r="202" spans="1:1">
      <c r="A202" s="216">
        <v>61.4</v>
      </c>
    </row>
    <row r="203" spans="1:1">
      <c r="A203" s="216">
        <v>91.9</v>
      </c>
    </row>
    <row r="204" spans="1:1">
      <c r="A204" s="216">
        <v>41.5</v>
      </c>
    </row>
    <row r="205" spans="1:1">
      <c r="A205" s="216">
        <v>98.9</v>
      </c>
    </row>
    <row r="206" spans="1:1">
      <c r="A206" s="216">
        <v>65.7</v>
      </c>
    </row>
    <row r="207" spans="1:1">
      <c r="A207" s="216">
        <v>42</v>
      </c>
    </row>
    <row r="208" spans="1:1">
      <c r="A208" s="216">
        <v>57.8</v>
      </c>
    </row>
    <row r="209" spans="1:1">
      <c r="A209" s="216">
        <v>78.599999999999994</v>
      </c>
    </row>
    <row r="210" spans="1:1">
      <c r="A210" s="216">
        <v>65.099999999999994</v>
      </c>
    </row>
    <row r="211" spans="1:1">
      <c r="A211" s="216">
        <v>99.8</v>
      </c>
    </row>
    <row r="212" spans="1:1">
      <c r="A212" s="216">
        <v>41.8</v>
      </c>
    </row>
    <row r="213" spans="1:1">
      <c r="A213" s="216">
        <v>95.7</v>
      </c>
    </row>
    <row r="214" spans="1:1">
      <c r="A214" s="216">
        <v>94.9</v>
      </c>
    </row>
    <row r="215" spans="1:1">
      <c r="A215" s="216">
        <v>88</v>
      </c>
    </row>
    <row r="216" spans="1:1">
      <c r="A216" s="216">
        <v>86.5</v>
      </c>
    </row>
    <row r="217" spans="1:1">
      <c r="A217" s="216">
        <v>70.7</v>
      </c>
    </row>
    <row r="218" spans="1:1">
      <c r="A218" s="216">
        <v>56.2</v>
      </c>
    </row>
    <row r="219" spans="1:1">
      <c r="A219" s="216">
        <v>89.2</v>
      </c>
    </row>
    <row r="220" spans="1:1">
      <c r="A220" s="216">
        <v>70.3</v>
      </c>
    </row>
    <row r="221" spans="1:1">
      <c r="A221" s="216">
        <v>56.2</v>
      </c>
    </row>
    <row r="222" spans="1:1">
      <c r="A222" s="216">
        <v>71.099999999999994</v>
      </c>
    </row>
    <row r="223" spans="1:1">
      <c r="A223" s="216">
        <v>49.1</v>
      </c>
    </row>
    <row r="224" spans="1:1">
      <c r="A224" s="216">
        <v>49</v>
      </c>
    </row>
    <row r="225" spans="1:1">
      <c r="A225" s="216">
        <v>87.2</v>
      </c>
    </row>
    <row r="226" spans="1:1">
      <c r="A226" s="216">
        <v>93.5</v>
      </c>
    </row>
    <row r="227" spans="1:1">
      <c r="A227" s="216">
        <v>70.7</v>
      </c>
    </row>
    <row r="228" spans="1:1">
      <c r="A228" s="216">
        <v>47.3</v>
      </c>
    </row>
    <row r="229" spans="1:1">
      <c r="A229" s="216">
        <v>49.7</v>
      </c>
    </row>
    <row r="230" spans="1:1">
      <c r="A230" s="216">
        <v>99</v>
      </c>
    </row>
    <row r="231" spans="1:1">
      <c r="A231" s="216">
        <v>83.8</v>
      </c>
    </row>
    <row r="232" spans="1:1">
      <c r="A232" s="216">
        <v>90.4</v>
      </c>
    </row>
    <row r="233" spans="1:1">
      <c r="A233" s="216">
        <v>73.400000000000006</v>
      </c>
    </row>
    <row r="234" spans="1:1">
      <c r="A234" s="216">
        <v>53.4</v>
      </c>
    </row>
    <row r="235" spans="1:1">
      <c r="A235" s="216">
        <v>72.900000000000006</v>
      </c>
    </row>
    <row r="236" spans="1:1">
      <c r="A236" s="216">
        <v>56.5</v>
      </c>
    </row>
    <row r="237" spans="1:1">
      <c r="A237" s="216">
        <v>86.9</v>
      </c>
    </row>
    <row r="238" spans="1:1">
      <c r="A238" s="216">
        <v>45.3</v>
      </c>
    </row>
    <row r="239" spans="1:1">
      <c r="A239" s="216">
        <v>97.1</v>
      </c>
    </row>
    <row r="240" spans="1:1">
      <c r="A240" s="216">
        <v>58.8</v>
      </c>
    </row>
    <row r="241" spans="1:1">
      <c r="A241" s="216">
        <v>59.099999999999994</v>
      </c>
    </row>
    <row r="242" spans="1:1">
      <c r="A242" s="216">
        <v>98.1</v>
      </c>
    </row>
    <row r="243" spans="1:1">
      <c r="A243" s="216">
        <v>102.1</v>
      </c>
    </row>
    <row r="244" spans="1:1">
      <c r="A244" s="216">
        <v>36.700000000000003</v>
      </c>
    </row>
    <row r="245" spans="1:1">
      <c r="A245" s="216">
        <v>68.3</v>
      </c>
    </row>
    <row r="246" spans="1:1">
      <c r="A246" s="216">
        <v>86.8</v>
      </c>
    </row>
    <row r="247" spans="1:1">
      <c r="A247" s="216">
        <v>74.400000000000006</v>
      </c>
    </row>
    <row r="248" spans="1:1">
      <c r="A248" s="216">
        <v>64.400000000000006</v>
      </c>
    </row>
    <row r="249" spans="1:1">
      <c r="A249" s="216">
        <v>91.7</v>
      </c>
    </row>
    <row r="250" spans="1:1">
      <c r="A250" s="216">
        <v>85.1</v>
      </c>
    </row>
    <row r="251" spans="1:1">
      <c r="A251" s="216">
        <v>79.099999999999994</v>
      </c>
    </row>
    <row r="252" spans="1:1">
      <c r="A252" s="216">
        <v>61.7</v>
      </c>
    </row>
    <row r="253" spans="1:1">
      <c r="A253" s="216">
        <v>77.3</v>
      </c>
    </row>
    <row r="254" spans="1:1">
      <c r="A254" s="216">
        <v>64.2</v>
      </c>
    </row>
    <row r="255" spans="1:1">
      <c r="A255" s="216">
        <v>79.099999999999994</v>
      </c>
    </row>
    <row r="256" spans="1:1">
      <c r="A256" s="216">
        <v>47.1</v>
      </c>
    </row>
    <row r="257" spans="1:1">
      <c r="A257" s="216">
        <v>64.8</v>
      </c>
    </row>
    <row r="258" spans="1:1">
      <c r="A258" s="216">
        <v>57.3</v>
      </c>
    </row>
    <row r="259" spans="1:1">
      <c r="A259" s="216">
        <v>63.7</v>
      </c>
    </row>
    <row r="260" spans="1:1">
      <c r="A260" s="216">
        <v>96.7</v>
      </c>
    </row>
    <row r="261" spans="1:1">
      <c r="A261" s="216">
        <v>74.5</v>
      </c>
    </row>
    <row r="262" spans="1:1">
      <c r="A262" s="216">
        <v>103.5</v>
      </c>
    </row>
    <row r="263" spans="1:1">
      <c r="A263" s="216">
        <v>44.6</v>
      </c>
    </row>
    <row r="264" spans="1:1">
      <c r="A264" s="216">
        <v>88.2</v>
      </c>
    </row>
    <row r="265" spans="1:1">
      <c r="A265" s="216">
        <v>74.900000000000006</v>
      </c>
    </row>
    <row r="266" spans="1:1">
      <c r="A266" s="216">
        <v>79</v>
      </c>
    </row>
    <row r="267" spans="1:1">
      <c r="A267" s="216">
        <v>78</v>
      </c>
    </row>
    <row r="268" spans="1:1">
      <c r="A268" s="216">
        <v>70.3</v>
      </c>
    </row>
    <row r="269" spans="1:1">
      <c r="A269" s="216">
        <v>89.2</v>
      </c>
    </row>
    <row r="270" spans="1:1">
      <c r="A270" s="216">
        <v>88</v>
      </c>
    </row>
    <row r="271" spans="1:1">
      <c r="A271" s="216">
        <v>57.5</v>
      </c>
    </row>
    <row r="272" spans="1:1">
      <c r="A272" s="216">
        <v>101.2</v>
      </c>
    </row>
    <row r="273" spans="1:1">
      <c r="A273" s="216">
        <v>90</v>
      </c>
    </row>
    <row r="274" spans="1:1">
      <c r="A274" s="216">
        <v>97.5</v>
      </c>
    </row>
    <row r="275" spans="1:1">
      <c r="A275" s="216">
        <v>101.5</v>
      </c>
    </row>
    <row r="276" spans="1:1">
      <c r="A276" s="216">
        <v>102.1</v>
      </c>
    </row>
    <row r="277" spans="1:1">
      <c r="A277" s="216">
        <v>78.5</v>
      </c>
    </row>
    <row r="278" spans="1:1">
      <c r="A278" s="216">
        <v>75.900000000000006</v>
      </c>
    </row>
    <row r="279" spans="1:1">
      <c r="A279" s="216">
        <v>44.6</v>
      </c>
    </row>
    <row r="280" spans="1:1">
      <c r="A280" s="216">
        <v>88.2</v>
      </c>
    </row>
    <row r="281" spans="1:1">
      <c r="A281" s="216">
        <v>103</v>
      </c>
    </row>
    <row r="282" spans="1:1">
      <c r="A282" s="216">
        <v>43.5</v>
      </c>
    </row>
    <row r="283" spans="1:1">
      <c r="A283" s="216">
        <v>113</v>
      </c>
    </row>
    <row r="284" spans="1:1">
      <c r="A284" s="216">
        <v>51</v>
      </c>
    </row>
    <row r="285" spans="1:1">
      <c r="A285" s="216">
        <v>39</v>
      </c>
    </row>
    <row r="286" spans="1:1">
      <c r="A286" s="216">
        <v>58.5</v>
      </c>
    </row>
    <row r="287" spans="1:1">
      <c r="A287" s="216">
        <v>53.9</v>
      </c>
    </row>
    <row r="288" spans="1:1">
      <c r="A288" s="216">
        <v>38.700000000000003</v>
      </c>
    </row>
    <row r="289" spans="1:1">
      <c r="A289" s="216">
        <v>83.4</v>
      </c>
    </row>
    <row r="290" spans="1:1">
      <c r="A290" s="216">
        <v>42.1</v>
      </c>
    </row>
    <row r="291" spans="1:1">
      <c r="A291" s="216">
        <v>69.5</v>
      </c>
    </row>
    <row r="292" spans="1:1">
      <c r="A292" s="216">
        <v>32.1</v>
      </c>
    </row>
    <row r="293" spans="1:1">
      <c r="A293" s="216">
        <v>35.6</v>
      </c>
    </row>
    <row r="294" spans="1:1">
      <c r="A294" s="216">
        <v>85.4</v>
      </c>
    </row>
    <row r="295" spans="1:1">
      <c r="A295" s="216">
        <v>48.6</v>
      </c>
    </row>
    <row r="296" spans="1:1">
      <c r="A296" s="216">
        <v>50.8</v>
      </c>
    </row>
    <row r="297" spans="1:1">
      <c r="A297" s="216">
        <v>91</v>
      </c>
    </row>
    <row r="298" spans="1:1">
      <c r="A298" s="216">
        <v>54</v>
      </c>
    </row>
    <row r="299" spans="1:1">
      <c r="A299" s="216">
        <v>103.7</v>
      </c>
    </row>
    <row r="300" spans="1:1">
      <c r="A300" s="216">
        <v>81.7</v>
      </c>
    </row>
    <row r="301" spans="1:1">
      <c r="A301" s="216">
        <v>86.8</v>
      </c>
    </row>
    <row r="302" spans="1:1">
      <c r="A302" s="216">
        <v>103.4</v>
      </c>
    </row>
    <row r="303" spans="1:1">
      <c r="A303" s="216">
        <v>69</v>
      </c>
    </row>
    <row r="304" spans="1:1">
      <c r="A304" s="216">
        <v>73.599999999999994</v>
      </c>
    </row>
    <row r="305" spans="1:1">
      <c r="A305" s="216">
        <v>105.6</v>
      </c>
    </row>
    <row r="306" spans="1:1">
      <c r="A306" s="216">
        <v>60.6</v>
      </c>
    </row>
    <row r="307" spans="1:1">
      <c r="A307" s="216">
        <v>53.3</v>
      </c>
    </row>
    <row r="308" spans="1:1">
      <c r="A308" s="216">
        <v>100.1</v>
      </c>
    </row>
    <row r="309" spans="1:1">
      <c r="A309" s="216">
        <v>88</v>
      </c>
    </row>
    <row r="310" spans="1:1">
      <c r="A310" s="216">
        <v>30.5</v>
      </c>
    </row>
    <row r="311" spans="1:1">
      <c r="A311" s="216">
        <v>84.5</v>
      </c>
    </row>
    <row r="312" spans="1:1">
      <c r="A312" s="216">
        <v>63.4</v>
      </c>
    </row>
    <row r="313" spans="1:1">
      <c r="A313" s="216">
        <v>113.8</v>
      </c>
    </row>
    <row r="314" spans="1:1">
      <c r="A314" s="216">
        <v>28.4</v>
      </c>
    </row>
    <row r="315" spans="1:1">
      <c r="A315" s="216">
        <v>81</v>
      </c>
    </row>
    <row r="316" spans="1:1">
      <c r="A316" s="216">
        <v>108.7</v>
      </c>
    </row>
    <row r="317" spans="1:1">
      <c r="A317" s="216">
        <v>38.6</v>
      </c>
    </row>
    <row r="318" spans="1:1">
      <c r="A318" s="216">
        <v>89.9</v>
      </c>
    </row>
    <row r="319" spans="1:1">
      <c r="A319" s="216">
        <v>90.6</v>
      </c>
    </row>
    <row r="320" spans="1:1">
      <c r="A320" s="216">
        <v>82.8</v>
      </c>
    </row>
    <row r="321" spans="1:1">
      <c r="A321" s="216">
        <v>69.099999999999994</v>
      </c>
    </row>
    <row r="322" spans="1:1">
      <c r="A322" s="216">
        <v>72.5</v>
      </c>
    </row>
    <row r="323" spans="1:1">
      <c r="A323" s="216">
        <v>77.900000000000006</v>
      </c>
    </row>
    <row r="324" spans="1:1">
      <c r="A324" s="216">
        <v>78.900000000000006</v>
      </c>
    </row>
    <row r="325" spans="1:1">
      <c r="A325" s="216">
        <v>81.099999999999994</v>
      </c>
    </row>
    <row r="326" spans="1:1">
      <c r="A326" s="216">
        <v>71</v>
      </c>
    </row>
    <row r="327" spans="1:1">
      <c r="A327" s="216">
        <v>55</v>
      </c>
    </row>
    <row r="328" spans="1:1">
      <c r="A328" s="216">
        <v>68.7</v>
      </c>
    </row>
    <row r="329" spans="1:1">
      <c r="A329" s="216">
        <v>36.700000000000003</v>
      </c>
    </row>
    <row r="330" spans="1:1">
      <c r="A330" s="216">
        <v>50.9</v>
      </c>
    </row>
    <row r="331" spans="1:1">
      <c r="A331" s="216">
        <v>44.1</v>
      </c>
    </row>
    <row r="332" spans="1:1">
      <c r="A332" s="216">
        <v>88.3</v>
      </c>
    </row>
    <row r="333" spans="1:1">
      <c r="A333" s="216">
        <v>71.5</v>
      </c>
    </row>
    <row r="334" spans="1:1">
      <c r="A334" s="216">
        <v>33.799999999999997</v>
      </c>
    </row>
    <row r="335" spans="1:1">
      <c r="A335" s="216">
        <v>43.7</v>
      </c>
    </row>
    <row r="336" spans="1:1">
      <c r="A336" s="216">
        <v>82</v>
      </c>
    </row>
    <row r="337" spans="1:1">
      <c r="A337" s="216">
        <v>54.8</v>
      </c>
    </row>
    <row r="338" spans="1:1">
      <c r="A338" s="216">
        <v>76.900000000000006</v>
      </c>
    </row>
    <row r="339" spans="1:1">
      <c r="A339" s="216">
        <v>32.1</v>
      </c>
    </row>
    <row r="340" spans="1:1">
      <c r="A340" s="216">
        <v>37</v>
      </c>
    </row>
    <row r="341" spans="1:1">
      <c r="A341" s="216">
        <v>61.6</v>
      </c>
    </row>
    <row r="342" spans="1:1">
      <c r="A342" s="216">
        <v>65.2</v>
      </c>
    </row>
    <row r="343" spans="1:1">
      <c r="A343" s="216">
        <v>94.7</v>
      </c>
    </row>
    <row r="344" spans="1:1">
      <c r="A344" s="216">
        <v>41.7</v>
      </c>
    </row>
    <row r="345" spans="1:1">
      <c r="A345" s="216">
        <v>38.9</v>
      </c>
    </row>
    <row r="346" spans="1:1">
      <c r="A346" s="216">
        <v>73.2</v>
      </c>
    </row>
    <row r="347" spans="1:1">
      <c r="A347" s="216">
        <v>85.8</v>
      </c>
    </row>
    <row r="348" spans="1:1">
      <c r="A348" s="216">
        <v>93.5</v>
      </c>
    </row>
    <row r="349" spans="1:1">
      <c r="A349" s="216">
        <v>99</v>
      </c>
    </row>
    <row r="350" spans="1:1">
      <c r="A350" s="216">
        <v>44.7</v>
      </c>
    </row>
    <row r="351" spans="1:1">
      <c r="A351" s="216">
        <v>63.8</v>
      </c>
    </row>
    <row r="352" spans="1:1">
      <c r="A352" s="216">
        <v>49.1</v>
      </c>
    </row>
    <row r="353" spans="1:1">
      <c r="A353" s="216">
        <v>80.599999999999994</v>
      </c>
    </row>
    <row r="354" spans="1:1">
      <c r="A354" s="216">
        <v>91</v>
      </c>
    </row>
    <row r="355" spans="1:1">
      <c r="A355" s="216">
        <v>50.9</v>
      </c>
    </row>
    <row r="356" spans="1:1">
      <c r="A356" s="216">
        <v>81.400000000000006</v>
      </c>
    </row>
    <row r="357" spans="1:1">
      <c r="A357" s="216">
        <v>62.6</v>
      </c>
    </row>
    <row r="358" spans="1:1">
      <c r="A358" s="216">
        <v>98.7</v>
      </c>
    </row>
    <row r="359" spans="1:1">
      <c r="A359" s="216">
        <v>96.1</v>
      </c>
    </row>
    <row r="360" spans="1:1">
      <c r="A360" s="216">
        <v>45.7</v>
      </c>
    </row>
    <row r="361" spans="1:1">
      <c r="A361" s="216">
        <v>57.1</v>
      </c>
    </row>
    <row r="362" spans="1:1">
      <c r="A362" s="216">
        <v>90.1</v>
      </c>
    </row>
    <row r="363" spans="1:1">
      <c r="A363" s="216">
        <v>45.9</v>
      </c>
    </row>
    <row r="364" spans="1:1">
      <c r="A364" s="216">
        <v>41.1</v>
      </c>
    </row>
    <row r="365" spans="1:1">
      <c r="A365" s="216">
        <v>29.700000000000003</v>
      </c>
    </row>
    <row r="366" spans="1:1">
      <c r="A366" s="216">
        <v>101.5</v>
      </c>
    </row>
    <row r="367" spans="1:1">
      <c r="A367" s="216">
        <v>30.7</v>
      </c>
    </row>
    <row r="368" spans="1:1">
      <c r="A368" s="216">
        <v>61.6</v>
      </c>
    </row>
    <row r="369" spans="1:1">
      <c r="A369" s="216">
        <v>102.8</v>
      </c>
    </row>
    <row r="370" spans="1:1">
      <c r="A370" s="216">
        <v>67.2</v>
      </c>
    </row>
    <row r="371" spans="1:1">
      <c r="A371" s="216">
        <v>38.4</v>
      </c>
    </row>
    <row r="372" spans="1:1">
      <c r="A372" s="216">
        <v>90.7</v>
      </c>
    </row>
    <row r="373" spans="1:1">
      <c r="A373" s="216">
        <v>56.1</v>
      </c>
    </row>
    <row r="374" spans="1:1">
      <c r="A374" s="216">
        <v>97.7</v>
      </c>
    </row>
    <row r="375" spans="1:1">
      <c r="A375" s="216">
        <v>85.5</v>
      </c>
    </row>
    <row r="376" spans="1:1">
      <c r="A376" s="216">
        <v>96.9</v>
      </c>
    </row>
    <row r="377" spans="1:1">
      <c r="A377" s="216">
        <v>34.5</v>
      </c>
    </row>
    <row r="378" spans="1:1">
      <c r="A378" s="216">
        <v>91.9</v>
      </c>
    </row>
    <row r="379" spans="1:1">
      <c r="A379" s="216">
        <v>97.4</v>
      </c>
    </row>
    <row r="380" spans="1:1">
      <c r="A380" s="216">
        <v>65.5</v>
      </c>
    </row>
    <row r="381" spans="1:1">
      <c r="A381" s="216">
        <v>95.5</v>
      </c>
    </row>
    <row r="382" spans="1:1">
      <c r="A382" s="216">
        <v>75.5</v>
      </c>
    </row>
    <row r="383" spans="1:1">
      <c r="A383" s="216">
        <v>72.7</v>
      </c>
    </row>
    <row r="384" spans="1:1">
      <c r="A384" s="216">
        <v>77.2</v>
      </c>
    </row>
    <row r="385" spans="1:1">
      <c r="A385" s="216">
        <v>44.4</v>
      </c>
    </row>
    <row r="386" spans="1:1">
      <c r="A386" s="216">
        <v>68</v>
      </c>
    </row>
    <row r="387" spans="1:1">
      <c r="A387" s="216">
        <v>35.700000000000003</v>
      </c>
    </row>
    <row r="388" spans="1:1">
      <c r="A388" s="216">
        <v>107.6</v>
      </c>
    </row>
    <row r="389" spans="1:1">
      <c r="A389" s="216">
        <v>49.5</v>
      </c>
    </row>
    <row r="390" spans="1:1">
      <c r="A390" s="216">
        <v>98.5</v>
      </c>
    </row>
    <row r="391" spans="1:1">
      <c r="A391" s="216">
        <v>44.7</v>
      </c>
    </row>
    <row r="392" spans="1:1">
      <c r="A392" s="216">
        <v>76.5</v>
      </c>
    </row>
    <row r="393" spans="1:1">
      <c r="A393" s="216">
        <v>78.7</v>
      </c>
    </row>
    <row r="394" spans="1:1">
      <c r="A394" s="216">
        <v>88.8</v>
      </c>
    </row>
    <row r="395" spans="1:1">
      <c r="A395" s="216">
        <v>74.099999999999994</v>
      </c>
    </row>
    <row r="396" spans="1:1">
      <c r="A396" s="216">
        <v>40.1</v>
      </c>
    </row>
    <row r="397" spans="1:1">
      <c r="A397" s="216">
        <v>63.1</v>
      </c>
    </row>
    <row r="398" spans="1:1">
      <c r="A398" s="216">
        <v>72.5</v>
      </c>
    </row>
    <row r="399" spans="1:1">
      <c r="A399" s="216">
        <v>97.5</v>
      </c>
    </row>
    <row r="400" spans="1:1">
      <c r="A400" s="216">
        <v>76.099999999999994</v>
      </c>
    </row>
    <row r="401" spans="1:1">
      <c r="A401" s="216">
        <v>100.8</v>
      </c>
    </row>
    <row r="402" spans="1:1">
      <c r="A402" s="216">
        <v>61.7</v>
      </c>
    </row>
    <row r="403" spans="1:1">
      <c r="A403" s="216">
        <v>90.9</v>
      </c>
    </row>
    <row r="404" spans="1:1">
      <c r="A404" s="216">
        <v>86.5</v>
      </c>
    </row>
    <row r="405" spans="1:1">
      <c r="A405" s="216">
        <v>56</v>
      </c>
    </row>
    <row r="406" spans="1:1">
      <c r="A406" s="216">
        <v>86</v>
      </c>
    </row>
    <row r="407" spans="1:1">
      <c r="A407" s="216">
        <v>92.4</v>
      </c>
    </row>
    <row r="408" spans="1:1">
      <c r="A408" s="216">
        <v>37.5</v>
      </c>
    </row>
    <row r="409" spans="1:1">
      <c r="A409" s="216">
        <v>70.400000000000006</v>
      </c>
    </row>
    <row r="410" spans="1:1">
      <c r="A410" s="216">
        <v>33.5</v>
      </c>
    </row>
    <row r="411" spans="1:1">
      <c r="A411" s="216">
        <v>95.5</v>
      </c>
    </row>
    <row r="412" spans="1:1">
      <c r="A412" s="216">
        <v>46.5</v>
      </c>
    </row>
    <row r="413" spans="1:1">
      <c r="A413" s="216">
        <v>61.3</v>
      </c>
    </row>
    <row r="414" spans="1:1">
      <c r="A414" s="216">
        <v>94</v>
      </c>
    </row>
    <row r="415" spans="1:1">
      <c r="A415" s="216">
        <v>92.2</v>
      </c>
    </row>
    <row r="416" spans="1:1">
      <c r="A416" s="216">
        <v>60.5</v>
      </c>
    </row>
    <row r="417" spans="1:1">
      <c r="A417" s="216">
        <v>34.4</v>
      </c>
    </row>
    <row r="418" spans="1:1">
      <c r="A418" s="216">
        <v>37.700000000000003</v>
      </c>
    </row>
    <row r="419" spans="1:1">
      <c r="A419" s="216">
        <v>93</v>
      </c>
    </row>
    <row r="420" spans="1:1">
      <c r="A420" s="216">
        <v>92.1</v>
      </c>
    </row>
    <row r="421" spans="1:1">
      <c r="A421" s="216">
        <v>56.5</v>
      </c>
    </row>
    <row r="422" spans="1:1">
      <c r="A422" s="216">
        <v>100</v>
      </c>
    </row>
    <row r="423" spans="1:1">
      <c r="A423" s="216">
        <v>72.400000000000006</v>
      </c>
    </row>
    <row r="424" spans="1:1">
      <c r="A424" s="216">
        <v>52.7</v>
      </c>
    </row>
    <row r="425" spans="1:1">
      <c r="A425" s="216">
        <v>75.3</v>
      </c>
    </row>
    <row r="426" spans="1:1">
      <c r="A426" s="216">
        <v>56.7</v>
      </c>
    </row>
    <row r="427" spans="1:1">
      <c r="A427" s="216">
        <v>106.9</v>
      </c>
    </row>
    <row r="428" spans="1:1">
      <c r="A428" s="216">
        <v>56.7</v>
      </c>
    </row>
    <row r="429" spans="1:1">
      <c r="A429" s="216">
        <v>92.6</v>
      </c>
    </row>
    <row r="430" spans="1:1">
      <c r="A430" s="216">
        <v>68.5</v>
      </c>
    </row>
    <row r="431" spans="1:1">
      <c r="A431" s="216">
        <v>53.1</v>
      </c>
    </row>
    <row r="432" spans="1:1">
      <c r="A432" s="216">
        <v>49.5</v>
      </c>
    </row>
    <row r="433" spans="1:1">
      <c r="A433" s="216">
        <v>42.7</v>
      </c>
    </row>
    <row r="434" spans="1:1">
      <c r="A434" s="216">
        <v>66.900000000000006</v>
      </c>
    </row>
    <row r="435" spans="1:1">
      <c r="A435" s="216">
        <v>91.1</v>
      </c>
    </row>
    <row r="436" spans="1:1">
      <c r="A436" s="216">
        <v>42.1</v>
      </c>
    </row>
    <row r="437" spans="1:1">
      <c r="A437" s="216">
        <v>55.9</v>
      </c>
    </row>
    <row r="438" spans="1:1">
      <c r="A438" s="216">
        <v>40.799999999999997</v>
      </c>
    </row>
    <row r="439" spans="1:1">
      <c r="A439" s="216">
        <v>59.1</v>
      </c>
    </row>
    <row r="440" spans="1:1">
      <c r="A440" s="216">
        <v>72.599999999999994</v>
      </c>
    </row>
    <row r="441" spans="1:1">
      <c r="A441" s="216">
        <v>66.7</v>
      </c>
    </row>
    <row r="442" spans="1:1">
      <c r="A442" s="216">
        <v>40.1</v>
      </c>
    </row>
    <row r="443" spans="1:1">
      <c r="A443" s="216">
        <v>98.4</v>
      </c>
    </row>
    <row r="444" spans="1:1">
      <c r="A444" s="216">
        <v>39</v>
      </c>
    </row>
    <row r="445" spans="1:1">
      <c r="A445" s="216">
        <v>100.4</v>
      </c>
    </row>
    <row r="446" spans="1:1">
      <c r="A446" s="216">
        <v>43.3</v>
      </c>
    </row>
    <row r="447" spans="1:1">
      <c r="A447" s="216">
        <v>90</v>
      </c>
    </row>
    <row r="448" spans="1:1">
      <c r="A448" s="216">
        <v>65.8</v>
      </c>
    </row>
    <row r="449" spans="1:1">
      <c r="A449" s="216">
        <v>92.7</v>
      </c>
    </row>
    <row r="450" spans="1:1">
      <c r="A450" s="216">
        <v>89</v>
      </c>
    </row>
    <row r="451" spans="1:1">
      <c r="A451" s="216">
        <v>53.6</v>
      </c>
    </row>
    <row r="452" spans="1:1">
      <c r="A452" s="216">
        <v>76.2</v>
      </c>
    </row>
    <row r="453" spans="1:1">
      <c r="A453" s="216">
        <v>58</v>
      </c>
    </row>
    <row r="454" spans="1:1">
      <c r="A454" s="216">
        <v>66.599999999999994</v>
      </c>
    </row>
    <row r="455" spans="1:1">
      <c r="A455" s="216">
        <v>57.9</v>
      </c>
    </row>
    <row r="456" spans="1:1">
      <c r="A456" s="216">
        <v>36.1</v>
      </c>
    </row>
    <row r="457" spans="1:1">
      <c r="A457" s="216">
        <v>99.2</v>
      </c>
    </row>
    <row r="458" spans="1:1">
      <c r="A458" s="216">
        <v>47.5</v>
      </c>
    </row>
    <row r="459" spans="1:1">
      <c r="A459" s="216">
        <v>64</v>
      </c>
    </row>
    <row r="460" spans="1:1">
      <c r="A460" s="216">
        <v>58.7</v>
      </c>
    </row>
    <row r="461" spans="1:1">
      <c r="A461" s="216">
        <v>62.599999999999994</v>
      </c>
    </row>
    <row r="462" spans="1:1">
      <c r="A462" s="216">
        <v>45</v>
      </c>
    </row>
    <row r="463" spans="1:1">
      <c r="A463" s="216">
        <v>83.5</v>
      </c>
    </row>
    <row r="464" spans="1:1">
      <c r="A464" s="216">
        <v>81</v>
      </c>
    </row>
    <row r="465" spans="1:1">
      <c r="A465" s="216">
        <v>61.7</v>
      </c>
    </row>
    <row r="466" spans="1:1">
      <c r="A466" s="216">
        <v>63.2</v>
      </c>
    </row>
    <row r="467" spans="1:1">
      <c r="A467" s="216">
        <v>87.4</v>
      </c>
    </row>
    <row r="468" spans="1:1">
      <c r="A468" s="216">
        <v>103.6</v>
      </c>
    </row>
    <row r="469" spans="1:1">
      <c r="A469" s="216">
        <v>75.3</v>
      </c>
    </row>
    <row r="470" spans="1:1">
      <c r="A470" s="216">
        <v>80</v>
      </c>
    </row>
    <row r="471" spans="1:1">
      <c r="A471" s="216">
        <v>62.8</v>
      </c>
    </row>
    <row r="472" spans="1:1">
      <c r="A472" s="216">
        <v>39.4</v>
      </c>
    </row>
    <row r="473" spans="1:1">
      <c r="A473" s="216">
        <v>76.7</v>
      </c>
    </row>
    <row r="474" spans="1:1">
      <c r="A474" s="216">
        <v>69.2</v>
      </c>
    </row>
    <row r="475" spans="1:1">
      <c r="A475" s="216">
        <v>74.7</v>
      </c>
    </row>
    <row r="476" spans="1:1">
      <c r="A476" s="216">
        <v>88.2</v>
      </c>
    </row>
    <row r="477" spans="1:1">
      <c r="A477" s="216">
        <v>69.5</v>
      </c>
    </row>
    <row r="478" spans="1:1">
      <c r="A478" s="216">
        <v>94.7</v>
      </c>
    </row>
    <row r="479" spans="1:1">
      <c r="A479" s="216">
        <v>121.4</v>
      </c>
    </row>
    <row r="480" spans="1:1">
      <c r="A480" s="216">
        <v>44.9</v>
      </c>
    </row>
    <row r="481" spans="1:1">
      <c r="A481" s="216">
        <v>54.2</v>
      </c>
    </row>
    <row r="482" spans="1:1">
      <c r="A482" s="216">
        <v>74.7</v>
      </c>
    </row>
    <row r="483" spans="1:1">
      <c r="A483" s="216">
        <v>82.2</v>
      </c>
    </row>
    <row r="484" spans="1:1">
      <c r="A484" s="216">
        <v>48.1</v>
      </c>
    </row>
    <row r="485" spans="1:1">
      <c r="A485" s="216">
        <v>56.1</v>
      </c>
    </row>
    <row r="486" spans="1:1">
      <c r="A486" s="216">
        <v>70.900000000000006</v>
      </c>
    </row>
    <row r="487" spans="1:1">
      <c r="A487" s="216">
        <v>69.5</v>
      </c>
    </row>
    <row r="488" spans="1:1">
      <c r="A488" s="216">
        <v>72.099999999999994</v>
      </c>
    </row>
    <row r="489" spans="1:1">
      <c r="A489" s="216">
        <v>83.7</v>
      </c>
    </row>
    <row r="490" spans="1:1">
      <c r="A490" s="216">
        <v>88</v>
      </c>
    </row>
    <row r="491" spans="1:1">
      <c r="A491" s="216">
        <v>45.7</v>
      </c>
    </row>
    <row r="492" spans="1:1">
      <c r="A492" s="216">
        <v>43</v>
      </c>
    </row>
    <row r="493" spans="1:1">
      <c r="A493" s="216">
        <v>72.599999999999994</v>
      </c>
    </row>
    <row r="494" spans="1:1">
      <c r="A494" s="216">
        <v>42.1</v>
      </c>
    </row>
    <row r="495" spans="1:1">
      <c r="A495" s="216">
        <v>51.4</v>
      </c>
    </row>
    <row r="496" spans="1:1">
      <c r="A496" s="216">
        <v>31.6</v>
      </c>
    </row>
    <row r="497" spans="1:1">
      <c r="A497" s="216">
        <v>87.8</v>
      </c>
    </row>
    <row r="498" spans="1:1">
      <c r="A498" s="216">
        <v>51.1</v>
      </c>
    </row>
    <row r="499" spans="1:1">
      <c r="A499" s="216">
        <v>31.4</v>
      </c>
    </row>
    <row r="500" spans="1:1">
      <c r="A500" s="216">
        <v>70.400000000000006</v>
      </c>
    </row>
    <row r="501" spans="1:1">
      <c r="A501" s="216">
        <v>42.5</v>
      </c>
    </row>
    <row r="502" spans="1:1">
      <c r="A502" s="216">
        <v>91.2</v>
      </c>
    </row>
    <row r="503" spans="1:1">
      <c r="A503" s="216">
        <v>71.7</v>
      </c>
    </row>
    <row r="504" spans="1:1">
      <c r="A504" s="216">
        <v>43.8</v>
      </c>
    </row>
    <row r="505" spans="1:1">
      <c r="A505" s="216">
        <v>49</v>
      </c>
    </row>
    <row r="506" spans="1:1">
      <c r="A506" s="216">
        <v>100.7</v>
      </c>
    </row>
    <row r="507" spans="1:1">
      <c r="A507" s="216">
        <v>68.099999999999994</v>
      </c>
    </row>
    <row r="508" spans="1:1">
      <c r="A508" s="216">
        <v>43</v>
      </c>
    </row>
    <row r="509" spans="1:1">
      <c r="A509" s="216">
        <v>66.2</v>
      </c>
    </row>
    <row r="510" spans="1:1">
      <c r="A510" s="216">
        <v>93.9</v>
      </c>
    </row>
    <row r="511" spans="1:1">
      <c r="A511" s="216">
        <v>39.1</v>
      </c>
    </row>
    <row r="512" spans="1:1">
      <c r="A512" s="216">
        <v>94.3</v>
      </c>
    </row>
    <row r="513" spans="1:1">
      <c r="A513" s="216">
        <v>45.1</v>
      </c>
    </row>
    <row r="514" spans="1:1">
      <c r="A514" s="216">
        <v>56.8</v>
      </c>
    </row>
    <row r="515" spans="1:1">
      <c r="A515" s="216">
        <v>27.700000000000003</v>
      </c>
    </row>
    <row r="516" spans="1:1">
      <c r="A516" s="216">
        <v>72</v>
      </c>
    </row>
    <row r="517" spans="1:1">
      <c r="A517" s="216">
        <v>41.7</v>
      </c>
    </row>
    <row r="518" spans="1:1">
      <c r="A518" s="216">
        <v>60.1</v>
      </c>
    </row>
    <row r="519" spans="1:1">
      <c r="A519" s="216">
        <v>59.1</v>
      </c>
    </row>
    <row r="520" spans="1:1">
      <c r="A520" s="216">
        <v>50.9</v>
      </c>
    </row>
    <row r="521" spans="1:1">
      <c r="A521" s="216">
        <v>83</v>
      </c>
    </row>
    <row r="522" spans="1:1">
      <c r="A522" s="216">
        <v>57.4</v>
      </c>
    </row>
    <row r="523" spans="1:1">
      <c r="A523" s="216">
        <v>70.2</v>
      </c>
    </row>
    <row r="524" spans="1:1">
      <c r="A524" s="216">
        <v>80.7</v>
      </c>
    </row>
    <row r="525" spans="1:1">
      <c r="A525" s="216">
        <v>83</v>
      </c>
    </row>
    <row r="526" spans="1:1">
      <c r="A526" s="216">
        <v>51.6</v>
      </c>
    </row>
    <row r="527" spans="1:1">
      <c r="A527" s="216">
        <v>66.400000000000006</v>
      </c>
    </row>
    <row r="528" spans="1:1">
      <c r="A528" s="216">
        <v>94</v>
      </c>
    </row>
    <row r="529" spans="1:1">
      <c r="A529" s="216">
        <v>62</v>
      </c>
    </row>
    <row r="530" spans="1:1">
      <c r="A530" s="216">
        <v>47.8</v>
      </c>
    </row>
    <row r="531" spans="1:1">
      <c r="A531" s="216">
        <v>39.299999999999997</v>
      </c>
    </row>
    <row r="532" spans="1:1">
      <c r="A532" s="216">
        <v>74.3</v>
      </c>
    </row>
    <row r="533" spans="1:1">
      <c r="A533" s="216">
        <v>43.9</v>
      </c>
    </row>
    <row r="534" spans="1:1">
      <c r="A534" s="216">
        <v>46.9</v>
      </c>
    </row>
    <row r="535" spans="1:1">
      <c r="A535" s="216">
        <v>55.6</v>
      </c>
    </row>
    <row r="536" spans="1:1">
      <c r="A536" s="216">
        <v>62.5</v>
      </c>
    </row>
    <row r="537" spans="1:1">
      <c r="A537" s="216">
        <v>87.7</v>
      </c>
    </row>
    <row r="538" spans="1:1">
      <c r="A538" s="216">
        <v>85.4</v>
      </c>
    </row>
    <row r="539" spans="1:1">
      <c r="A539" s="216">
        <v>38.299999999999997</v>
      </c>
    </row>
    <row r="540" spans="1:1">
      <c r="A540" s="216">
        <v>74.400000000000006</v>
      </c>
    </row>
    <row r="541" spans="1:1">
      <c r="A541" s="216">
        <v>55.4</v>
      </c>
    </row>
    <row r="542" spans="1:1">
      <c r="A542" s="216">
        <v>66.900000000000006</v>
      </c>
    </row>
    <row r="543" spans="1:1">
      <c r="A543" s="216">
        <v>68.599999999999994</v>
      </c>
    </row>
    <row r="544" spans="1:1">
      <c r="A544" s="216">
        <v>76.7</v>
      </c>
    </row>
    <row r="545" spans="1:1">
      <c r="A545" s="216">
        <v>52.5</v>
      </c>
    </row>
    <row r="546" spans="1:1">
      <c r="A546" s="216">
        <v>59.400000000000006</v>
      </c>
    </row>
    <row r="547" spans="1:1">
      <c r="A547" s="216">
        <v>104.6</v>
      </c>
    </row>
    <row r="548" spans="1:1">
      <c r="A548" s="216">
        <v>99.7</v>
      </c>
    </row>
    <row r="549" spans="1:1">
      <c r="A549" s="216">
        <v>53.4</v>
      </c>
    </row>
    <row r="550" spans="1:1">
      <c r="A550" s="216">
        <v>48.4</v>
      </c>
    </row>
    <row r="551" spans="1:1">
      <c r="A551" s="216">
        <v>99.5</v>
      </c>
    </row>
    <row r="552" spans="1:1">
      <c r="A552" s="216">
        <v>39.799999999999997</v>
      </c>
    </row>
    <row r="553" spans="1:1">
      <c r="A553" s="216">
        <v>49.6</v>
      </c>
    </row>
    <row r="554" spans="1:1">
      <c r="A554" s="216">
        <v>88</v>
      </c>
    </row>
    <row r="555" spans="1:1">
      <c r="A555" s="216">
        <v>83.8</v>
      </c>
    </row>
    <row r="556" spans="1:1">
      <c r="A556" s="216">
        <v>59.9</v>
      </c>
    </row>
    <row r="557" spans="1:1">
      <c r="A557" s="216">
        <v>84.4</v>
      </c>
    </row>
    <row r="558" spans="1:1">
      <c r="A558" s="216">
        <v>87.4</v>
      </c>
    </row>
    <row r="559" spans="1:1">
      <c r="A559" s="216">
        <v>61.7</v>
      </c>
    </row>
    <row r="560" spans="1:1">
      <c r="A560" s="216">
        <v>87</v>
      </c>
    </row>
    <row r="561" spans="1:1">
      <c r="A561" s="216">
        <v>87.7</v>
      </c>
    </row>
    <row r="562" spans="1:1">
      <c r="A562" s="216">
        <v>32</v>
      </c>
    </row>
    <row r="563" spans="1:1">
      <c r="A563" s="216">
        <v>54.8</v>
      </c>
    </row>
    <row r="564" spans="1:1">
      <c r="A564" s="216">
        <v>65</v>
      </c>
    </row>
    <row r="565" spans="1:1">
      <c r="A565" s="216">
        <v>36.200000000000003</v>
      </c>
    </row>
    <row r="566" spans="1:1">
      <c r="A566" s="216">
        <v>51.6</v>
      </c>
    </row>
    <row r="567" spans="1:1">
      <c r="A567" s="216">
        <v>80.400000000000006</v>
      </c>
    </row>
    <row r="568" spans="1:1">
      <c r="A568" s="216">
        <v>75.5</v>
      </c>
    </row>
    <row r="569" spans="1:1">
      <c r="A569" s="216">
        <v>64.2</v>
      </c>
    </row>
    <row r="570" spans="1:1">
      <c r="A570" s="216">
        <v>76.5</v>
      </c>
    </row>
    <row r="571" spans="1:1">
      <c r="A571" s="216">
        <v>83</v>
      </c>
    </row>
    <row r="572" spans="1:1">
      <c r="A572" s="216">
        <v>43.8</v>
      </c>
    </row>
    <row r="573" spans="1:1">
      <c r="A573" s="216">
        <v>72.400000000000006</v>
      </c>
    </row>
    <row r="574" spans="1:1">
      <c r="A574" s="216">
        <v>71.599999999999994</v>
      </c>
    </row>
    <row r="575" spans="1:1">
      <c r="A575" s="216">
        <v>40.799999999999997</v>
      </c>
    </row>
    <row r="576" spans="1:1">
      <c r="A576" s="216">
        <v>74.8</v>
      </c>
    </row>
    <row r="577" spans="1:1">
      <c r="A577" s="216">
        <v>93.5</v>
      </c>
    </row>
    <row r="578" spans="1:1">
      <c r="A578" s="216">
        <v>86.8</v>
      </c>
    </row>
    <row r="579" spans="1:1">
      <c r="A579" s="216">
        <v>80.5</v>
      </c>
    </row>
    <row r="580" spans="1:1">
      <c r="A580" s="216">
        <v>80.5</v>
      </c>
    </row>
    <row r="581" spans="1:1">
      <c r="A581" s="216">
        <v>90.2</v>
      </c>
    </row>
    <row r="582" spans="1:1">
      <c r="A582" s="216">
        <v>74.099999999999994</v>
      </c>
    </row>
    <row r="583" spans="1:1">
      <c r="A583" s="216">
        <v>39.4</v>
      </c>
    </row>
    <row r="584" spans="1:1">
      <c r="A584" s="216">
        <v>43.6</v>
      </c>
    </row>
    <row r="585" spans="1:1">
      <c r="A585" s="216">
        <v>95.1</v>
      </c>
    </row>
    <row r="586" spans="1:1">
      <c r="A586" s="216">
        <v>82.8</v>
      </c>
    </row>
    <row r="587" spans="1:1">
      <c r="A587" s="216">
        <v>58</v>
      </c>
    </row>
    <row r="588" spans="1:1">
      <c r="A588" s="216">
        <v>60.7</v>
      </c>
    </row>
    <row r="589" spans="1:1">
      <c r="A589" s="216">
        <v>85.5</v>
      </c>
    </row>
    <row r="590" spans="1:1">
      <c r="A590" s="216">
        <v>66.8</v>
      </c>
    </row>
    <row r="591" spans="1:1">
      <c r="A591" s="216">
        <v>31.700000000000003</v>
      </c>
    </row>
    <row r="592" spans="1:1">
      <c r="A592" s="216">
        <v>58.1</v>
      </c>
    </row>
    <row r="593" spans="1:1">
      <c r="A593" s="216">
        <v>71.099999999999994</v>
      </c>
    </row>
    <row r="594" spans="1:1">
      <c r="A594" s="216">
        <v>46.2</v>
      </c>
    </row>
    <row r="595" spans="1:1">
      <c r="A595" s="216">
        <v>41.3</v>
      </c>
    </row>
    <row r="596" spans="1:1">
      <c r="A596" s="216">
        <v>88</v>
      </c>
    </row>
    <row r="597" spans="1:1">
      <c r="A597" s="216">
        <v>47.7</v>
      </c>
    </row>
    <row r="598" spans="1:1">
      <c r="A598" s="216">
        <v>41.4</v>
      </c>
    </row>
    <row r="599" spans="1:1">
      <c r="A599" s="216">
        <v>40.799999999999997</v>
      </c>
    </row>
    <row r="600" spans="1:1">
      <c r="A600" s="216">
        <v>47.4</v>
      </c>
    </row>
    <row r="601" spans="1:1">
      <c r="A601" s="216">
        <v>39.5</v>
      </c>
    </row>
    <row r="602" spans="1:1">
      <c r="A602" s="216">
        <v>107.8</v>
      </c>
    </row>
    <row r="603" spans="1:1">
      <c r="A603" s="216">
        <v>51.7</v>
      </c>
    </row>
    <row r="604" spans="1:1">
      <c r="A604" s="216">
        <v>47</v>
      </c>
    </row>
    <row r="605" spans="1:1">
      <c r="A605" s="216">
        <v>95.7</v>
      </c>
    </row>
    <row r="606" spans="1:1">
      <c r="A606" s="216">
        <v>104.3</v>
      </c>
    </row>
    <row r="607" spans="1:1">
      <c r="A607" s="216">
        <v>47.8</v>
      </c>
    </row>
    <row r="608" spans="1:1">
      <c r="A608" s="216">
        <v>103.5</v>
      </c>
    </row>
    <row r="609" spans="1:1">
      <c r="A609" s="216">
        <v>49.3</v>
      </c>
    </row>
    <row r="610" spans="1:1">
      <c r="A610" s="216">
        <v>43.3</v>
      </c>
    </row>
    <row r="611" spans="1:1">
      <c r="A611" s="216">
        <v>96.8</v>
      </c>
    </row>
    <row r="612" spans="1:1">
      <c r="A612" s="216">
        <v>43.3</v>
      </c>
    </row>
    <row r="613" spans="1:1">
      <c r="A613" s="216">
        <v>64.599999999999994</v>
      </c>
    </row>
    <row r="614" spans="1:1">
      <c r="A614" s="216">
        <v>81.599999999999994</v>
      </c>
    </row>
    <row r="615" spans="1:1">
      <c r="A615" s="216">
        <v>90.1</v>
      </c>
    </row>
    <row r="616" spans="1:1">
      <c r="A616" s="216">
        <v>88.6</v>
      </c>
    </row>
    <row r="617" spans="1:1">
      <c r="A617" s="216">
        <v>50</v>
      </c>
    </row>
    <row r="618" spans="1:1">
      <c r="A618" s="216">
        <v>80</v>
      </c>
    </row>
    <row r="619" spans="1:1">
      <c r="A619" s="216">
        <v>53.5</v>
      </c>
    </row>
    <row r="620" spans="1:1">
      <c r="A620" s="216">
        <v>67.8</v>
      </c>
    </row>
    <row r="621" spans="1:1">
      <c r="A621" s="216">
        <v>54.3</v>
      </c>
    </row>
    <row r="622" spans="1:1">
      <c r="A622" s="216">
        <v>57.2</v>
      </c>
    </row>
    <row r="623" spans="1:1">
      <c r="A623" s="216">
        <v>63.599999999999994</v>
      </c>
    </row>
    <row r="624" spans="1:1">
      <c r="A624" s="216">
        <v>76.5</v>
      </c>
    </row>
    <row r="625" spans="1:1">
      <c r="A625" s="216">
        <v>78.5</v>
      </c>
    </row>
    <row r="626" spans="1:1">
      <c r="A626" s="216">
        <v>76.5</v>
      </c>
    </row>
    <row r="627" spans="1:1">
      <c r="A627" s="216">
        <v>72.5</v>
      </c>
    </row>
    <row r="628" spans="1:1">
      <c r="A628" s="216">
        <v>94.5</v>
      </c>
    </row>
    <row r="629" spans="1:1">
      <c r="A629" s="216">
        <v>87.3</v>
      </c>
    </row>
    <row r="630" spans="1:1">
      <c r="A630" s="216">
        <v>66.7</v>
      </c>
    </row>
    <row r="631" spans="1:1">
      <c r="A631" s="216">
        <v>66.5</v>
      </c>
    </row>
    <row r="632" spans="1:1">
      <c r="A632" s="216">
        <v>34.4</v>
      </c>
    </row>
    <row r="633" spans="1:1">
      <c r="A633" s="216">
        <v>59.099999999999994</v>
      </c>
    </row>
    <row r="634" spans="1:1">
      <c r="A634" s="216">
        <v>31.4</v>
      </c>
    </row>
    <row r="635" spans="1:1">
      <c r="A635" s="216">
        <v>80.5</v>
      </c>
    </row>
    <row r="636" spans="1:1">
      <c r="A636" s="216">
        <v>96.5</v>
      </c>
    </row>
    <row r="637" spans="1:1">
      <c r="A637" s="216">
        <v>72.900000000000006</v>
      </c>
    </row>
    <row r="638" spans="1:1">
      <c r="A638" s="216">
        <v>98</v>
      </c>
    </row>
    <row r="639" spans="1:1">
      <c r="A639" s="216">
        <v>63.1</v>
      </c>
    </row>
    <row r="640" spans="1:1">
      <c r="A640" s="216">
        <v>90.5</v>
      </c>
    </row>
    <row r="641" spans="1:1">
      <c r="A641" s="216">
        <v>38.799999999999997</v>
      </c>
    </row>
    <row r="642" spans="1:1">
      <c r="A642" s="216">
        <v>49.5</v>
      </c>
    </row>
    <row r="643" spans="1:1">
      <c r="A643" s="216">
        <v>55</v>
      </c>
    </row>
    <row r="644" spans="1:1">
      <c r="A644" s="216">
        <v>99.4</v>
      </c>
    </row>
    <row r="645" spans="1:1">
      <c r="A645" s="216">
        <v>93.5</v>
      </c>
    </row>
    <row r="646" spans="1:1">
      <c r="A646" s="216">
        <v>47.2</v>
      </c>
    </row>
    <row r="647" spans="1:1">
      <c r="A647" s="216">
        <v>45.1</v>
      </c>
    </row>
    <row r="648" spans="1:1">
      <c r="A648" s="216">
        <v>74.400000000000006</v>
      </c>
    </row>
    <row r="649" spans="1:1">
      <c r="A649" s="216">
        <v>87.1</v>
      </c>
    </row>
    <row r="650" spans="1:1">
      <c r="A650" s="216">
        <v>57.5</v>
      </c>
    </row>
    <row r="651" spans="1:1">
      <c r="A651" s="216">
        <v>80.400000000000006</v>
      </c>
    </row>
    <row r="652" spans="1:1">
      <c r="A652" s="216">
        <v>36.5</v>
      </c>
    </row>
    <row r="653" spans="1:1">
      <c r="A653" s="216">
        <v>34.9</v>
      </c>
    </row>
    <row r="654" spans="1:1">
      <c r="A654" s="216">
        <v>34</v>
      </c>
    </row>
    <row r="655" spans="1:1">
      <c r="A655" s="216">
        <v>119.7</v>
      </c>
    </row>
    <row r="656" spans="1:1">
      <c r="A656" s="216">
        <v>45.5</v>
      </c>
    </row>
    <row r="657" spans="1:1">
      <c r="A657" s="216">
        <v>54.8</v>
      </c>
    </row>
    <row r="658" spans="1:1">
      <c r="A658" s="216">
        <v>82.7</v>
      </c>
    </row>
    <row r="659" spans="1:1">
      <c r="A659" s="216">
        <v>64.8</v>
      </c>
    </row>
    <row r="660" spans="1:1">
      <c r="A660" s="216">
        <v>61.599999999999994</v>
      </c>
    </row>
    <row r="661" spans="1:1">
      <c r="A661" s="216">
        <v>100.8</v>
      </c>
    </row>
    <row r="662" spans="1:1">
      <c r="A662" s="216">
        <v>52.7</v>
      </c>
    </row>
    <row r="663" spans="1:1">
      <c r="A663" s="216">
        <v>55.7</v>
      </c>
    </row>
    <row r="664" spans="1:1">
      <c r="A664" s="216">
        <v>50.4</v>
      </c>
    </row>
    <row r="665" spans="1:1">
      <c r="A665" s="216">
        <v>65.7</v>
      </c>
    </row>
    <row r="666" spans="1:1">
      <c r="A666" s="216">
        <v>74.2</v>
      </c>
    </row>
    <row r="667" spans="1:1">
      <c r="A667" s="216">
        <v>62.099999999999994</v>
      </c>
    </row>
    <row r="668" spans="1:1">
      <c r="A668" s="216">
        <v>31.1</v>
      </c>
    </row>
    <row r="669" spans="1:1">
      <c r="A669" s="216">
        <v>56.9</v>
      </c>
    </row>
    <row r="670" spans="1:1">
      <c r="A670" s="216">
        <v>78.400000000000006</v>
      </c>
    </row>
    <row r="671" spans="1:1">
      <c r="A671" s="216">
        <v>66.400000000000006</v>
      </c>
    </row>
    <row r="672" spans="1:1">
      <c r="A672" s="216">
        <v>76.7</v>
      </c>
    </row>
    <row r="673" spans="1:1">
      <c r="A673" s="216">
        <v>83.7</v>
      </c>
    </row>
    <row r="674" spans="1:1">
      <c r="A674" s="216">
        <v>71.5</v>
      </c>
    </row>
    <row r="675" spans="1:1">
      <c r="A675" s="216">
        <v>97.1</v>
      </c>
    </row>
    <row r="676" spans="1:1">
      <c r="A676" s="216">
        <v>36.200000000000003</v>
      </c>
    </row>
    <row r="677" spans="1:1">
      <c r="A677" s="216">
        <v>45.9</v>
      </c>
    </row>
    <row r="678" spans="1:1">
      <c r="A678" s="216">
        <v>53</v>
      </c>
    </row>
    <row r="679" spans="1:1">
      <c r="A679" s="216">
        <v>69.2</v>
      </c>
    </row>
    <row r="680" spans="1:1">
      <c r="A680" s="216">
        <v>51</v>
      </c>
    </row>
    <row r="681" spans="1:1">
      <c r="A681" s="216">
        <v>51.3</v>
      </c>
    </row>
    <row r="682" spans="1:1">
      <c r="A682" s="216">
        <v>69.2</v>
      </c>
    </row>
    <row r="683" spans="1:1">
      <c r="A683" s="216">
        <v>90.5</v>
      </c>
    </row>
    <row r="684" spans="1:1">
      <c r="A684" s="216">
        <v>72.099999999999994</v>
      </c>
    </row>
    <row r="685" spans="1:1">
      <c r="A685" s="216">
        <v>31.700000000000003</v>
      </c>
    </row>
    <row r="686" spans="1:1">
      <c r="A686" s="216">
        <v>67.7</v>
      </c>
    </row>
    <row r="687" spans="1:1">
      <c r="A687" s="216">
        <v>56.9</v>
      </c>
    </row>
    <row r="688" spans="1:1">
      <c r="A688" s="216">
        <v>66.599999999999994</v>
      </c>
    </row>
    <row r="689" spans="1:1">
      <c r="A689" s="216">
        <v>86.7</v>
      </c>
    </row>
    <row r="690" spans="1:1">
      <c r="A690" s="216">
        <v>32.700000000000003</v>
      </c>
    </row>
    <row r="691" spans="1:1">
      <c r="A691" s="216">
        <v>84.7</v>
      </c>
    </row>
    <row r="692" spans="1:1">
      <c r="A692" s="216">
        <v>42.3</v>
      </c>
    </row>
    <row r="693" spans="1:1">
      <c r="A693" s="216">
        <v>30.700000000000003</v>
      </c>
    </row>
    <row r="694" spans="1:1">
      <c r="A694" s="216">
        <v>98.6</v>
      </c>
    </row>
    <row r="695" spans="1:1">
      <c r="A695" s="216">
        <v>57.2</v>
      </c>
    </row>
    <row r="696" spans="1:1">
      <c r="A696" s="216">
        <v>45.5</v>
      </c>
    </row>
    <row r="697" spans="1:1">
      <c r="A697" s="216">
        <v>55.8</v>
      </c>
    </row>
    <row r="698" spans="1:1">
      <c r="A698" s="216">
        <v>63.3</v>
      </c>
    </row>
    <row r="699" spans="1:1">
      <c r="A699" s="216">
        <v>86.1</v>
      </c>
    </row>
    <row r="700" spans="1:1">
      <c r="A700" s="216">
        <v>89.5</v>
      </c>
    </row>
    <row r="701" spans="1:1">
      <c r="A701" s="216">
        <v>76.3</v>
      </c>
    </row>
    <row r="702" spans="1:1">
      <c r="A702" s="216">
        <v>51.7</v>
      </c>
    </row>
    <row r="703" spans="1:1">
      <c r="A703" s="216">
        <v>56.9</v>
      </c>
    </row>
    <row r="704" spans="1:1">
      <c r="A704" s="216">
        <v>67.599999999999994</v>
      </c>
    </row>
    <row r="705" spans="1:1">
      <c r="A705" s="216">
        <v>83.5</v>
      </c>
    </row>
    <row r="706" spans="1:1">
      <c r="A706" s="216">
        <v>99</v>
      </c>
    </row>
    <row r="707" spans="1:1">
      <c r="A707" s="216">
        <v>46.6</v>
      </c>
    </row>
    <row r="708" spans="1:1">
      <c r="A708" s="216">
        <v>95.7</v>
      </c>
    </row>
    <row r="709" spans="1:1">
      <c r="A709" s="216">
        <v>72.3</v>
      </c>
    </row>
    <row r="710" spans="1:1">
      <c r="A710" s="216">
        <v>88.9</v>
      </c>
    </row>
    <row r="711" spans="1:1">
      <c r="A711" s="216">
        <v>43.1</v>
      </c>
    </row>
    <row r="712" spans="1:1">
      <c r="A712" s="216">
        <v>45</v>
      </c>
    </row>
    <row r="713" spans="1:1">
      <c r="A713" s="216">
        <v>87</v>
      </c>
    </row>
    <row r="714" spans="1:1">
      <c r="A714" s="216">
        <v>55.1</v>
      </c>
    </row>
    <row r="715" spans="1:1">
      <c r="A715" s="216">
        <v>94.5</v>
      </c>
    </row>
    <row r="716" spans="1:1">
      <c r="A716" s="216">
        <v>69.5</v>
      </c>
    </row>
    <row r="717" spans="1:1">
      <c r="A717" s="216">
        <v>83.2</v>
      </c>
    </row>
    <row r="718" spans="1:1">
      <c r="A718" s="216">
        <v>76.599999999999994</v>
      </c>
    </row>
    <row r="719" spans="1:1">
      <c r="A719" s="216">
        <v>38.4</v>
      </c>
    </row>
    <row r="720" spans="1:1">
      <c r="A720" s="216">
        <v>43.3</v>
      </c>
    </row>
    <row r="721" spans="1:1">
      <c r="A721" s="216">
        <v>84.3</v>
      </c>
    </row>
    <row r="722" spans="1:1">
      <c r="A722" s="216">
        <v>46.5</v>
      </c>
    </row>
    <row r="723" spans="1:1">
      <c r="A723" s="216">
        <v>98.4</v>
      </c>
    </row>
    <row r="724" spans="1:1">
      <c r="A724" s="216">
        <v>67.400000000000006</v>
      </c>
    </row>
    <row r="725" spans="1:1">
      <c r="A725" s="216">
        <v>80.599999999999994</v>
      </c>
    </row>
    <row r="726" spans="1:1">
      <c r="A726" s="216">
        <v>43.8</v>
      </c>
    </row>
    <row r="727" spans="1:1">
      <c r="A727" s="216">
        <v>36.799999999999997</v>
      </c>
    </row>
    <row r="728" spans="1:1">
      <c r="A728" s="216">
        <v>98.8</v>
      </c>
    </row>
    <row r="729" spans="1:1">
      <c r="A729" s="216">
        <v>73</v>
      </c>
    </row>
    <row r="730" spans="1:1">
      <c r="A730" s="216">
        <v>63</v>
      </c>
    </row>
    <row r="731" spans="1:1">
      <c r="A731" s="216">
        <v>63.2</v>
      </c>
    </row>
    <row r="732" spans="1:1">
      <c r="A732" s="216">
        <v>73.599999999999994</v>
      </c>
    </row>
    <row r="733" spans="1:1">
      <c r="A733" s="216">
        <v>93.7</v>
      </c>
    </row>
    <row r="734" spans="1:1">
      <c r="A734" s="216">
        <v>62.1</v>
      </c>
    </row>
    <row r="735" spans="1:1">
      <c r="A735" s="216">
        <v>37.6</v>
      </c>
    </row>
    <row r="736" spans="1:1">
      <c r="A736" s="216">
        <v>96.8</v>
      </c>
    </row>
    <row r="737" spans="1:1">
      <c r="A737" s="216">
        <v>98.4</v>
      </c>
    </row>
    <row r="738" spans="1:1">
      <c r="A738" s="216">
        <v>88.5</v>
      </c>
    </row>
    <row r="739" spans="1:1">
      <c r="A739" s="216">
        <v>43.4</v>
      </c>
    </row>
    <row r="740" spans="1:1">
      <c r="A740" s="216">
        <v>79.7</v>
      </c>
    </row>
    <row r="741" spans="1:1">
      <c r="A741" s="216">
        <v>49.1</v>
      </c>
    </row>
    <row r="742" spans="1:1">
      <c r="A742" s="216">
        <v>47.1</v>
      </c>
    </row>
    <row r="743" spans="1:1">
      <c r="A743" s="216">
        <v>90.7</v>
      </c>
    </row>
    <row r="744" spans="1:1">
      <c r="A744" s="216">
        <v>64.7</v>
      </c>
    </row>
    <row r="745" spans="1:1">
      <c r="A745" s="216">
        <v>67.5</v>
      </c>
    </row>
    <row r="746" spans="1:1">
      <c r="A746" s="216">
        <v>61.7</v>
      </c>
    </row>
    <row r="747" spans="1:1">
      <c r="A747" s="216">
        <v>62.599999999999994</v>
      </c>
    </row>
    <row r="748" spans="1:1">
      <c r="A748" s="216">
        <v>69.7</v>
      </c>
    </row>
    <row r="749" spans="1:1">
      <c r="A749" s="216">
        <v>37.700000000000003</v>
      </c>
    </row>
    <row r="750" spans="1:1">
      <c r="A750" s="216">
        <v>80.400000000000006</v>
      </c>
    </row>
    <row r="751" spans="1:1">
      <c r="A751" s="216">
        <v>79.400000000000006</v>
      </c>
    </row>
    <row r="752" spans="1:1">
      <c r="A752" s="216">
        <v>56.4</v>
      </c>
    </row>
    <row r="753" spans="1:1">
      <c r="A753" s="216">
        <v>107.6</v>
      </c>
    </row>
    <row r="754" spans="1:1">
      <c r="A754" s="216">
        <v>54.9</v>
      </c>
    </row>
    <row r="755" spans="1:1">
      <c r="A755" s="216">
        <v>91.7</v>
      </c>
    </row>
    <row r="756" spans="1:1">
      <c r="A756" s="216">
        <v>89.4</v>
      </c>
    </row>
    <row r="757" spans="1:1">
      <c r="A757" s="216">
        <v>96.3</v>
      </c>
    </row>
    <row r="758" spans="1:1">
      <c r="A758" s="216">
        <v>74.599999999999994</v>
      </c>
    </row>
    <row r="759" spans="1:1">
      <c r="A759" s="216">
        <v>85.5</v>
      </c>
    </row>
    <row r="760" spans="1:1">
      <c r="A760" s="216">
        <v>65.2</v>
      </c>
    </row>
    <row r="761" spans="1:1">
      <c r="A761" s="216">
        <v>40.200000000000003</v>
      </c>
    </row>
    <row r="762" spans="1:1">
      <c r="A762" s="216">
        <v>48.5</v>
      </c>
    </row>
    <row r="763" spans="1:1">
      <c r="A763" s="216">
        <v>81.7</v>
      </c>
    </row>
    <row r="764" spans="1:1">
      <c r="A764" s="216">
        <v>54.1</v>
      </c>
    </row>
    <row r="765" spans="1:1">
      <c r="A765" s="216">
        <v>82.7</v>
      </c>
    </row>
    <row r="766" spans="1:1">
      <c r="A766" s="216">
        <v>74.7</v>
      </c>
    </row>
    <row r="767" spans="1:1">
      <c r="A767" s="216">
        <v>45.4</v>
      </c>
    </row>
    <row r="768" spans="1:1">
      <c r="A768" s="216">
        <v>62.599999999999994</v>
      </c>
    </row>
    <row r="769" spans="1:1">
      <c r="A769" s="216">
        <v>37.799999999999997</v>
      </c>
    </row>
    <row r="770" spans="1:1">
      <c r="A770" s="216">
        <v>78.900000000000006</v>
      </c>
    </row>
    <row r="771" spans="1:1">
      <c r="A771" s="216">
        <v>69.5</v>
      </c>
    </row>
    <row r="772" spans="1:1">
      <c r="A772" s="216">
        <v>41.4</v>
      </c>
    </row>
    <row r="773" spans="1:1">
      <c r="A773" s="216">
        <v>47.3</v>
      </c>
    </row>
    <row r="774" spans="1:1">
      <c r="A774" s="216">
        <v>66.5</v>
      </c>
    </row>
    <row r="775" spans="1:1">
      <c r="A775" s="216">
        <v>60.8</v>
      </c>
    </row>
    <row r="776" spans="1:1">
      <c r="A776" s="216">
        <v>46.3</v>
      </c>
    </row>
    <row r="777" spans="1:1">
      <c r="A777" s="216">
        <v>79.7</v>
      </c>
    </row>
    <row r="778" spans="1:1">
      <c r="A778" s="216">
        <v>50.4</v>
      </c>
    </row>
    <row r="779" spans="1:1">
      <c r="A779" s="216">
        <v>36.700000000000003</v>
      </c>
    </row>
    <row r="780" spans="1:1">
      <c r="A780" s="216">
        <v>80.2</v>
      </c>
    </row>
    <row r="781" spans="1:1">
      <c r="A781" s="216">
        <v>36</v>
      </c>
    </row>
    <row r="782" spans="1:1">
      <c r="A782" s="216">
        <v>79</v>
      </c>
    </row>
    <row r="783" spans="1:1">
      <c r="A783" s="216">
        <v>62.5</v>
      </c>
    </row>
    <row r="784" spans="1:1">
      <c r="A784" s="216">
        <v>89.2</v>
      </c>
    </row>
    <row r="785" spans="1:1">
      <c r="A785" s="216">
        <v>50</v>
      </c>
    </row>
    <row r="786" spans="1:1">
      <c r="A786" s="216">
        <v>78.3</v>
      </c>
    </row>
    <row r="787" spans="1:1">
      <c r="A787" s="216">
        <v>68.7</v>
      </c>
    </row>
    <row r="788" spans="1:1">
      <c r="A788" s="216">
        <v>89.1</v>
      </c>
    </row>
    <row r="789" spans="1:1">
      <c r="A789" s="216">
        <v>67.099999999999994</v>
      </c>
    </row>
    <row r="790" spans="1:1">
      <c r="A790" s="216">
        <v>64.599999999999994</v>
      </c>
    </row>
    <row r="791" spans="1:1">
      <c r="A791" s="216">
        <v>105</v>
      </c>
    </row>
    <row r="792" spans="1:1">
      <c r="A792" s="216">
        <v>36.1</v>
      </c>
    </row>
    <row r="793" spans="1:1">
      <c r="A793" s="216">
        <v>86.6</v>
      </c>
    </row>
    <row r="794" spans="1:1">
      <c r="A794" s="216">
        <v>63.1</v>
      </c>
    </row>
    <row r="795" spans="1:1">
      <c r="A795" s="216">
        <v>52.8</v>
      </c>
    </row>
    <row r="796" spans="1:1">
      <c r="A796" s="216">
        <v>49.2</v>
      </c>
    </row>
    <row r="797" spans="1:1">
      <c r="A797" s="216">
        <v>83.7</v>
      </c>
    </row>
    <row r="798" spans="1:1">
      <c r="A798" s="216">
        <v>31.9</v>
      </c>
    </row>
    <row r="799" spans="1:1">
      <c r="A799" s="216">
        <v>37.700000000000003</v>
      </c>
    </row>
    <row r="800" spans="1:1">
      <c r="A800" s="216">
        <v>51.4</v>
      </c>
    </row>
    <row r="801" spans="1:1">
      <c r="A801" s="216">
        <v>50.4</v>
      </c>
    </row>
    <row r="802" spans="1:1">
      <c r="A802" s="216">
        <v>45.7</v>
      </c>
    </row>
    <row r="803" spans="1:1">
      <c r="A803" s="216">
        <v>76</v>
      </c>
    </row>
    <row r="804" spans="1:1">
      <c r="A804" s="216">
        <v>32.1</v>
      </c>
    </row>
    <row r="805" spans="1:1">
      <c r="A805" s="216">
        <v>40</v>
      </c>
    </row>
    <row r="806" spans="1:1">
      <c r="A806" s="216">
        <v>38.5</v>
      </c>
    </row>
    <row r="807" spans="1:1">
      <c r="A807" s="216">
        <v>75.5</v>
      </c>
    </row>
    <row r="808" spans="1:1">
      <c r="A808" s="216">
        <v>92.6</v>
      </c>
    </row>
    <row r="809" spans="1:1">
      <c r="A809" s="216">
        <v>73.599999999999994</v>
      </c>
    </row>
    <row r="810" spans="1:1">
      <c r="A810" s="216">
        <v>97.9</v>
      </c>
    </row>
    <row r="811" spans="1:1">
      <c r="A811" s="216">
        <v>99.3</v>
      </c>
    </row>
    <row r="812" spans="1:1">
      <c r="A812" s="216">
        <v>60.4</v>
      </c>
    </row>
    <row r="813" spans="1:1">
      <c r="A813" s="216">
        <v>32.700000000000003</v>
      </c>
    </row>
    <row r="814" spans="1:1">
      <c r="A814" s="216">
        <v>88.6</v>
      </c>
    </row>
    <row r="815" spans="1:1">
      <c r="A815" s="216">
        <v>96.6</v>
      </c>
    </row>
    <row r="816" spans="1:1">
      <c r="A816" s="216">
        <v>58</v>
      </c>
    </row>
    <row r="817" spans="1:1">
      <c r="A817" s="216">
        <v>66.400000000000006</v>
      </c>
    </row>
    <row r="818" spans="1:1">
      <c r="A818" s="216">
        <v>73.5</v>
      </c>
    </row>
    <row r="819" spans="1:1">
      <c r="A819" s="216">
        <v>85.7</v>
      </c>
    </row>
    <row r="820" spans="1:1">
      <c r="A820" s="216">
        <v>68.400000000000006</v>
      </c>
    </row>
    <row r="821" spans="1:1">
      <c r="A821" s="216">
        <v>70.5</v>
      </c>
    </row>
    <row r="822" spans="1:1">
      <c r="A822" s="216">
        <v>57.5</v>
      </c>
    </row>
    <row r="823" spans="1:1">
      <c r="A823" s="216">
        <v>62.3</v>
      </c>
    </row>
    <row r="824" spans="1:1">
      <c r="A824" s="216">
        <v>97.1</v>
      </c>
    </row>
    <row r="825" spans="1:1">
      <c r="A825" s="216">
        <v>65.900000000000006</v>
      </c>
    </row>
    <row r="826" spans="1:1">
      <c r="A826" s="216">
        <v>56.7</v>
      </c>
    </row>
    <row r="827" spans="1:1">
      <c r="A827" s="216">
        <v>81</v>
      </c>
    </row>
    <row r="828" spans="1:1">
      <c r="A828" s="216">
        <v>41.9</v>
      </c>
    </row>
    <row r="829" spans="1:1">
      <c r="A829" s="216">
        <v>36.1</v>
      </c>
    </row>
    <row r="830" spans="1:1">
      <c r="A830" s="216">
        <v>80</v>
      </c>
    </row>
    <row r="831" spans="1:1">
      <c r="A831" s="216">
        <v>75.5</v>
      </c>
    </row>
    <row r="832" spans="1:1">
      <c r="A832" s="216">
        <v>41.7</v>
      </c>
    </row>
    <row r="833" spans="1:1">
      <c r="A833" s="216">
        <v>73.400000000000006</v>
      </c>
    </row>
    <row r="834" spans="1:1">
      <c r="A834" s="216">
        <v>56.2</v>
      </c>
    </row>
    <row r="835" spans="1:1">
      <c r="A835" s="216">
        <v>57.8</v>
      </c>
    </row>
    <row r="836" spans="1:1">
      <c r="A836" s="216">
        <v>74.2</v>
      </c>
    </row>
    <row r="837" spans="1:1">
      <c r="A837" s="216">
        <v>103.5</v>
      </c>
    </row>
    <row r="838" spans="1:1">
      <c r="A838" s="216">
        <v>52.7</v>
      </c>
    </row>
    <row r="839" spans="1:1">
      <c r="A839" s="216">
        <v>100.6</v>
      </c>
    </row>
    <row r="840" spans="1:1">
      <c r="A840" s="216">
        <v>53.7</v>
      </c>
    </row>
    <row r="841" spans="1:1">
      <c r="A841" s="216">
        <v>49.2</v>
      </c>
    </row>
    <row r="842" spans="1:1">
      <c r="A842" s="216">
        <v>63.6</v>
      </c>
    </row>
    <row r="843" spans="1:1">
      <c r="A843" s="216">
        <v>51.8</v>
      </c>
    </row>
    <row r="844" spans="1:1">
      <c r="A844" s="216">
        <v>74.7</v>
      </c>
    </row>
    <row r="845" spans="1:1">
      <c r="A845" s="216">
        <v>87.6</v>
      </c>
    </row>
    <row r="846" spans="1:1">
      <c r="A846" s="216">
        <v>79</v>
      </c>
    </row>
    <row r="847" spans="1:1">
      <c r="A847" s="216">
        <v>87.7</v>
      </c>
    </row>
    <row r="848" spans="1:1">
      <c r="A848" s="216">
        <v>48.9</v>
      </c>
    </row>
    <row r="849" spans="1:1">
      <c r="A849" s="216">
        <v>106.1</v>
      </c>
    </row>
    <row r="850" spans="1:1">
      <c r="A850" s="216">
        <v>48.4</v>
      </c>
    </row>
    <row r="851" spans="1:1">
      <c r="A851" s="216">
        <v>87.8</v>
      </c>
    </row>
    <row r="852" spans="1:1">
      <c r="A852" s="216">
        <v>76.7</v>
      </c>
    </row>
    <row r="853" spans="1:1">
      <c r="A853" s="216">
        <v>95.5</v>
      </c>
    </row>
    <row r="854" spans="1:1">
      <c r="A854" s="216">
        <v>61</v>
      </c>
    </row>
    <row r="855" spans="1:1">
      <c r="A855" s="216">
        <v>54.7</v>
      </c>
    </row>
    <row r="856" spans="1:1">
      <c r="A856" s="216">
        <v>80.099999999999994</v>
      </c>
    </row>
    <row r="857" spans="1:1">
      <c r="A857" s="216">
        <v>65.8</v>
      </c>
    </row>
    <row r="858" spans="1:1">
      <c r="A858" s="216">
        <v>88.4</v>
      </c>
    </row>
    <row r="859" spans="1:1">
      <c r="A859" s="216">
        <v>95.2</v>
      </c>
    </row>
    <row r="860" spans="1:1">
      <c r="A860" s="216">
        <v>54.9</v>
      </c>
    </row>
    <row r="861" spans="1:1">
      <c r="A861" s="216">
        <v>67.5</v>
      </c>
    </row>
    <row r="862" spans="1:1">
      <c r="A862" s="216">
        <v>43</v>
      </c>
    </row>
    <row r="863" spans="1:1">
      <c r="A863" s="216">
        <v>87.2</v>
      </c>
    </row>
    <row r="864" spans="1:1">
      <c r="A864" s="216">
        <v>74</v>
      </c>
    </row>
    <row r="865" spans="1:1">
      <c r="A865" s="216">
        <v>102.5</v>
      </c>
    </row>
    <row r="866" spans="1:1">
      <c r="A866" s="216">
        <v>95.7</v>
      </c>
    </row>
    <row r="867" spans="1:1">
      <c r="A867" s="216">
        <v>63.8</v>
      </c>
    </row>
    <row r="868" spans="1:1">
      <c r="A868" s="216">
        <v>62</v>
      </c>
    </row>
    <row r="869" spans="1:1">
      <c r="A869" s="216">
        <v>31.4</v>
      </c>
    </row>
    <row r="870" spans="1:1">
      <c r="A870" s="216">
        <v>82.2</v>
      </c>
    </row>
    <row r="871" spans="1:1">
      <c r="A871" s="216">
        <v>54.8</v>
      </c>
    </row>
    <row r="872" spans="1:1">
      <c r="A872" s="216">
        <v>93.9</v>
      </c>
    </row>
    <row r="873" spans="1:1">
      <c r="A873" s="216">
        <v>97.7</v>
      </c>
    </row>
    <row r="874" spans="1:1">
      <c r="A874" s="216">
        <v>89</v>
      </c>
    </row>
    <row r="875" spans="1:1">
      <c r="A875" s="216">
        <v>64.900000000000006</v>
      </c>
    </row>
    <row r="876" spans="1:1">
      <c r="A876" s="216">
        <v>56</v>
      </c>
    </row>
    <row r="877" spans="1:1">
      <c r="A877" s="216">
        <v>46</v>
      </c>
    </row>
    <row r="878" spans="1:1">
      <c r="A878" s="216">
        <v>44.4</v>
      </c>
    </row>
    <row r="879" spans="1:1">
      <c r="A879" s="216">
        <v>64.2</v>
      </c>
    </row>
    <row r="880" spans="1:1">
      <c r="A880" s="216">
        <v>81.8</v>
      </c>
    </row>
    <row r="881" spans="1:1">
      <c r="A881" s="216">
        <v>54.7</v>
      </c>
    </row>
    <row r="882" spans="1:1">
      <c r="A882" s="216">
        <v>78.400000000000006</v>
      </c>
    </row>
    <row r="883" spans="1:1">
      <c r="A883" s="216">
        <v>38.6</v>
      </c>
    </row>
    <row r="884" spans="1:1">
      <c r="A884" s="216">
        <v>76.900000000000006</v>
      </c>
    </row>
    <row r="885" spans="1:1">
      <c r="A885" s="216">
        <v>69.8</v>
      </c>
    </row>
    <row r="886" spans="1:1">
      <c r="A886" s="216">
        <v>87.5</v>
      </c>
    </row>
    <row r="887" spans="1:1">
      <c r="A887" s="216">
        <v>59.8</v>
      </c>
    </row>
    <row r="888" spans="1:1">
      <c r="A888" s="216">
        <v>65.7</v>
      </c>
    </row>
    <row r="889" spans="1:1">
      <c r="A889" s="216">
        <v>55.7</v>
      </c>
    </row>
    <row r="890" spans="1:1">
      <c r="A890" s="216">
        <v>82.1</v>
      </c>
    </row>
    <row r="891" spans="1:1">
      <c r="A891" s="216">
        <v>43.3</v>
      </c>
    </row>
    <row r="892" spans="1:1">
      <c r="A892" s="216">
        <v>56.5</v>
      </c>
    </row>
    <row r="893" spans="1:1">
      <c r="A893" s="216">
        <v>79</v>
      </c>
    </row>
    <row r="894" spans="1:1">
      <c r="A894" s="216">
        <v>91.7</v>
      </c>
    </row>
    <row r="895" spans="1:1">
      <c r="A895" s="216">
        <v>99.1</v>
      </c>
    </row>
    <row r="896" spans="1:1">
      <c r="A896" s="216">
        <v>92</v>
      </c>
    </row>
    <row r="897" spans="1:1">
      <c r="A897" s="216">
        <v>79.2</v>
      </c>
    </row>
    <row r="898" spans="1:1">
      <c r="A898" s="216">
        <v>103</v>
      </c>
    </row>
    <row r="899" spans="1:1">
      <c r="A899" s="216">
        <v>52.2</v>
      </c>
    </row>
    <row r="900" spans="1:1">
      <c r="A900" s="216">
        <v>101.6</v>
      </c>
    </row>
    <row r="901" spans="1:1">
      <c r="A901" s="216">
        <v>85.7</v>
      </c>
    </row>
    <row r="902" spans="1:1">
      <c r="A902" s="216">
        <v>53.7</v>
      </c>
    </row>
    <row r="903" spans="1:1">
      <c r="A903" s="216">
        <v>76.7</v>
      </c>
    </row>
    <row r="904" spans="1:1">
      <c r="A904" s="216">
        <v>79.5</v>
      </c>
    </row>
    <row r="905" spans="1:1">
      <c r="A905" s="216">
        <v>81.2</v>
      </c>
    </row>
    <row r="906" spans="1:1">
      <c r="A906" s="216">
        <v>76.7</v>
      </c>
    </row>
    <row r="907" spans="1:1">
      <c r="A907" s="216">
        <v>91.9</v>
      </c>
    </row>
    <row r="908" spans="1:1">
      <c r="A908" s="216">
        <v>89.7</v>
      </c>
    </row>
    <row r="909" spans="1:1">
      <c r="A909" s="216">
        <v>103.4</v>
      </c>
    </row>
    <row r="910" spans="1:1">
      <c r="A910" s="216">
        <v>83.3</v>
      </c>
    </row>
    <row r="911" spans="1:1">
      <c r="A911" s="216">
        <v>52.7</v>
      </c>
    </row>
    <row r="912" spans="1:1">
      <c r="A912" s="216">
        <v>47.7</v>
      </c>
    </row>
    <row r="913" spans="1:1">
      <c r="A913" s="216">
        <v>68.7</v>
      </c>
    </row>
    <row r="914" spans="1:1">
      <c r="A914" s="216">
        <v>53.6</v>
      </c>
    </row>
    <row r="915" spans="1:1">
      <c r="A915" s="216">
        <v>105.8</v>
      </c>
    </row>
    <row r="916" spans="1:1">
      <c r="A916" s="216">
        <v>55.099999999999994</v>
      </c>
    </row>
    <row r="917" spans="1:1">
      <c r="A917" s="216">
        <v>46.4</v>
      </c>
    </row>
    <row r="918" spans="1:1">
      <c r="A918" s="216">
        <v>40.700000000000003</v>
      </c>
    </row>
    <row r="919" spans="1:1">
      <c r="A919" s="216">
        <v>83.1</v>
      </c>
    </row>
    <row r="920" spans="1:1">
      <c r="A920" s="216">
        <v>98.3</v>
      </c>
    </row>
    <row r="921" spans="1:1">
      <c r="A921" s="216">
        <v>73.3</v>
      </c>
    </row>
    <row r="922" spans="1:1">
      <c r="A922" s="216">
        <v>53.7</v>
      </c>
    </row>
    <row r="923" spans="1:1">
      <c r="A923" s="216">
        <v>41.8</v>
      </c>
    </row>
    <row r="924" spans="1:1">
      <c r="A924" s="216">
        <v>109.5</v>
      </c>
    </row>
    <row r="925" spans="1:1">
      <c r="A925" s="216">
        <v>63</v>
      </c>
    </row>
    <row r="926" spans="1:1">
      <c r="A926" s="216">
        <v>63.099999999999994</v>
      </c>
    </row>
    <row r="927" spans="1:1">
      <c r="A927" s="216">
        <v>73.7</v>
      </c>
    </row>
    <row r="928" spans="1:1">
      <c r="A928" s="216">
        <v>70.7</v>
      </c>
    </row>
    <row r="929" spans="1:1">
      <c r="A929" s="216">
        <v>59.2</v>
      </c>
    </row>
    <row r="930" spans="1:1">
      <c r="A930" s="216">
        <v>80</v>
      </c>
    </row>
    <row r="931" spans="1:1">
      <c r="A931" s="216">
        <v>48.4</v>
      </c>
    </row>
    <row r="932" spans="1:1">
      <c r="A932" s="216">
        <v>44.9</v>
      </c>
    </row>
    <row r="933" spans="1:1">
      <c r="A933" s="216">
        <v>72.599999999999994</v>
      </c>
    </row>
    <row r="934" spans="1:1">
      <c r="A934" s="216">
        <v>38.9</v>
      </c>
    </row>
    <row r="935" spans="1:1">
      <c r="A935" s="216">
        <v>86.1</v>
      </c>
    </row>
    <row r="936" spans="1:1">
      <c r="A936" s="216">
        <v>41.4</v>
      </c>
    </row>
    <row r="937" spans="1:1">
      <c r="A937" s="216">
        <v>63</v>
      </c>
    </row>
    <row r="938" spans="1:1">
      <c r="A938" s="216">
        <v>83</v>
      </c>
    </row>
    <row r="939" spans="1:1">
      <c r="A939" s="216">
        <v>102.3</v>
      </c>
    </row>
    <row r="940" spans="1:1">
      <c r="A940" s="216">
        <v>89.4</v>
      </c>
    </row>
    <row r="941" spans="1:1">
      <c r="A941" s="216">
        <v>86</v>
      </c>
    </row>
    <row r="942" spans="1:1">
      <c r="A942" s="216">
        <v>96.5</v>
      </c>
    </row>
    <row r="943" spans="1:1">
      <c r="A943" s="216">
        <v>54.3</v>
      </c>
    </row>
    <row r="944" spans="1:1">
      <c r="A944" s="216">
        <v>67.900000000000006</v>
      </c>
    </row>
    <row r="945" spans="1:1">
      <c r="A945" s="216">
        <v>48.9</v>
      </c>
    </row>
    <row r="946" spans="1:1">
      <c r="A946" s="216">
        <v>61.3</v>
      </c>
    </row>
    <row r="947" spans="1:1">
      <c r="A947" s="216">
        <v>40.1</v>
      </c>
    </row>
    <row r="948" spans="1:1">
      <c r="A948" s="216">
        <v>55.5</v>
      </c>
    </row>
    <row r="949" spans="1:1">
      <c r="A949" s="216">
        <v>64.599999999999994</v>
      </c>
    </row>
    <row r="950" spans="1:1">
      <c r="A950" s="216">
        <v>96.3</v>
      </c>
    </row>
    <row r="951" spans="1:1">
      <c r="A951" s="216">
        <v>37.6</v>
      </c>
    </row>
    <row r="952" spans="1:1">
      <c r="A952" s="216">
        <v>59</v>
      </c>
    </row>
    <row r="953" spans="1:1">
      <c r="A953" s="216">
        <v>53.3</v>
      </c>
    </row>
    <row r="954" spans="1:1">
      <c r="A954" s="216">
        <v>51.1</v>
      </c>
    </row>
    <row r="955" spans="1:1">
      <c r="A955" s="216">
        <v>91.1</v>
      </c>
    </row>
    <row r="956" spans="1:1">
      <c r="A956" s="216">
        <v>46</v>
      </c>
    </row>
    <row r="957" spans="1:1">
      <c r="A957" s="216">
        <v>71.3</v>
      </c>
    </row>
    <row r="958" spans="1:1">
      <c r="A958" s="216">
        <v>103.9</v>
      </c>
    </row>
    <row r="959" spans="1:1">
      <c r="A959" s="216">
        <v>76.8</v>
      </c>
    </row>
    <row r="960" spans="1:1">
      <c r="A960" s="216">
        <v>92.3</v>
      </c>
    </row>
    <row r="961" spans="1:1">
      <c r="A961" s="216">
        <v>104.3</v>
      </c>
    </row>
    <row r="962" spans="1:1">
      <c r="A962" s="216">
        <v>72.3</v>
      </c>
    </row>
    <row r="963" spans="1:1">
      <c r="A963" s="216">
        <v>88.3</v>
      </c>
    </row>
    <row r="964" spans="1:1">
      <c r="A964" s="216">
        <v>102.1</v>
      </c>
    </row>
    <row r="965" spans="1:1">
      <c r="A965" s="216">
        <v>35.9</v>
      </c>
    </row>
    <row r="966" spans="1:1">
      <c r="A966" s="216">
        <v>73</v>
      </c>
    </row>
    <row r="967" spans="1:1">
      <c r="A967" s="216">
        <v>69.099999999999994</v>
      </c>
    </row>
    <row r="968" spans="1:1">
      <c r="A968" s="216">
        <v>55</v>
      </c>
    </row>
    <row r="969" spans="1:1">
      <c r="A969" s="216">
        <v>90.8</v>
      </c>
    </row>
    <row r="970" spans="1:1">
      <c r="A970" s="216">
        <v>93.5</v>
      </c>
    </row>
    <row r="971" spans="1:1">
      <c r="A971" s="216">
        <v>61</v>
      </c>
    </row>
    <row r="972" spans="1:1">
      <c r="A972" s="216">
        <v>98.7</v>
      </c>
    </row>
    <row r="973" spans="1:1">
      <c r="A973" s="216">
        <v>85.5</v>
      </c>
    </row>
    <row r="974" spans="1:1">
      <c r="A974" s="216">
        <v>97</v>
      </c>
    </row>
    <row r="975" spans="1:1">
      <c r="A975" s="216">
        <v>66.3</v>
      </c>
    </row>
    <row r="976" spans="1:1">
      <c r="A976" s="216">
        <v>47.2</v>
      </c>
    </row>
    <row r="977" spans="1:1">
      <c r="A977" s="216">
        <v>93.3</v>
      </c>
    </row>
    <row r="978" spans="1:1">
      <c r="A978" s="216">
        <v>76.3</v>
      </c>
    </row>
    <row r="979" spans="1:1">
      <c r="A979" s="216">
        <v>95.5</v>
      </c>
    </row>
    <row r="980" spans="1:1">
      <c r="A980" s="216">
        <v>97.4</v>
      </c>
    </row>
    <row r="981" spans="1:1">
      <c r="A981" s="216">
        <v>91.6</v>
      </c>
    </row>
    <row r="982" spans="1:1">
      <c r="A982" s="216">
        <v>90.7</v>
      </c>
    </row>
    <row r="983" spans="1:1">
      <c r="A983" s="216">
        <v>64.8</v>
      </c>
    </row>
    <row r="984" spans="1:1">
      <c r="A984" s="216">
        <v>59.8</v>
      </c>
    </row>
    <row r="985" spans="1:1">
      <c r="A985" s="216">
        <v>107.8</v>
      </c>
    </row>
    <row r="986" spans="1:1">
      <c r="A986" s="216">
        <v>51.5</v>
      </c>
    </row>
    <row r="987" spans="1:1">
      <c r="A987" s="216">
        <v>100</v>
      </c>
    </row>
    <row r="988" spans="1:1">
      <c r="A988" s="216">
        <v>42.5</v>
      </c>
    </row>
    <row r="989" spans="1:1">
      <c r="A989" s="216">
        <v>54.8</v>
      </c>
    </row>
    <row r="990" spans="1:1">
      <c r="A990" s="216">
        <v>74.2</v>
      </c>
    </row>
    <row r="991" spans="1:1">
      <c r="A991" s="216">
        <v>53.2</v>
      </c>
    </row>
    <row r="992" spans="1:1">
      <c r="A992" s="216">
        <v>64.5</v>
      </c>
    </row>
    <row r="993" spans="1:1">
      <c r="A993" s="216">
        <v>33.1</v>
      </c>
    </row>
    <row r="994" spans="1:1">
      <c r="A994" s="216">
        <v>75.2</v>
      </c>
    </row>
    <row r="995" spans="1:1">
      <c r="A995" s="216">
        <v>95.1</v>
      </c>
    </row>
    <row r="996" spans="1:1">
      <c r="A996" s="216">
        <v>57.5</v>
      </c>
    </row>
    <row r="997" spans="1:1">
      <c r="A997" s="216">
        <v>82</v>
      </c>
    </row>
    <row r="998" spans="1:1">
      <c r="A998" s="216">
        <v>97.2</v>
      </c>
    </row>
    <row r="999" spans="1:1">
      <c r="A999" s="216">
        <v>51.6</v>
      </c>
    </row>
    <row r="1000" spans="1:1">
      <c r="A1000" s="216">
        <v>38.799999999999997</v>
      </c>
    </row>
    <row r="1001" spans="1:1">
      <c r="A1001" s="216">
        <v>45</v>
      </c>
    </row>
    <row r="1002" spans="1:1">
      <c r="A1002" s="216">
        <v>57.5</v>
      </c>
    </row>
    <row r="1003" spans="1:1">
      <c r="A1003" s="216">
        <v>96.1</v>
      </c>
    </row>
    <row r="1004" spans="1:1">
      <c r="A1004" s="216">
        <v>61.4</v>
      </c>
    </row>
    <row r="1005" spans="1:1">
      <c r="A1005" s="216">
        <v>83.1</v>
      </c>
    </row>
    <row r="1006" spans="1:1">
      <c r="A1006" s="216">
        <v>104.9</v>
      </c>
    </row>
    <row r="1007" spans="1:1">
      <c r="A1007" s="216">
        <v>58</v>
      </c>
    </row>
    <row r="1008" spans="1:1">
      <c r="A1008" s="216">
        <v>99.8</v>
      </c>
    </row>
    <row r="1009" spans="1:1">
      <c r="A1009" s="216">
        <v>84.6</v>
      </c>
    </row>
    <row r="1010" spans="1:1">
      <c r="A1010" s="216">
        <v>68</v>
      </c>
    </row>
    <row r="1011" spans="1:1">
      <c r="A1011" s="216">
        <v>77.3</v>
      </c>
    </row>
    <row r="1012" spans="1:1">
      <c r="A1012" s="216">
        <v>85.9</v>
      </c>
    </row>
    <row r="1013" spans="1:1">
      <c r="A1013" s="216">
        <v>97.5</v>
      </c>
    </row>
    <row r="1014" spans="1:1">
      <c r="A1014" s="216">
        <v>50.7</v>
      </c>
    </row>
    <row r="1015" spans="1:1">
      <c r="A1015" s="216">
        <v>75.099999999999994</v>
      </c>
    </row>
    <row r="1016" spans="1:1">
      <c r="A1016" s="216">
        <v>95.1</v>
      </c>
    </row>
    <row r="1017" spans="1:1">
      <c r="A1017" s="216">
        <v>93.8</v>
      </c>
    </row>
    <row r="1018" spans="1:1">
      <c r="A1018" s="216">
        <v>34.700000000000003</v>
      </c>
    </row>
    <row r="1019" spans="1:1">
      <c r="A1019" s="216">
        <v>94.5</v>
      </c>
    </row>
    <row r="1020" spans="1:1">
      <c r="A1020" s="216">
        <v>44</v>
      </c>
    </row>
    <row r="1021" spans="1:1">
      <c r="A1021" s="216">
        <v>100.1</v>
      </c>
    </row>
    <row r="1022" spans="1:1">
      <c r="A1022" s="216">
        <v>78.2</v>
      </c>
    </row>
    <row r="1023" spans="1:1">
      <c r="A1023" s="216">
        <v>70.099999999999994</v>
      </c>
    </row>
    <row r="1024" spans="1:1">
      <c r="A1024" s="216">
        <v>88.2</v>
      </c>
    </row>
    <row r="1025" spans="1:1">
      <c r="A1025" s="216">
        <v>92.1</v>
      </c>
    </row>
    <row r="1026" spans="1:1">
      <c r="A1026" s="216">
        <v>96</v>
      </c>
    </row>
    <row r="1027" spans="1:1">
      <c r="A1027" s="216">
        <v>40.5</v>
      </c>
    </row>
    <row r="1028" spans="1:1">
      <c r="A1028" s="216">
        <v>99.8</v>
      </c>
    </row>
    <row r="1029" spans="1:1">
      <c r="A1029" s="216">
        <v>89.5</v>
      </c>
    </row>
    <row r="1030" spans="1:1">
      <c r="A1030" s="216">
        <v>87.8</v>
      </c>
    </row>
    <row r="1031" spans="1:1">
      <c r="A1031" s="216">
        <v>86.6</v>
      </c>
    </row>
    <row r="1032" spans="1:1">
      <c r="A1032" s="216">
        <v>40.1</v>
      </c>
    </row>
    <row r="1033" spans="1:1">
      <c r="A1033" s="216">
        <v>56.9</v>
      </c>
    </row>
    <row r="1034" spans="1:1">
      <c r="A1034" s="216">
        <v>49.7</v>
      </c>
    </row>
    <row r="1035" spans="1:1">
      <c r="A1035" s="216">
        <v>107</v>
      </c>
    </row>
    <row r="1036" spans="1:1">
      <c r="A1036" s="216">
        <v>94.9</v>
      </c>
    </row>
    <row r="1037" spans="1:1">
      <c r="A1037" s="216">
        <v>98.1</v>
      </c>
    </row>
    <row r="1038" spans="1:1">
      <c r="A1038" s="216">
        <v>90.4</v>
      </c>
    </row>
    <row r="1039" spans="1:1">
      <c r="A1039" s="216">
        <v>52.1</v>
      </c>
    </row>
    <row r="1040" spans="1:1">
      <c r="A1040" s="216">
        <v>97.4</v>
      </c>
    </row>
    <row r="1041" spans="1:1">
      <c r="A1041" s="216">
        <v>53.4</v>
      </c>
    </row>
    <row r="1042" spans="1:1">
      <c r="A1042" s="216">
        <v>61.3</v>
      </c>
    </row>
    <row r="1043" spans="1:1">
      <c r="A1043" s="216">
        <v>87.5</v>
      </c>
    </row>
    <row r="1044" spans="1:1">
      <c r="A1044" s="216">
        <v>93.5</v>
      </c>
    </row>
    <row r="1045" spans="1:1">
      <c r="A1045" s="216">
        <v>45.3</v>
      </c>
    </row>
    <row r="1046" spans="1:1">
      <c r="A1046" s="216">
        <v>98.1</v>
      </c>
    </row>
    <row r="1047" spans="1:1">
      <c r="A1047" s="216">
        <v>70.099999999999994</v>
      </c>
    </row>
    <row r="1048" spans="1:1">
      <c r="A1048" s="216">
        <v>52.5</v>
      </c>
    </row>
    <row r="1049" spans="1:1">
      <c r="A1049" s="216">
        <v>56.8</v>
      </c>
    </row>
    <row r="1050" spans="1:1">
      <c r="A1050" s="216">
        <v>90.1</v>
      </c>
    </row>
    <row r="1051" spans="1:1">
      <c r="A1051" s="216">
        <v>97.4</v>
      </c>
    </row>
    <row r="1052" spans="1:1">
      <c r="A1052" s="216">
        <v>82.4</v>
      </c>
    </row>
    <row r="1053" spans="1:1">
      <c r="A1053" s="216">
        <v>79.7</v>
      </c>
    </row>
    <row r="1054" spans="1:1">
      <c r="A1054" s="216">
        <v>64.7</v>
      </c>
    </row>
    <row r="1055" spans="1:1">
      <c r="A1055" s="216">
        <v>101.4</v>
      </c>
    </row>
    <row r="1056" spans="1:1">
      <c r="A1056" s="216">
        <v>40.6</v>
      </c>
    </row>
    <row r="1057" spans="1:1">
      <c r="A1057" s="216">
        <v>80.8</v>
      </c>
    </row>
    <row r="1058" spans="1:1">
      <c r="A1058" s="216">
        <v>94.1</v>
      </c>
    </row>
    <row r="1059" spans="1:1">
      <c r="A1059" s="216">
        <v>54.5</v>
      </c>
    </row>
    <row r="1060" spans="1:1">
      <c r="A1060" s="216">
        <v>45.5</v>
      </c>
    </row>
    <row r="1061" spans="1:1">
      <c r="A1061" s="216">
        <v>76.7</v>
      </c>
    </row>
    <row r="1062" spans="1:1">
      <c r="A1062" s="216">
        <v>84</v>
      </c>
    </row>
    <row r="1063" spans="1:1">
      <c r="A1063" s="216">
        <v>78.7</v>
      </c>
    </row>
    <row r="1064" spans="1:1">
      <c r="A1064" s="216">
        <v>82.4</v>
      </c>
    </row>
    <row r="1065" spans="1:1">
      <c r="A1065" s="216">
        <v>84</v>
      </c>
    </row>
    <row r="1066" spans="1:1">
      <c r="A1066" s="216">
        <v>49.5</v>
      </c>
    </row>
    <row r="1067" spans="1:1">
      <c r="A1067" s="216">
        <v>27.1</v>
      </c>
    </row>
    <row r="1068" spans="1:1">
      <c r="A1068" s="216">
        <v>85.5</v>
      </c>
    </row>
    <row r="1069" spans="1:1">
      <c r="A1069" s="216">
        <v>76.5</v>
      </c>
    </row>
    <row r="1070" spans="1:1">
      <c r="A1070" s="216">
        <v>38</v>
      </c>
    </row>
    <row r="1071" spans="1:1">
      <c r="A1071" s="216">
        <v>72.7</v>
      </c>
    </row>
    <row r="1072" spans="1:1">
      <c r="A1072" s="216">
        <v>57.8</v>
      </c>
    </row>
    <row r="1073" spans="1:1">
      <c r="A1073" s="216">
        <v>45.1</v>
      </c>
    </row>
    <row r="1074" spans="1:1">
      <c r="A1074" s="216">
        <v>99.1</v>
      </c>
    </row>
    <row r="1075" spans="1:1">
      <c r="A1075" s="216">
        <v>101.6</v>
      </c>
    </row>
    <row r="1076" spans="1:1">
      <c r="A1076" s="216">
        <v>64</v>
      </c>
    </row>
    <row r="1077" spans="1:1">
      <c r="A1077" s="216">
        <v>67.5</v>
      </c>
    </row>
    <row r="1078" spans="1:1">
      <c r="A1078" s="216">
        <v>96.8</v>
      </c>
    </row>
    <row r="1079" spans="1:1">
      <c r="A1079" s="216">
        <v>106.3</v>
      </c>
    </row>
    <row r="1080" spans="1:1">
      <c r="A1080" s="216">
        <v>46</v>
      </c>
    </row>
    <row r="1081" spans="1:1">
      <c r="A1081" s="216">
        <v>33.4</v>
      </c>
    </row>
    <row r="1082" spans="1:1">
      <c r="A1082" s="216">
        <v>60.1</v>
      </c>
    </row>
    <row r="1083" spans="1:1">
      <c r="A1083" s="216">
        <v>98.7</v>
      </c>
    </row>
    <row r="1084" spans="1:1">
      <c r="A1084" s="216">
        <v>99.8</v>
      </c>
    </row>
    <row r="1085" spans="1:1">
      <c r="A1085" s="216">
        <v>89.5</v>
      </c>
    </row>
    <row r="1086" spans="1:1">
      <c r="A1086" s="216">
        <v>66</v>
      </c>
    </row>
    <row r="1087" spans="1:1">
      <c r="A1087" s="216">
        <v>37.9</v>
      </c>
    </row>
    <row r="1088" spans="1:1">
      <c r="A1088" s="216">
        <v>105.4</v>
      </c>
    </row>
    <row r="1089" spans="1:1">
      <c r="A1089" s="216">
        <v>57.7</v>
      </c>
    </row>
    <row r="1090" spans="1:1">
      <c r="A1090" s="216">
        <v>68.7</v>
      </c>
    </row>
    <row r="1091" spans="1:1">
      <c r="A1091" s="216">
        <v>54</v>
      </c>
    </row>
    <row r="1092" spans="1:1">
      <c r="A1092" s="216">
        <v>43.9</v>
      </c>
    </row>
    <row r="1093" spans="1:1">
      <c r="A1093" s="216">
        <v>47.5</v>
      </c>
    </row>
    <row r="1094" spans="1:1">
      <c r="A1094" s="216">
        <v>100.5</v>
      </c>
    </row>
    <row r="1095" spans="1:1">
      <c r="A1095" s="216">
        <v>49</v>
      </c>
    </row>
    <row r="1096" spans="1:1">
      <c r="A1096" s="216">
        <v>52.6</v>
      </c>
    </row>
    <row r="1097" spans="1:1">
      <c r="A1097" s="216">
        <v>84.5</v>
      </c>
    </row>
    <row r="1098" spans="1:1">
      <c r="A1098" s="216">
        <v>47.7</v>
      </c>
    </row>
    <row r="1099" spans="1:1">
      <c r="A1099" s="216">
        <v>57.7</v>
      </c>
    </row>
    <row r="1100" spans="1:1">
      <c r="A1100" s="216">
        <v>68.400000000000006</v>
      </c>
    </row>
    <row r="1101" spans="1:1">
      <c r="A1101" s="216">
        <v>73</v>
      </c>
    </row>
    <row r="1102" spans="1:1">
      <c r="A1102" s="216">
        <v>101.5</v>
      </c>
    </row>
    <row r="1103" spans="1:1">
      <c r="A1103" s="216">
        <v>71.900000000000006</v>
      </c>
    </row>
    <row r="1104" spans="1:1">
      <c r="A1104" s="216">
        <v>67.099999999999994</v>
      </c>
    </row>
    <row r="1105" spans="1:1">
      <c r="A1105" s="216">
        <v>101.6</v>
      </c>
    </row>
    <row r="1106" spans="1:1">
      <c r="A1106" s="216">
        <v>91.7</v>
      </c>
    </row>
    <row r="1107" spans="1:1">
      <c r="A1107" s="216">
        <v>47.4</v>
      </c>
    </row>
    <row r="1108" spans="1:1">
      <c r="A1108" s="216">
        <v>71</v>
      </c>
    </row>
    <row r="1109" spans="1:1">
      <c r="A1109" s="216">
        <v>75.2</v>
      </c>
    </row>
    <row r="1110" spans="1:1">
      <c r="A1110" s="216">
        <v>70.099999999999994</v>
      </c>
    </row>
    <row r="1111" spans="1:1">
      <c r="A1111" s="216">
        <v>35.799999999999997</v>
      </c>
    </row>
    <row r="1112" spans="1:1">
      <c r="A1112" s="216">
        <v>64.7</v>
      </c>
    </row>
    <row r="1113" spans="1:1">
      <c r="A1113" s="216">
        <v>101.1</v>
      </c>
    </row>
    <row r="1114" spans="1:1">
      <c r="A1114" s="216">
        <v>84.5</v>
      </c>
    </row>
    <row r="1115" spans="1:1">
      <c r="A1115" s="216">
        <v>66.2</v>
      </c>
    </row>
    <row r="1116" spans="1:1">
      <c r="A1116" s="216">
        <v>70.599999999999994</v>
      </c>
    </row>
    <row r="1117" spans="1:1">
      <c r="A1117" s="216">
        <v>35.700000000000003</v>
      </c>
    </row>
    <row r="1118" spans="1:1">
      <c r="A1118" s="216">
        <v>85.2</v>
      </c>
    </row>
    <row r="1119" spans="1:1">
      <c r="A1119" s="216">
        <v>46.4</v>
      </c>
    </row>
    <row r="1120" spans="1:1">
      <c r="A1120" s="216">
        <v>89.7</v>
      </c>
    </row>
    <row r="1121" spans="1:1">
      <c r="A1121" s="216">
        <v>86.3</v>
      </c>
    </row>
    <row r="1122" spans="1:1">
      <c r="A1122" s="216">
        <v>92.1</v>
      </c>
    </row>
    <row r="1123" spans="1:1">
      <c r="A1123" s="216">
        <v>73.7</v>
      </c>
    </row>
    <row r="1124" spans="1:1">
      <c r="A1124" s="216">
        <v>89</v>
      </c>
    </row>
    <row r="1125" spans="1:1">
      <c r="A1125" s="216">
        <v>49.5</v>
      </c>
    </row>
    <row r="1126" spans="1:1">
      <c r="A1126" s="216">
        <v>42.9</v>
      </c>
    </row>
    <row r="1127" spans="1:1">
      <c r="A1127" s="216">
        <v>91.2</v>
      </c>
    </row>
    <row r="1128" spans="1:1">
      <c r="A1128" s="216">
        <v>54.7</v>
      </c>
    </row>
    <row r="1129" spans="1:1">
      <c r="A1129" s="216">
        <v>46.4</v>
      </c>
    </row>
    <row r="1130" spans="1:1">
      <c r="A1130" s="216">
        <v>77.099999999999994</v>
      </c>
    </row>
    <row r="1131" spans="1:1">
      <c r="A1131" s="216">
        <v>93.7</v>
      </c>
    </row>
    <row r="1132" spans="1:1">
      <c r="A1132" s="216">
        <v>53</v>
      </c>
    </row>
    <row r="1133" spans="1:1">
      <c r="A1133" s="216">
        <v>97.6</v>
      </c>
    </row>
    <row r="1134" spans="1:1">
      <c r="A1134" s="216">
        <v>87.5</v>
      </c>
    </row>
    <row r="1135" spans="1:1">
      <c r="A1135" s="216">
        <v>91.2</v>
      </c>
    </row>
    <row r="1136" spans="1:1">
      <c r="A1136" s="216">
        <v>63.7</v>
      </c>
    </row>
    <row r="1137" spans="1:1">
      <c r="A1137" s="216">
        <v>74.2</v>
      </c>
    </row>
    <row r="1138" spans="1:1">
      <c r="A1138" s="216">
        <v>46.7</v>
      </c>
    </row>
    <row r="1139" spans="1:1">
      <c r="A1139" s="216">
        <v>82.8</v>
      </c>
    </row>
    <row r="1140" spans="1:1">
      <c r="A1140" s="216">
        <v>57</v>
      </c>
    </row>
    <row r="1141" spans="1:1">
      <c r="A1141" s="216">
        <v>37.1</v>
      </c>
    </row>
    <row r="1142" spans="1:1">
      <c r="A1142" s="216">
        <v>41.4</v>
      </c>
    </row>
    <row r="1143" spans="1:1">
      <c r="A1143" s="216">
        <v>52.2</v>
      </c>
    </row>
    <row r="1144" spans="1:1">
      <c r="A1144" s="216">
        <v>52</v>
      </c>
    </row>
    <row r="1145" spans="1:1">
      <c r="A1145" s="216">
        <v>59</v>
      </c>
    </row>
    <row r="1146" spans="1:1">
      <c r="A1146" s="216">
        <v>57.5</v>
      </c>
    </row>
    <row r="1147" spans="1:1">
      <c r="A1147" s="216">
        <v>73.099999999999994</v>
      </c>
    </row>
    <row r="1148" spans="1:1">
      <c r="A1148" s="216">
        <v>48.3</v>
      </c>
    </row>
    <row r="1149" spans="1:1">
      <c r="A1149" s="216">
        <v>90.3</v>
      </c>
    </row>
    <row r="1150" spans="1:1">
      <c r="A1150" s="216">
        <v>80.900000000000006</v>
      </c>
    </row>
    <row r="1151" spans="1:1">
      <c r="A1151" s="216">
        <v>71.900000000000006</v>
      </c>
    </row>
    <row r="1152" spans="1:1">
      <c r="A1152" s="216">
        <v>59.2</v>
      </c>
    </row>
    <row r="1153" spans="1:1">
      <c r="A1153" s="216">
        <v>42.5</v>
      </c>
    </row>
    <row r="1154" spans="1:1">
      <c r="A1154" s="216">
        <v>98.4</v>
      </c>
    </row>
    <row r="1155" spans="1:1">
      <c r="A1155" s="216">
        <v>65</v>
      </c>
    </row>
    <row r="1156" spans="1:1">
      <c r="A1156" s="216">
        <v>101.5</v>
      </c>
    </row>
    <row r="1157" spans="1:1">
      <c r="A1157" s="216">
        <v>83</v>
      </c>
    </row>
    <row r="1158" spans="1:1">
      <c r="A1158" s="216">
        <v>92.6</v>
      </c>
    </row>
    <row r="1159" spans="1:1">
      <c r="A1159" s="216">
        <v>61.8</v>
      </c>
    </row>
    <row r="1160" spans="1:1">
      <c r="A1160" s="216">
        <v>87.8</v>
      </c>
    </row>
    <row r="1161" spans="1:1">
      <c r="A1161" s="216">
        <v>87.3</v>
      </c>
    </row>
    <row r="1162" spans="1:1">
      <c r="A1162" s="216">
        <v>66</v>
      </c>
    </row>
    <row r="1163" spans="1:1">
      <c r="A1163" s="216">
        <v>52.5</v>
      </c>
    </row>
    <row r="1164" spans="1:1">
      <c r="A1164" s="216">
        <v>64.099999999999994</v>
      </c>
    </row>
    <row r="1165" spans="1:1">
      <c r="A1165" s="216">
        <v>76.599999999999994</v>
      </c>
    </row>
    <row r="1166" spans="1:1">
      <c r="A1166" s="216">
        <v>81.8</v>
      </c>
    </row>
    <row r="1167" spans="1:1">
      <c r="A1167" s="216">
        <v>39</v>
      </c>
    </row>
    <row r="1168" spans="1:1">
      <c r="A1168" s="216">
        <v>90.4</v>
      </c>
    </row>
    <row r="1169" spans="1:1">
      <c r="A1169" s="216">
        <v>55.4</v>
      </c>
    </row>
    <row r="1170" spans="1:1">
      <c r="A1170" s="216">
        <v>31.200000000000003</v>
      </c>
    </row>
    <row r="1171" spans="1:1">
      <c r="A1171" s="216">
        <v>88.1</v>
      </c>
    </row>
    <row r="1172" spans="1:1">
      <c r="A1172" s="216">
        <v>89.8</v>
      </c>
    </row>
    <row r="1173" spans="1:1">
      <c r="A1173" s="216">
        <v>70.8</v>
      </c>
    </row>
    <row r="1174" spans="1:1">
      <c r="A1174" s="216">
        <v>45.5</v>
      </c>
    </row>
    <row r="1175" spans="1:1">
      <c r="A1175" s="216">
        <v>44.1</v>
      </c>
    </row>
    <row r="1176" spans="1:1">
      <c r="A1176" s="216">
        <v>81.900000000000006</v>
      </c>
    </row>
    <row r="1177" spans="1:1">
      <c r="A1177" s="216">
        <v>69.5</v>
      </c>
    </row>
    <row r="1178" spans="1:1">
      <c r="A1178" s="216">
        <v>74.8</v>
      </c>
    </row>
    <row r="1179" spans="1:1">
      <c r="A1179" s="216">
        <v>59.8</v>
      </c>
    </row>
    <row r="1180" spans="1:1">
      <c r="A1180" s="216">
        <v>32.4</v>
      </c>
    </row>
    <row r="1181" spans="1:1">
      <c r="A1181" s="216">
        <v>73.7</v>
      </c>
    </row>
    <row r="1182" spans="1:1">
      <c r="A1182" s="216">
        <v>79.8</v>
      </c>
    </row>
    <row r="1183" spans="1:1">
      <c r="A1183" s="216">
        <v>46.5</v>
      </c>
    </row>
    <row r="1184" spans="1:1">
      <c r="A1184" s="216">
        <v>35.1</v>
      </c>
    </row>
    <row r="1185" spans="1:1">
      <c r="A1185" s="216">
        <v>82.5</v>
      </c>
    </row>
    <row r="1186" spans="1:1">
      <c r="A1186" s="216">
        <v>98</v>
      </c>
    </row>
    <row r="1187" spans="1:1">
      <c r="A1187" s="216">
        <v>74.8</v>
      </c>
    </row>
    <row r="1188" spans="1:1">
      <c r="A1188" s="216">
        <v>38.700000000000003</v>
      </c>
    </row>
    <row r="1189" spans="1:1">
      <c r="A1189" s="216">
        <v>99.1</v>
      </c>
    </row>
    <row r="1190" spans="1:1">
      <c r="A1190" s="216">
        <v>45</v>
      </c>
    </row>
    <row r="1191" spans="1:1">
      <c r="A1191" s="216">
        <v>97.2</v>
      </c>
    </row>
    <row r="1192" spans="1:1">
      <c r="A1192" s="216">
        <v>51.3</v>
      </c>
    </row>
    <row r="1193" spans="1:1">
      <c r="A1193" s="216">
        <v>74</v>
      </c>
    </row>
    <row r="1194" spans="1:1">
      <c r="A1194" s="216">
        <v>70.400000000000006</v>
      </c>
    </row>
    <row r="1195" spans="1:1">
      <c r="A1195" s="216">
        <v>44.8</v>
      </c>
    </row>
    <row r="1196" spans="1:1">
      <c r="A1196" s="216">
        <v>49.1</v>
      </c>
    </row>
    <row r="1197" spans="1:1">
      <c r="A1197" s="216">
        <v>41.6</v>
      </c>
    </row>
    <row r="1198" spans="1:1">
      <c r="A1198" s="216">
        <v>76.400000000000006</v>
      </c>
    </row>
    <row r="1199" spans="1:1">
      <c r="A1199" s="216">
        <v>55.4</v>
      </c>
    </row>
    <row r="1200" spans="1:1">
      <c r="A1200" s="216">
        <v>35.200000000000003</v>
      </c>
    </row>
    <row r="1201" spans="1:1">
      <c r="A1201" s="216">
        <v>82.1</v>
      </c>
    </row>
    <row r="1202" spans="1:1">
      <c r="A1202" s="216">
        <v>40.4</v>
      </c>
    </row>
    <row r="1203" spans="1:1">
      <c r="A1203" s="216">
        <v>91.5</v>
      </c>
    </row>
    <row r="1204" spans="1:1">
      <c r="A1204" s="216">
        <v>87</v>
      </c>
    </row>
    <row r="1205" spans="1:1">
      <c r="A1205" s="216">
        <v>50.8</v>
      </c>
    </row>
    <row r="1206" spans="1:1">
      <c r="A1206" s="216">
        <v>96.3</v>
      </c>
    </row>
    <row r="1207" spans="1:1">
      <c r="A1207" s="216">
        <v>95.7</v>
      </c>
    </row>
    <row r="1208" spans="1:1">
      <c r="A1208" s="216">
        <v>80.900000000000006</v>
      </c>
    </row>
    <row r="1209" spans="1:1">
      <c r="A1209" s="216">
        <v>96.8</v>
      </c>
    </row>
    <row r="1210" spans="1:1">
      <c r="A1210" s="216">
        <v>67.5</v>
      </c>
    </row>
    <row r="1211" spans="1:1">
      <c r="A1211" s="216">
        <v>92.7</v>
      </c>
    </row>
    <row r="1212" spans="1:1">
      <c r="A1212" s="216">
        <v>88.8</v>
      </c>
    </row>
    <row r="1213" spans="1:1">
      <c r="A1213" s="216">
        <v>35.200000000000003</v>
      </c>
    </row>
    <row r="1214" spans="1:1">
      <c r="A1214" s="216">
        <v>42</v>
      </c>
    </row>
    <row r="1215" spans="1:1">
      <c r="A1215" s="216">
        <v>96.1</v>
      </c>
    </row>
    <row r="1216" spans="1:1">
      <c r="A1216" s="216">
        <v>96.6</v>
      </c>
    </row>
    <row r="1217" spans="1:1">
      <c r="A1217" s="216">
        <v>77.5</v>
      </c>
    </row>
    <row r="1218" spans="1:1">
      <c r="A1218" s="216">
        <v>75</v>
      </c>
    </row>
    <row r="1219" spans="1:1">
      <c r="A1219" s="216">
        <v>65.5</v>
      </c>
    </row>
    <row r="1220" spans="1:1">
      <c r="A1220" s="216">
        <v>42</v>
      </c>
    </row>
    <row r="1221" spans="1:1">
      <c r="A1221" s="216">
        <v>46.5</v>
      </c>
    </row>
    <row r="1222" spans="1:1">
      <c r="A1222" s="216">
        <v>60.1</v>
      </c>
    </row>
    <row r="1223" spans="1:1">
      <c r="A1223" s="216">
        <v>90.1</v>
      </c>
    </row>
    <row r="1224" spans="1:1">
      <c r="A1224" s="216">
        <v>58.7</v>
      </c>
    </row>
    <row r="1225" spans="1:1">
      <c r="A1225" s="216">
        <v>98.1</v>
      </c>
    </row>
    <row r="1226" spans="1:1">
      <c r="A1226" s="216">
        <v>64.099999999999994</v>
      </c>
    </row>
    <row r="1227" spans="1:1">
      <c r="A1227" s="216">
        <v>62.7</v>
      </c>
    </row>
    <row r="1228" spans="1:1">
      <c r="A1228" s="216">
        <v>59.5</v>
      </c>
    </row>
    <row r="1229" spans="1:1">
      <c r="A1229" s="216">
        <v>72.5</v>
      </c>
    </row>
    <row r="1230" spans="1:1">
      <c r="A1230" s="216">
        <v>62.1</v>
      </c>
    </row>
    <row r="1231" spans="1:1">
      <c r="A1231" s="216">
        <v>87.7</v>
      </c>
    </row>
    <row r="1232" spans="1:1">
      <c r="A1232" s="216">
        <v>95.2</v>
      </c>
    </row>
    <row r="1233" spans="1:1">
      <c r="A1233" s="216">
        <v>41</v>
      </c>
    </row>
    <row r="1234" spans="1:1">
      <c r="A1234" s="216">
        <v>53.9</v>
      </c>
    </row>
    <row r="1235" spans="1:1">
      <c r="A1235" s="216">
        <v>40</v>
      </c>
    </row>
    <row r="1236" spans="1:1">
      <c r="A1236" s="216">
        <v>87.7</v>
      </c>
    </row>
    <row r="1237" spans="1:1">
      <c r="A1237" s="216">
        <v>76</v>
      </c>
    </row>
    <row r="1238" spans="1:1">
      <c r="A1238" s="216">
        <v>92.4</v>
      </c>
    </row>
    <row r="1239" spans="1:1">
      <c r="A1239" s="216">
        <v>34</v>
      </c>
    </row>
    <row r="1240" spans="1:1">
      <c r="A1240" s="216">
        <v>53.1</v>
      </c>
    </row>
    <row r="1241" spans="1:1">
      <c r="A1241" s="216">
        <v>33.5</v>
      </c>
    </row>
    <row r="1242" spans="1:1">
      <c r="A1242" s="216">
        <v>78.3</v>
      </c>
    </row>
    <row r="1243" spans="1:1">
      <c r="A1243" s="216">
        <v>82.8</v>
      </c>
    </row>
    <row r="1244" spans="1:1">
      <c r="A1244" s="216">
        <v>102.7</v>
      </c>
    </row>
    <row r="1245" spans="1:1">
      <c r="A1245" s="216">
        <v>59.5</v>
      </c>
    </row>
    <row r="1246" spans="1:1">
      <c r="A1246" s="216">
        <v>84.3</v>
      </c>
    </row>
    <row r="1247" spans="1:1">
      <c r="A1247" s="216">
        <v>60.4</v>
      </c>
    </row>
    <row r="1248" spans="1:1">
      <c r="A1248" s="216">
        <v>68.8</v>
      </c>
    </row>
    <row r="1249" spans="1:1">
      <c r="A1249" s="216">
        <v>54.5</v>
      </c>
    </row>
    <row r="1250" spans="1:1">
      <c r="A1250" s="216">
        <v>71.2</v>
      </c>
    </row>
    <row r="1251" spans="1:1">
      <c r="A1251" s="216">
        <v>53.4</v>
      </c>
    </row>
    <row r="1252" spans="1:1">
      <c r="A1252" s="216">
        <v>67.099999999999994</v>
      </c>
    </row>
    <row r="1253" spans="1:1">
      <c r="A1253" s="216">
        <v>98.9</v>
      </c>
    </row>
    <row r="1254" spans="1:1">
      <c r="A1254" s="216">
        <v>95.5</v>
      </c>
    </row>
    <row r="1255" spans="1:1">
      <c r="A1255" s="216">
        <v>69.7</v>
      </c>
    </row>
    <row r="1256" spans="1:1">
      <c r="A1256" s="216">
        <v>83.5</v>
      </c>
    </row>
    <row r="1257" spans="1:1">
      <c r="A1257" s="216">
        <v>69</v>
      </c>
    </row>
    <row r="1258" spans="1:1">
      <c r="A1258" s="216">
        <v>79.2</v>
      </c>
    </row>
    <row r="1259" spans="1:1">
      <c r="A1259" s="216">
        <v>70.7</v>
      </c>
    </row>
    <row r="1260" spans="1:1">
      <c r="A1260" s="216">
        <v>91.7</v>
      </c>
    </row>
    <row r="1261" spans="1:1">
      <c r="A1261" s="216">
        <v>62.9</v>
      </c>
    </row>
    <row r="1262" spans="1:1">
      <c r="A1262" s="216">
        <v>69.900000000000006</v>
      </c>
    </row>
    <row r="1263" spans="1:1">
      <c r="A1263" s="216">
        <v>55.7</v>
      </c>
    </row>
    <row r="1264" spans="1:1">
      <c r="A1264" s="216">
        <v>33.700000000000003</v>
      </c>
    </row>
    <row r="1265" spans="1:1">
      <c r="A1265" s="216">
        <v>60.5</v>
      </c>
    </row>
    <row r="1266" spans="1:1">
      <c r="A1266" s="216">
        <v>60.7</v>
      </c>
    </row>
    <row r="1267" spans="1:1">
      <c r="A1267" s="216">
        <v>96.3</v>
      </c>
    </row>
    <row r="1268" spans="1:1">
      <c r="A1268" s="216">
        <v>97.5</v>
      </c>
    </row>
    <row r="1269" spans="1:1">
      <c r="A1269" s="216">
        <v>92.5</v>
      </c>
    </row>
    <row r="1270" spans="1:1">
      <c r="A1270" s="216">
        <v>57.1</v>
      </c>
    </row>
    <row r="1271" spans="1:1">
      <c r="A1271" s="216">
        <v>103.3</v>
      </c>
    </row>
    <row r="1272" spans="1:1">
      <c r="A1272" s="216">
        <v>33.4</v>
      </c>
    </row>
    <row r="1273" spans="1:1">
      <c r="A1273" s="216">
        <v>31.7</v>
      </c>
    </row>
    <row r="1274" spans="1:1">
      <c r="A1274" s="216">
        <v>43.5</v>
      </c>
    </row>
    <row r="1275" spans="1:1">
      <c r="A1275" s="216">
        <v>74.7</v>
      </c>
    </row>
    <row r="1276" spans="1:1">
      <c r="A1276" s="216">
        <v>99.4</v>
      </c>
    </row>
    <row r="1277" spans="1:1">
      <c r="A1277" s="216">
        <v>54.4</v>
      </c>
    </row>
    <row r="1278" spans="1:1">
      <c r="A1278" s="216">
        <v>49.5</v>
      </c>
    </row>
    <row r="1279" spans="1:1">
      <c r="A1279" s="216">
        <v>42.4</v>
      </c>
    </row>
    <row r="1280" spans="1:1">
      <c r="A1280" s="216">
        <v>93.4</v>
      </c>
    </row>
    <row r="1281" spans="1:1">
      <c r="A1281" s="216">
        <v>97.5</v>
      </c>
    </row>
    <row r="1282" spans="1:1">
      <c r="A1282" s="216">
        <v>96</v>
      </c>
    </row>
    <row r="1283" spans="1:1">
      <c r="A1283" s="216">
        <v>86</v>
      </c>
    </row>
    <row r="1284" spans="1:1">
      <c r="A1284" s="216">
        <v>97</v>
      </c>
    </row>
    <row r="1285" spans="1:1">
      <c r="A1285" s="216">
        <v>85.5</v>
      </c>
    </row>
    <row r="1286" spans="1:1">
      <c r="A1286" s="216">
        <v>67.8</v>
      </c>
    </row>
    <row r="1287" spans="1:1">
      <c r="A1287" s="216">
        <v>99.4</v>
      </c>
    </row>
    <row r="1288" spans="1:1">
      <c r="A1288" s="216">
        <v>101.8</v>
      </c>
    </row>
    <row r="1289" spans="1:1">
      <c r="A1289" s="216">
        <v>95</v>
      </c>
    </row>
    <row r="1290" spans="1:1">
      <c r="A1290" s="216">
        <v>94.9</v>
      </c>
    </row>
    <row r="1291" spans="1:1">
      <c r="A1291" s="216">
        <v>107.7</v>
      </c>
    </row>
    <row r="1292" spans="1:1">
      <c r="A1292" s="216">
        <v>97.9</v>
      </c>
    </row>
    <row r="1293" spans="1:1">
      <c r="A1293" s="216">
        <v>65</v>
      </c>
    </row>
    <row r="1294" spans="1:1">
      <c r="A1294" s="216">
        <v>84.4</v>
      </c>
    </row>
    <row r="1295" spans="1:1">
      <c r="A1295" s="216">
        <v>54.1</v>
      </c>
    </row>
    <row r="1296" spans="1:1">
      <c r="A1296" s="216">
        <v>87.1</v>
      </c>
    </row>
    <row r="1297" spans="1:1">
      <c r="A1297" s="216">
        <v>91.4</v>
      </c>
    </row>
    <row r="1298" spans="1:1">
      <c r="A1298" s="216">
        <v>68.900000000000006</v>
      </c>
    </row>
    <row r="1299" spans="1:1">
      <c r="A1299" s="216">
        <v>67.5</v>
      </c>
    </row>
    <row r="1300" spans="1:1">
      <c r="A1300" s="216">
        <v>72.3</v>
      </c>
    </row>
    <row r="1301" spans="1:1">
      <c r="A1301" s="216">
        <v>55.5</v>
      </c>
    </row>
    <row r="1302" spans="1:1">
      <c r="A1302" s="216">
        <v>99</v>
      </c>
    </row>
    <row r="1303" spans="1:1">
      <c r="A1303" s="216">
        <v>63.2</v>
      </c>
    </row>
    <row r="1304" spans="1:1">
      <c r="A1304" s="216">
        <v>94.5</v>
      </c>
    </row>
    <row r="1305" spans="1:1">
      <c r="A1305" s="216">
        <v>102.4</v>
      </c>
    </row>
    <row r="1306" spans="1:1">
      <c r="A1306" s="216">
        <v>51.9</v>
      </c>
    </row>
    <row r="1307" spans="1:1">
      <c r="A1307" s="216">
        <v>72.900000000000006</v>
      </c>
    </row>
    <row r="1308" spans="1:1">
      <c r="A1308" s="216">
        <v>70.099999999999994</v>
      </c>
    </row>
    <row r="1309" spans="1:1">
      <c r="A1309" s="216">
        <v>69.099999999999994</v>
      </c>
    </row>
    <row r="1310" spans="1:1">
      <c r="A1310" s="216">
        <v>74.8</v>
      </c>
    </row>
    <row r="1311" spans="1:1">
      <c r="A1311" s="216">
        <v>49.5</v>
      </c>
    </row>
    <row r="1312" spans="1:1">
      <c r="A1312" s="216">
        <v>83.4</v>
      </c>
    </row>
    <row r="1313" spans="1:1">
      <c r="A1313" s="216">
        <v>33</v>
      </c>
    </row>
    <row r="1314" spans="1:1">
      <c r="A1314" s="216">
        <v>89.7</v>
      </c>
    </row>
    <row r="1315" spans="1:1">
      <c r="A1315" s="216">
        <v>52.4</v>
      </c>
    </row>
    <row r="1316" spans="1:1">
      <c r="A1316" s="216">
        <v>72.599999999999994</v>
      </c>
    </row>
    <row r="1317" spans="1:1">
      <c r="A1317" s="216">
        <v>68.7</v>
      </c>
    </row>
    <row r="1318" spans="1:1">
      <c r="A1318" s="216">
        <v>96.9</v>
      </c>
    </row>
    <row r="1319" spans="1:1">
      <c r="A1319" s="216">
        <v>51.5</v>
      </c>
    </row>
    <row r="1320" spans="1:1">
      <c r="A1320" s="216">
        <v>47.7</v>
      </c>
    </row>
    <row r="1321" spans="1:1">
      <c r="A1321" s="216">
        <v>79</v>
      </c>
    </row>
    <row r="1322" spans="1:1">
      <c r="A1322" s="216">
        <v>42.2</v>
      </c>
    </row>
    <row r="1323" spans="1:1">
      <c r="A1323" s="216">
        <v>65.400000000000006</v>
      </c>
    </row>
    <row r="1324" spans="1:1">
      <c r="A1324" s="216">
        <v>88.3</v>
      </c>
    </row>
    <row r="1325" spans="1:1">
      <c r="A1325" s="216">
        <v>45.1</v>
      </c>
    </row>
    <row r="1326" spans="1:1">
      <c r="A1326" s="216">
        <v>97.9</v>
      </c>
    </row>
    <row r="1327" spans="1:1">
      <c r="A1327" s="216">
        <v>81</v>
      </c>
    </row>
    <row r="1328" spans="1:1">
      <c r="A1328" s="216">
        <v>78.400000000000006</v>
      </c>
    </row>
    <row r="1329" spans="1:1">
      <c r="A1329" s="216">
        <v>58.3</v>
      </c>
    </row>
    <row r="1330" spans="1:1">
      <c r="A1330" s="216">
        <v>42.3</v>
      </c>
    </row>
    <row r="1331" spans="1:1">
      <c r="A1331" s="216">
        <v>87.7</v>
      </c>
    </row>
    <row r="1332" spans="1:1">
      <c r="A1332" s="216">
        <v>92.2</v>
      </c>
    </row>
    <row r="1333" spans="1:1">
      <c r="A1333" s="216">
        <v>106.4</v>
      </c>
    </row>
    <row r="1334" spans="1:1">
      <c r="A1334" s="216">
        <v>68.7</v>
      </c>
    </row>
    <row r="1335" spans="1:1">
      <c r="A1335" s="216">
        <v>69.599999999999994</v>
      </c>
    </row>
    <row r="1336" spans="1:1">
      <c r="A1336" s="216">
        <v>81.900000000000006</v>
      </c>
    </row>
    <row r="1337" spans="1:1">
      <c r="A1337" s="216">
        <v>42.4</v>
      </c>
    </row>
    <row r="1338" spans="1:1">
      <c r="A1338" s="216">
        <v>101.5</v>
      </c>
    </row>
    <row r="1339" spans="1:1">
      <c r="A1339" s="216">
        <v>78.7</v>
      </c>
    </row>
    <row r="1340" spans="1:1">
      <c r="A1340" s="216">
        <v>89.7</v>
      </c>
    </row>
    <row r="1341" spans="1:1">
      <c r="A1341" s="216">
        <v>70.7</v>
      </c>
    </row>
    <row r="1342" spans="1:1">
      <c r="A1342" s="216">
        <v>65</v>
      </c>
    </row>
    <row r="1343" spans="1:1">
      <c r="A1343" s="216">
        <v>96</v>
      </c>
    </row>
    <row r="1344" spans="1:1">
      <c r="A1344" s="216">
        <v>62.5</v>
      </c>
    </row>
    <row r="1345" spans="1:1">
      <c r="A1345" s="216">
        <v>61.1</v>
      </c>
    </row>
    <row r="1346" spans="1:1">
      <c r="A1346" s="216">
        <v>76.5</v>
      </c>
    </row>
    <row r="1347" spans="1:1">
      <c r="A1347" s="216">
        <v>41.1</v>
      </c>
    </row>
    <row r="1348" spans="1:1">
      <c r="A1348" s="216">
        <v>99.3</v>
      </c>
    </row>
    <row r="1349" spans="1:1">
      <c r="A1349" s="216">
        <v>101</v>
      </c>
    </row>
    <row r="1350" spans="1:1">
      <c r="A1350" s="216">
        <v>111.3</v>
      </c>
    </row>
    <row r="1351" spans="1:1">
      <c r="A1351" s="216">
        <v>85.7</v>
      </c>
    </row>
    <row r="1352" spans="1:1">
      <c r="A1352" s="216">
        <v>94.6</v>
      </c>
    </row>
    <row r="1353" spans="1:1">
      <c r="A1353" s="216">
        <v>73.400000000000006</v>
      </c>
    </row>
    <row r="1354" spans="1:1">
      <c r="A1354" s="216">
        <v>79.400000000000006</v>
      </c>
    </row>
    <row r="1355" spans="1:1">
      <c r="A1355" s="216">
        <v>83.5</v>
      </c>
    </row>
    <row r="1356" spans="1:1">
      <c r="A1356" s="216">
        <v>99.8</v>
      </c>
    </row>
    <row r="1357" spans="1:1">
      <c r="A1357" s="216">
        <v>35.799999999999997</v>
      </c>
    </row>
    <row r="1358" spans="1:1">
      <c r="A1358" s="216">
        <v>57.5</v>
      </c>
    </row>
    <row r="1359" spans="1:1">
      <c r="A1359" s="216">
        <v>92.1</v>
      </c>
    </row>
    <row r="1360" spans="1:1">
      <c r="A1360" s="216">
        <v>84.5</v>
      </c>
    </row>
    <row r="1361" spans="1:1">
      <c r="A1361" s="216">
        <v>72.8</v>
      </c>
    </row>
    <row r="1362" spans="1:1">
      <c r="A1362" s="216">
        <v>63.4</v>
      </c>
    </row>
    <row r="1363" spans="1:1">
      <c r="A1363" s="216">
        <v>65.900000000000006</v>
      </c>
    </row>
    <row r="1364" spans="1:1">
      <c r="A1364" s="216">
        <v>46.8</v>
      </c>
    </row>
    <row r="1365" spans="1:1">
      <c r="A1365" s="216">
        <v>50</v>
      </c>
    </row>
    <row r="1366" spans="1:1">
      <c r="A1366" s="216">
        <v>41.9</v>
      </c>
    </row>
    <row r="1367" spans="1:1">
      <c r="A1367" s="216">
        <v>45.7</v>
      </c>
    </row>
    <row r="1368" spans="1:1">
      <c r="A1368" s="216">
        <v>34.1</v>
      </c>
    </row>
    <row r="1369" spans="1:1">
      <c r="A1369" s="216">
        <v>44.5</v>
      </c>
    </row>
    <row r="1370" spans="1:1">
      <c r="A1370" s="216">
        <v>91.5</v>
      </c>
    </row>
    <row r="1371" spans="1:1">
      <c r="A1371" s="216">
        <v>80.400000000000006</v>
      </c>
    </row>
    <row r="1372" spans="1:1">
      <c r="A1372" s="216">
        <v>69.599999999999994</v>
      </c>
    </row>
    <row r="1373" spans="1:1">
      <c r="A1373" s="216">
        <v>89</v>
      </c>
    </row>
    <row r="1374" spans="1:1">
      <c r="A1374" s="216">
        <v>94</v>
      </c>
    </row>
    <row r="1375" spans="1:1">
      <c r="A1375" s="216">
        <v>67</v>
      </c>
    </row>
    <row r="1376" spans="1:1">
      <c r="A1376" s="216">
        <v>67.7</v>
      </c>
    </row>
    <row r="1377" spans="1:1">
      <c r="A1377" s="216">
        <v>44.8</v>
      </c>
    </row>
    <row r="1378" spans="1:1">
      <c r="A1378" s="216">
        <v>74.5</v>
      </c>
    </row>
    <row r="1379" spans="1:1">
      <c r="A1379" s="216">
        <v>45.5</v>
      </c>
    </row>
    <row r="1380" spans="1:1">
      <c r="A1380" s="216">
        <v>72</v>
      </c>
    </row>
    <row r="1381" spans="1:1">
      <c r="A1381" s="216">
        <v>58.7</v>
      </c>
    </row>
    <row r="1382" spans="1:1">
      <c r="A1382" s="216">
        <v>74.5</v>
      </c>
    </row>
    <row r="1383" spans="1:1">
      <c r="A1383" s="216">
        <v>52.5</v>
      </c>
    </row>
    <row r="1384" spans="1:1">
      <c r="A1384" s="216">
        <v>45.8</v>
      </c>
    </row>
    <row r="1385" spans="1:1">
      <c r="A1385" s="216">
        <v>69.5</v>
      </c>
    </row>
    <row r="1386" spans="1:1">
      <c r="A1386" s="216">
        <v>41.8</v>
      </c>
    </row>
    <row r="1387" spans="1:1">
      <c r="A1387" s="216">
        <v>44.6</v>
      </c>
    </row>
    <row r="1388" spans="1:1">
      <c r="A1388" s="216">
        <v>99.9</v>
      </c>
    </row>
    <row r="1389" spans="1:1">
      <c r="A1389" s="216">
        <v>92.5</v>
      </c>
    </row>
    <row r="1390" spans="1:1">
      <c r="A1390" s="216">
        <v>37.5</v>
      </c>
    </row>
    <row r="1391" spans="1:1">
      <c r="A1391" s="216">
        <v>55</v>
      </c>
    </row>
    <row r="1392" spans="1:1">
      <c r="A1392" s="216">
        <v>34.799999999999997</v>
      </c>
    </row>
    <row r="1393" spans="1:1">
      <c r="A1393" s="216">
        <v>59.7</v>
      </c>
    </row>
    <row r="1394" spans="1:1">
      <c r="A1394" s="216">
        <v>57</v>
      </c>
    </row>
    <row r="1395" spans="1:1">
      <c r="A1395" s="216">
        <v>48.9</v>
      </c>
    </row>
    <row r="1396" spans="1:1">
      <c r="A1396" s="216">
        <v>56.7</v>
      </c>
    </row>
    <row r="1397" spans="1:1">
      <c r="A1397" s="216">
        <v>65</v>
      </c>
    </row>
    <row r="1398" spans="1:1">
      <c r="A1398" s="216">
        <v>62.400000000000006</v>
      </c>
    </row>
    <row r="1399" spans="1:1">
      <c r="A1399" s="216">
        <v>69.8</v>
      </c>
    </row>
    <row r="1400" spans="1:1">
      <c r="A1400" s="216">
        <v>42.3</v>
      </c>
    </row>
    <row r="1401" spans="1:1">
      <c r="A1401" s="216">
        <v>37</v>
      </c>
    </row>
    <row r="1402" spans="1:1">
      <c r="A1402" s="216">
        <v>87.2</v>
      </c>
    </row>
    <row r="1403" spans="1:1">
      <c r="A1403" s="216">
        <v>73</v>
      </c>
    </row>
    <row r="1404" spans="1:1">
      <c r="A1404" s="216">
        <v>54.7</v>
      </c>
    </row>
    <row r="1405" spans="1:1">
      <c r="A1405" s="216">
        <v>91</v>
      </c>
    </row>
    <row r="1406" spans="1:1">
      <c r="A1406" s="216">
        <v>51</v>
      </c>
    </row>
    <row r="1407" spans="1:1">
      <c r="A1407" s="216">
        <v>47.7</v>
      </c>
    </row>
    <row r="1408" spans="1:1">
      <c r="A1408" s="216">
        <v>75.5</v>
      </c>
    </row>
    <row r="1409" spans="1:1">
      <c r="A1409" s="216">
        <v>47.8</v>
      </c>
    </row>
    <row r="1410" spans="1:1">
      <c r="A1410" s="216">
        <v>81.5</v>
      </c>
    </row>
    <row r="1411" spans="1:1">
      <c r="A1411" s="216">
        <v>80</v>
      </c>
    </row>
    <row r="1412" spans="1:1">
      <c r="A1412" s="216">
        <v>99.7</v>
      </c>
    </row>
    <row r="1413" spans="1:1">
      <c r="A1413" s="216">
        <v>83.4</v>
      </c>
    </row>
    <row r="1414" spans="1:1">
      <c r="A1414" s="216">
        <v>84.4</v>
      </c>
    </row>
    <row r="1415" spans="1:1">
      <c r="A1415" s="216">
        <v>53.4</v>
      </c>
    </row>
    <row r="1416" spans="1:1">
      <c r="A1416" s="216">
        <v>95.9</v>
      </c>
    </row>
    <row r="1417" spans="1:1">
      <c r="A1417" s="216">
        <v>59.7</v>
      </c>
    </row>
    <row r="1418" spans="1:1">
      <c r="A1418" s="216">
        <v>96.5</v>
      </c>
    </row>
    <row r="1419" spans="1:1">
      <c r="A1419" s="216">
        <v>55.4</v>
      </c>
    </row>
    <row r="1420" spans="1:1">
      <c r="A1420" s="216">
        <v>77.599999999999994</v>
      </c>
    </row>
    <row r="1421" spans="1:1">
      <c r="A1421" s="216">
        <v>32.799999999999997</v>
      </c>
    </row>
    <row r="1422" spans="1:1">
      <c r="A1422" s="216">
        <v>79.5</v>
      </c>
    </row>
    <row r="1423" spans="1:1">
      <c r="A1423" s="216">
        <v>107.1</v>
      </c>
    </row>
    <row r="1424" spans="1:1">
      <c r="A1424" s="216">
        <v>39.4</v>
      </c>
    </row>
    <row r="1425" spans="1:1">
      <c r="A1425" s="216">
        <v>65.099999999999994</v>
      </c>
    </row>
    <row r="1426" spans="1:1">
      <c r="A1426" s="216">
        <v>55</v>
      </c>
    </row>
    <row r="1427" spans="1:1">
      <c r="A1427" s="216">
        <v>96.3</v>
      </c>
    </row>
    <row r="1428" spans="1:1">
      <c r="A1428" s="216">
        <v>53.2</v>
      </c>
    </row>
    <row r="1429" spans="1:1">
      <c r="A1429" s="216">
        <v>83.7</v>
      </c>
    </row>
    <row r="1430" spans="1:1">
      <c r="A1430" s="216">
        <v>69.400000000000006</v>
      </c>
    </row>
    <row r="1431" spans="1:1">
      <c r="A1431" s="216">
        <v>56.9</v>
      </c>
    </row>
    <row r="1432" spans="1:1">
      <c r="A1432" s="216">
        <v>111.6</v>
      </c>
    </row>
    <row r="1433" spans="1:1">
      <c r="A1433" s="216">
        <v>57.8</v>
      </c>
    </row>
    <row r="1434" spans="1:1">
      <c r="A1434" s="216">
        <v>48.2</v>
      </c>
    </row>
    <row r="1435" spans="1:1">
      <c r="A1435" s="216">
        <v>83.5</v>
      </c>
    </row>
    <row r="1436" spans="1:1">
      <c r="A1436" s="216">
        <v>46.3</v>
      </c>
    </row>
    <row r="1437" spans="1:1">
      <c r="A1437" s="216">
        <v>39.799999999999997</v>
      </c>
    </row>
    <row r="1438" spans="1:1">
      <c r="A1438" s="216">
        <v>54.4</v>
      </c>
    </row>
    <row r="1439" spans="1:1">
      <c r="A1439" s="216">
        <v>91.2</v>
      </c>
    </row>
    <row r="1440" spans="1:1">
      <c r="A1440" s="216">
        <v>33.700000000000003</v>
      </c>
    </row>
    <row r="1441" spans="1:1">
      <c r="A1441" s="216">
        <v>100.3</v>
      </c>
    </row>
    <row r="1442" spans="1:1">
      <c r="A1442" s="216">
        <v>99.8</v>
      </c>
    </row>
    <row r="1443" spans="1:1">
      <c r="A1443" s="216">
        <v>66.099999999999994</v>
      </c>
    </row>
    <row r="1444" spans="1:1">
      <c r="A1444" s="216">
        <v>32.4</v>
      </c>
    </row>
    <row r="1445" spans="1:1">
      <c r="A1445" s="216">
        <v>71.400000000000006</v>
      </c>
    </row>
    <row r="1446" spans="1:1">
      <c r="A1446" s="216">
        <v>79</v>
      </c>
    </row>
    <row r="1447" spans="1:1">
      <c r="A1447" s="216">
        <v>74</v>
      </c>
    </row>
    <row r="1448" spans="1:1">
      <c r="A1448" s="216">
        <v>100.6</v>
      </c>
    </row>
    <row r="1449" spans="1:1">
      <c r="A1449" s="216">
        <v>98.5</v>
      </c>
    </row>
    <row r="1450" spans="1:1">
      <c r="A1450" s="216">
        <v>60.5</v>
      </c>
    </row>
    <row r="1451" spans="1:1">
      <c r="A1451" s="216">
        <v>80.8</v>
      </c>
    </row>
    <row r="1452" spans="1:1">
      <c r="A1452" s="216">
        <v>32.299999999999997</v>
      </c>
    </row>
    <row r="1453" spans="1:1">
      <c r="A1453" s="216">
        <v>107</v>
      </c>
    </row>
    <row r="1454" spans="1:1">
      <c r="A1454" s="216">
        <v>98.2</v>
      </c>
    </row>
    <row r="1455" spans="1:1">
      <c r="A1455" s="216">
        <v>104.2</v>
      </c>
    </row>
    <row r="1456" spans="1:1">
      <c r="A1456" s="216">
        <v>53.5</v>
      </c>
    </row>
    <row r="1457" spans="1:1">
      <c r="A1457" s="216">
        <v>53.4</v>
      </c>
    </row>
    <row r="1458" spans="1:1">
      <c r="A1458" s="216">
        <v>82</v>
      </c>
    </row>
    <row r="1459" spans="1:1">
      <c r="A1459" s="216">
        <v>101.5</v>
      </c>
    </row>
    <row r="1460" spans="1:1">
      <c r="A1460" s="216">
        <v>64.8</v>
      </c>
    </row>
    <row r="1461" spans="1:1">
      <c r="A1461" s="216">
        <v>43.8</v>
      </c>
    </row>
    <row r="1462" spans="1:1">
      <c r="A1462" s="216">
        <v>76.5</v>
      </c>
    </row>
    <row r="1463" spans="1:1">
      <c r="A1463" s="216">
        <v>36.1</v>
      </c>
    </row>
    <row r="1464" spans="1:1">
      <c r="A1464" s="216">
        <v>74</v>
      </c>
    </row>
    <row r="1465" spans="1:1">
      <c r="A1465" s="216">
        <v>80.3</v>
      </c>
    </row>
    <row r="1466" spans="1:1">
      <c r="A1466" s="216">
        <v>32.799999999999997</v>
      </c>
    </row>
    <row r="1467" spans="1:1">
      <c r="A1467" s="216">
        <v>44.5</v>
      </c>
    </row>
    <row r="1468" spans="1:1">
      <c r="A1468" s="216">
        <v>46.9</v>
      </c>
    </row>
    <row r="1469" spans="1:1">
      <c r="A1469" s="216">
        <v>86.2</v>
      </c>
    </row>
    <row r="1470" spans="1:1">
      <c r="A1470" s="216">
        <v>69.3</v>
      </c>
    </row>
    <row r="1471" spans="1:1">
      <c r="A1471" s="216">
        <v>84.8</v>
      </c>
    </row>
  </sheetData>
  <mergeCells count="19">
    <mergeCell ref="V7:AE23"/>
    <mergeCell ref="Q22:T22"/>
    <mergeCell ref="Q23:T23"/>
    <mergeCell ref="Q12:S12"/>
    <mergeCell ref="Q13:T13"/>
    <mergeCell ref="Q14:S14"/>
    <mergeCell ref="Q15:S15"/>
    <mergeCell ref="Q16:S16"/>
    <mergeCell ref="Q17:T17"/>
    <mergeCell ref="Q18:S18"/>
    <mergeCell ref="Q19:S19"/>
    <mergeCell ref="Q20:S20"/>
    <mergeCell ref="Q21:T21"/>
    <mergeCell ref="Q11:S11"/>
    <mergeCell ref="Q2:T2"/>
    <mergeCell ref="Q3:T3"/>
    <mergeCell ref="Q4:T4"/>
    <mergeCell ref="Q8:T8"/>
    <mergeCell ref="Q10:T10"/>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A7C98-C5E4-4BA0-A9F8-869E3B2C5ED4}">
  <dimension ref="A1:O1471"/>
  <sheetViews>
    <sheetView topLeftCell="C1" workbookViewId="0">
      <selection activeCell="M31" sqref="M31"/>
    </sheetView>
  </sheetViews>
  <sheetFormatPr defaultRowHeight="15"/>
  <cols>
    <col min="1" max="1" width="25.42578125" bestFit="1" customWidth="1"/>
    <col min="2" max="2" width="23.5703125" bestFit="1" customWidth="1"/>
    <col min="4" max="4" width="32.140625" bestFit="1" customWidth="1"/>
    <col min="5" max="5" width="21.140625" bestFit="1" customWidth="1"/>
    <col min="6" max="6" width="18" customWidth="1"/>
    <col min="10" max="10" width="48.42578125" bestFit="1" customWidth="1"/>
    <col min="11" max="11" width="19.5703125" customWidth="1"/>
    <col min="12" max="12" width="15.140625" customWidth="1"/>
    <col min="13" max="13" width="13.5703125" customWidth="1"/>
    <col min="15" max="15" width="81" customWidth="1"/>
  </cols>
  <sheetData>
    <row r="1" spans="1:15" ht="15.75" thickBot="1">
      <c r="A1" s="89" t="s">
        <v>81</v>
      </c>
      <c r="B1" s="89" t="s">
        <v>228</v>
      </c>
    </row>
    <row r="2" spans="1:15" ht="15.75" thickBot="1">
      <c r="A2">
        <v>2</v>
      </c>
      <c r="B2" t="str">
        <f>IF(A2=1,"Low",IF(A2=2,"Medium",IF(A2=3,"High",IF(A2=4,"Very High"))))</f>
        <v>Medium</v>
      </c>
      <c r="D2" s="106" t="s">
        <v>230</v>
      </c>
      <c r="E2" t="s">
        <v>238</v>
      </c>
      <c r="F2" t="s">
        <v>239</v>
      </c>
      <c r="J2" s="272" t="s">
        <v>21</v>
      </c>
      <c r="K2" s="273"/>
      <c r="L2" s="273"/>
      <c r="M2" s="274"/>
    </row>
    <row r="3" spans="1:15" ht="30" customHeight="1">
      <c r="A3">
        <v>3</v>
      </c>
      <c r="B3" t="str">
        <f t="shared" ref="B3:B66" si="0">IF(A3=1,"Low",IF(A3=2,"Medium",IF(A3=3,"High",IF(A3=4,"Very High"))))</f>
        <v>High</v>
      </c>
      <c r="D3" s="107" t="s">
        <v>174</v>
      </c>
      <c r="E3" s="103">
        <v>284</v>
      </c>
      <c r="F3" s="108">
        <v>0.19319727891156463</v>
      </c>
      <c r="J3" s="275"/>
      <c r="K3" s="276"/>
      <c r="L3" s="276"/>
      <c r="M3" s="277"/>
      <c r="O3" s="240" t="s">
        <v>240</v>
      </c>
    </row>
    <row r="4" spans="1:15" ht="33" customHeight="1" thickBot="1">
      <c r="A4">
        <v>4</v>
      </c>
      <c r="B4" t="str">
        <f t="shared" si="0"/>
        <v>Very High</v>
      </c>
      <c r="D4" s="107" t="s">
        <v>175</v>
      </c>
      <c r="E4" s="103">
        <v>287</v>
      </c>
      <c r="F4" s="108">
        <v>0.19523809523809524</v>
      </c>
      <c r="J4" s="278" t="s">
        <v>22</v>
      </c>
      <c r="K4" s="279"/>
      <c r="L4" s="279"/>
      <c r="M4" s="280"/>
      <c r="O4" s="239" t="s">
        <v>241</v>
      </c>
    </row>
    <row r="5" spans="1:15">
      <c r="A5">
        <v>4</v>
      </c>
      <c r="B5" t="str">
        <f t="shared" si="0"/>
        <v>Very High</v>
      </c>
      <c r="D5" s="107" t="s">
        <v>176</v>
      </c>
      <c r="E5" s="103">
        <v>446</v>
      </c>
      <c r="F5" s="108">
        <v>0.30340136054421768</v>
      </c>
      <c r="J5" s="50" t="s">
        <v>23</v>
      </c>
      <c r="K5" s="69" t="s">
        <v>25</v>
      </c>
      <c r="L5" s="186" t="s">
        <v>218</v>
      </c>
      <c r="M5" s="83">
        <v>0.7</v>
      </c>
    </row>
    <row r="6" spans="1:15">
      <c r="A6">
        <v>1</v>
      </c>
      <c r="B6" t="str">
        <f t="shared" si="0"/>
        <v>Low</v>
      </c>
      <c r="D6" s="107" t="s">
        <v>173</v>
      </c>
      <c r="E6" s="103">
        <v>453</v>
      </c>
      <c r="F6" s="108">
        <v>0.30816326530612242</v>
      </c>
      <c r="J6" s="50" t="s">
        <v>26</v>
      </c>
      <c r="K6" s="69" t="s">
        <v>25</v>
      </c>
      <c r="L6" s="9" t="s">
        <v>219</v>
      </c>
      <c r="M6" s="11">
        <v>0.7</v>
      </c>
    </row>
    <row r="7" spans="1:15" ht="15.75" thickBot="1">
      <c r="A7">
        <v>4</v>
      </c>
      <c r="B7" t="str">
        <f t="shared" si="0"/>
        <v>Very High</v>
      </c>
      <c r="D7" s="107" t="s">
        <v>140</v>
      </c>
      <c r="E7" s="103">
        <v>1470</v>
      </c>
      <c r="F7" s="108">
        <v>1</v>
      </c>
      <c r="J7" s="67" t="s">
        <v>27</v>
      </c>
      <c r="K7" s="68"/>
      <c r="L7" s="68"/>
      <c r="M7" s="12" t="s">
        <v>220</v>
      </c>
    </row>
    <row r="8" spans="1:15">
      <c r="A8">
        <v>3</v>
      </c>
      <c r="B8" t="str">
        <f t="shared" si="0"/>
        <v>High</v>
      </c>
      <c r="J8" s="278" t="s">
        <v>28</v>
      </c>
      <c r="K8" s="279"/>
      <c r="L8" s="279"/>
      <c r="M8" s="280"/>
      <c r="O8" s="295" t="s">
        <v>231</v>
      </c>
    </row>
    <row r="9" spans="1:15">
      <c r="A9">
        <v>4</v>
      </c>
      <c r="B9" t="str">
        <f t="shared" si="0"/>
        <v>Very High</v>
      </c>
      <c r="J9" s="13"/>
      <c r="K9" s="4"/>
      <c r="L9" s="69" t="s">
        <v>29</v>
      </c>
      <c r="M9" s="14">
        <v>0.05</v>
      </c>
      <c r="O9" s="296"/>
    </row>
    <row r="10" spans="1:15">
      <c r="A10">
        <v>4</v>
      </c>
      <c r="B10" t="str">
        <f t="shared" si="0"/>
        <v>Very High</v>
      </c>
      <c r="J10" s="278" t="s">
        <v>30</v>
      </c>
      <c r="K10" s="279"/>
      <c r="L10" s="279"/>
      <c r="M10" s="280"/>
      <c r="O10" s="296"/>
    </row>
    <row r="11" spans="1:15">
      <c r="A11">
        <v>3</v>
      </c>
      <c r="B11" t="str">
        <f t="shared" si="0"/>
        <v>High</v>
      </c>
      <c r="J11" s="293" t="s">
        <v>77</v>
      </c>
      <c r="K11" s="294"/>
      <c r="L11" s="294"/>
      <c r="M11" s="76">
        <f>_xlfn.NORM.S.INV(M9)</f>
        <v>-1.6448536269514726</v>
      </c>
      <c r="O11" s="296"/>
    </row>
    <row r="12" spans="1:15">
      <c r="A12">
        <v>1</v>
      </c>
      <c r="B12" t="str">
        <f t="shared" si="0"/>
        <v>Low</v>
      </c>
      <c r="J12" s="278" t="s">
        <v>31</v>
      </c>
      <c r="K12" s="279"/>
      <c r="L12" s="279"/>
      <c r="M12" s="280"/>
      <c r="O12" s="296"/>
    </row>
    <row r="13" spans="1:15">
      <c r="A13">
        <v>4</v>
      </c>
      <c r="B13" t="str">
        <f t="shared" si="0"/>
        <v>Very High</v>
      </c>
      <c r="J13" s="284" t="s">
        <v>12</v>
      </c>
      <c r="K13" s="285"/>
      <c r="L13" s="286"/>
      <c r="M13" s="7">
        <v>1470</v>
      </c>
      <c r="O13" s="296"/>
    </row>
    <row r="14" spans="1:15">
      <c r="A14">
        <v>1</v>
      </c>
      <c r="B14" t="str">
        <f t="shared" si="0"/>
        <v>Low</v>
      </c>
      <c r="J14" s="284" t="s">
        <v>33</v>
      </c>
      <c r="K14" s="285"/>
      <c r="L14" s="286"/>
      <c r="M14" s="7">
        <f>(446+453)</f>
        <v>899</v>
      </c>
      <c r="O14" s="296"/>
    </row>
    <row r="15" spans="1:15">
      <c r="A15">
        <v>2</v>
      </c>
      <c r="B15" t="str">
        <f t="shared" si="0"/>
        <v>Medium</v>
      </c>
      <c r="J15" s="287"/>
      <c r="K15" s="288"/>
      <c r="L15" s="288"/>
      <c r="M15" s="289"/>
      <c r="O15" s="296"/>
    </row>
    <row r="16" spans="1:15">
      <c r="A16">
        <v>3</v>
      </c>
      <c r="B16" t="str">
        <f t="shared" si="0"/>
        <v>High</v>
      </c>
      <c r="J16" s="293" t="s">
        <v>35</v>
      </c>
      <c r="K16" s="294"/>
      <c r="L16" s="294"/>
      <c r="M16" s="15">
        <f>M14/M13</f>
        <v>0.6115646258503401</v>
      </c>
      <c r="O16" s="296"/>
    </row>
    <row r="17" spans="1:15">
      <c r="A17">
        <v>2</v>
      </c>
      <c r="B17" t="str">
        <f t="shared" si="0"/>
        <v>Medium</v>
      </c>
      <c r="J17" s="293" t="s">
        <v>7</v>
      </c>
      <c r="K17" s="294"/>
      <c r="L17" s="294"/>
      <c r="M17" s="189">
        <f>SQRT(M5*(1-M5)/M13)</f>
        <v>1.1952286093343936E-2</v>
      </c>
      <c r="O17" s="296"/>
    </row>
    <row r="18" spans="1:15" ht="15.75" thickBot="1">
      <c r="A18">
        <v>1</v>
      </c>
      <c r="B18" t="str">
        <f t="shared" si="0"/>
        <v>Low</v>
      </c>
      <c r="J18" s="293" t="s">
        <v>36</v>
      </c>
      <c r="K18" s="298"/>
      <c r="L18" s="298"/>
      <c r="M18" s="190">
        <f>(M16-M5)/M17</f>
        <v>-7.3990342482605307</v>
      </c>
      <c r="O18" s="297"/>
    </row>
    <row r="19" spans="1:15">
      <c r="A19">
        <v>4</v>
      </c>
      <c r="B19" t="str">
        <f t="shared" si="0"/>
        <v>Very High</v>
      </c>
      <c r="J19" s="293" t="s">
        <v>38</v>
      </c>
      <c r="K19" s="294"/>
      <c r="L19" s="294"/>
      <c r="M19" s="191">
        <f>_xlfn.NORM.S.DIST(M18,TRUE)</f>
        <v>6.8589236289070543E-14</v>
      </c>
    </row>
    <row r="20" spans="1:15">
      <c r="A20">
        <v>1</v>
      </c>
      <c r="B20" t="str">
        <f t="shared" si="0"/>
        <v>Low</v>
      </c>
      <c r="J20" s="287"/>
      <c r="K20" s="288"/>
      <c r="L20" s="288"/>
      <c r="M20" s="289"/>
    </row>
    <row r="21" spans="1:15">
      <c r="A21">
        <v>4</v>
      </c>
      <c r="B21" t="str">
        <f t="shared" si="0"/>
        <v>Very High</v>
      </c>
      <c r="J21" s="278" t="s">
        <v>39</v>
      </c>
      <c r="K21" s="279"/>
      <c r="L21" s="279"/>
      <c r="M21" s="280"/>
    </row>
    <row r="22" spans="1:15" ht="15.75" thickBot="1">
      <c r="A22">
        <v>1</v>
      </c>
      <c r="B22" t="str">
        <f t="shared" si="0"/>
        <v>Low</v>
      </c>
      <c r="J22" s="281" t="s">
        <v>226</v>
      </c>
      <c r="K22" s="282"/>
      <c r="L22" s="282"/>
      <c r="M22" s="283"/>
    </row>
    <row r="23" spans="1:15">
      <c r="A23">
        <v>3</v>
      </c>
      <c r="B23" t="str">
        <f t="shared" si="0"/>
        <v>High</v>
      </c>
    </row>
    <row r="24" spans="1:15">
      <c r="A24">
        <v>1</v>
      </c>
      <c r="B24" t="str">
        <f t="shared" si="0"/>
        <v>Low</v>
      </c>
    </row>
    <row r="25" spans="1:15">
      <c r="A25">
        <v>3</v>
      </c>
      <c r="B25" t="str">
        <f t="shared" si="0"/>
        <v>High</v>
      </c>
    </row>
    <row r="26" spans="1:15" ht="15.75" thickBot="1">
      <c r="A26">
        <v>2</v>
      </c>
      <c r="B26" t="str">
        <f t="shared" si="0"/>
        <v>Medium</v>
      </c>
    </row>
    <row r="27" spans="1:15">
      <c r="A27">
        <v>3</v>
      </c>
      <c r="B27" t="str">
        <f t="shared" si="0"/>
        <v>High</v>
      </c>
      <c r="J27" s="268" t="s">
        <v>64</v>
      </c>
      <c r="K27" s="269"/>
    </row>
    <row r="28" spans="1:15">
      <c r="A28">
        <v>2</v>
      </c>
      <c r="B28" t="str">
        <f t="shared" si="0"/>
        <v>Medium</v>
      </c>
      <c r="J28" s="182"/>
      <c r="K28" s="183"/>
    </row>
    <row r="29" spans="1:15">
      <c r="A29">
        <v>3</v>
      </c>
      <c r="B29" t="str">
        <f t="shared" si="0"/>
        <v>High</v>
      </c>
      <c r="J29" s="266" t="s">
        <v>11</v>
      </c>
      <c r="K29" s="267"/>
    </row>
    <row r="30" spans="1:15">
      <c r="A30">
        <v>1</v>
      </c>
      <c r="B30" t="str">
        <f t="shared" si="0"/>
        <v>Low</v>
      </c>
      <c r="J30" s="154" t="s">
        <v>54</v>
      </c>
      <c r="K30" s="155">
        <v>1470</v>
      </c>
    </row>
    <row r="31" spans="1:15">
      <c r="A31">
        <v>2</v>
      </c>
      <c r="B31" t="str">
        <f t="shared" si="0"/>
        <v>Medium</v>
      </c>
      <c r="J31" s="154" t="s">
        <v>13</v>
      </c>
      <c r="K31" s="155">
        <f>899</f>
        <v>899</v>
      </c>
    </row>
    <row r="32" spans="1:15">
      <c r="A32">
        <v>3</v>
      </c>
      <c r="B32" t="str">
        <f t="shared" si="0"/>
        <v>High</v>
      </c>
      <c r="J32" s="154" t="s">
        <v>14</v>
      </c>
      <c r="K32" s="46">
        <v>0.95</v>
      </c>
    </row>
    <row r="33" spans="1:11">
      <c r="A33">
        <v>4</v>
      </c>
      <c r="B33" t="str">
        <f t="shared" si="0"/>
        <v>Very High</v>
      </c>
      <c r="J33" s="154"/>
      <c r="K33" s="47"/>
    </row>
    <row r="34" spans="1:11">
      <c r="A34">
        <v>4</v>
      </c>
      <c r="B34" t="str">
        <f t="shared" si="0"/>
        <v>Very High</v>
      </c>
      <c r="J34" s="154"/>
      <c r="K34" s="158"/>
    </row>
    <row r="35" spans="1:11">
      <c r="A35">
        <v>4</v>
      </c>
      <c r="B35" t="str">
        <f t="shared" si="0"/>
        <v>Very High</v>
      </c>
      <c r="J35" s="270" t="s">
        <v>15</v>
      </c>
      <c r="K35" s="271"/>
    </row>
    <row r="36" spans="1:11">
      <c r="A36">
        <v>2</v>
      </c>
      <c r="B36" t="str">
        <f t="shared" si="0"/>
        <v>Medium</v>
      </c>
      <c r="J36" s="154" t="s">
        <v>65</v>
      </c>
      <c r="K36" s="47">
        <f>K31/K30</f>
        <v>0.6115646258503401</v>
      </c>
    </row>
    <row r="37" spans="1:11">
      <c r="A37">
        <v>4</v>
      </c>
      <c r="B37" t="str">
        <f t="shared" si="0"/>
        <v>Very High</v>
      </c>
      <c r="J37" s="154" t="s">
        <v>18</v>
      </c>
      <c r="K37" s="157">
        <f>_xlfn.NORM.S.INV(0.975)</f>
        <v>1.9599639845400536</v>
      </c>
    </row>
    <row r="38" spans="1:11">
      <c r="A38">
        <v>1</v>
      </c>
      <c r="B38" t="str">
        <f t="shared" si="0"/>
        <v>Low</v>
      </c>
      <c r="J38" s="154" t="s">
        <v>66</v>
      </c>
      <c r="K38" s="158">
        <f>SQRT(K36*(1-K36)/K30)</f>
        <v>1.2712234565924973E-2</v>
      </c>
    </row>
    <row r="39" spans="1:11">
      <c r="A39">
        <v>4</v>
      </c>
      <c r="B39" t="str">
        <f t="shared" si="0"/>
        <v>Very High</v>
      </c>
      <c r="J39" s="154" t="s">
        <v>67</v>
      </c>
      <c r="K39" s="157">
        <f>K38*K37</f>
        <v>2.4915521912238107E-2</v>
      </c>
    </row>
    <row r="40" spans="1:11">
      <c r="A40">
        <v>2</v>
      </c>
      <c r="B40" t="str">
        <f t="shared" si="0"/>
        <v>Medium</v>
      </c>
      <c r="J40" s="154"/>
      <c r="K40" s="158"/>
    </row>
    <row r="41" spans="1:11">
      <c r="A41">
        <v>3</v>
      </c>
      <c r="B41" t="str">
        <f t="shared" si="0"/>
        <v>High</v>
      </c>
      <c r="J41" s="270" t="s">
        <v>19</v>
      </c>
      <c r="K41" s="271"/>
    </row>
    <row r="42" spans="1:11">
      <c r="A42">
        <v>3</v>
      </c>
      <c r="B42" t="str">
        <f t="shared" si="0"/>
        <v>High</v>
      </c>
      <c r="J42" s="154" t="s">
        <v>68</v>
      </c>
      <c r="K42" s="48">
        <f>K36-K39</f>
        <v>0.58664910393810199</v>
      </c>
    </row>
    <row r="43" spans="1:11" ht="15.75" thickBot="1">
      <c r="A43">
        <v>4</v>
      </c>
      <c r="B43" t="str">
        <f t="shared" si="0"/>
        <v>Very High</v>
      </c>
      <c r="J43" s="163" t="s">
        <v>69</v>
      </c>
      <c r="K43" s="49">
        <f>K36+K39</f>
        <v>0.63648014776257822</v>
      </c>
    </row>
    <row r="44" spans="1:11">
      <c r="A44">
        <v>1</v>
      </c>
      <c r="B44" t="str">
        <f t="shared" si="0"/>
        <v>Low</v>
      </c>
    </row>
    <row r="45" spans="1:11">
      <c r="A45">
        <v>4</v>
      </c>
      <c r="B45" t="str">
        <f t="shared" si="0"/>
        <v>Very High</v>
      </c>
    </row>
    <row r="46" spans="1:11">
      <c r="A46">
        <v>3</v>
      </c>
      <c r="B46" t="str">
        <f t="shared" si="0"/>
        <v>High</v>
      </c>
    </row>
    <row r="47" spans="1:11">
      <c r="A47">
        <v>2</v>
      </c>
      <c r="B47" t="str">
        <f t="shared" si="0"/>
        <v>Medium</v>
      </c>
    </row>
    <row r="48" spans="1:11">
      <c r="A48">
        <v>2</v>
      </c>
      <c r="B48" t="str">
        <f t="shared" si="0"/>
        <v>Medium</v>
      </c>
    </row>
    <row r="49" spans="1:2">
      <c r="A49">
        <v>2</v>
      </c>
      <c r="B49" t="str">
        <f t="shared" si="0"/>
        <v>Medium</v>
      </c>
    </row>
    <row r="50" spans="1:2">
      <c r="A50">
        <v>1</v>
      </c>
      <c r="B50" t="str">
        <f t="shared" si="0"/>
        <v>Low</v>
      </c>
    </row>
    <row r="51" spans="1:2">
      <c r="A51">
        <v>4</v>
      </c>
      <c r="B51" t="str">
        <f t="shared" si="0"/>
        <v>Very High</v>
      </c>
    </row>
    <row r="52" spans="1:2">
      <c r="A52">
        <v>1</v>
      </c>
      <c r="B52" t="str">
        <f t="shared" si="0"/>
        <v>Low</v>
      </c>
    </row>
    <row r="53" spans="1:2">
      <c r="A53">
        <v>3</v>
      </c>
      <c r="B53" t="str">
        <f t="shared" si="0"/>
        <v>High</v>
      </c>
    </row>
    <row r="54" spans="1:2">
      <c r="A54">
        <v>2</v>
      </c>
      <c r="B54" t="str">
        <f t="shared" si="0"/>
        <v>Medium</v>
      </c>
    </row>
    <row r="55" spans="1:2">
      <c r="A55">
        <v>3</v>
      </c>
      <c r="B55" t="str">
        <f t="shared" si="0"/>
        <v>High</v>
      </c>
    </row>
    <row r="56" spans="1:2">
      <c r="A56">
        <v>3</v>
      </c>
      <c r="B56" t="str">
        <f t="shared" si="0"/>
        <v>High</v>
      </c>
    </row>
    <row r="57" spans="1:2">
      <c r="A57">
        <v>1</v>
      </c>
      <c r="B57" t="str">
        <f t="shared" si="0"/>
        <v>Low</v>
      </c>
    </row>
    <row r="58" spans="1:2">
      <c r="A58">
        <v>2</v>
      </c>
      <c r="B58" t="str">
        <f t="shared" si="0"/>
        <v>Medium</v>
      </c>
    </row>
    <row r="59" spans="1:2">
      <c r="A59">
        <v>3</v>
      </c>
      <c r="B59" t="str">
        <f t="shared" si="0"/>
        <v>High</v>
      </c>
    </row>
    <row r="60" spans="1:2">
      <c r="A60">
        <v>4</v>
      </c>
      <c r="B60" t="str">
        <f t="shared" si="0"/>
        <v>Very High</v>
      </c>
    </row>
    <row r="61" spans="1:2">
      <c r="A61">
        <v>1</v>
      </c>
      <c r="B61" t="str">
        <f t="shared" si="0"/>
        <v>Low</v>
      </c>
    </row>
    <row r="62" spans="1:2">
      <c r="A62">
        <v>1</v>
      </c>
      <c r="B62" t="str">
        <f t="shared" si="0"/>
        <v>Low</v>
      </c>
    </row>
    <row r="63" spans="1:2">
      <c r="A63">
        <v>4</v>
      </c>
      <c r="B63" t="str">
        <f t="shared" si="0"/>
        <v>Very High</v>
      </c>
    </row>
    <row r="64" spans="1:2">
      <c r="A64">
        <v>2</v>
      </c>
      <c r="B64" t="str">
        <f t="shared" si="0"/>
        <v>Medium</v>
      </c>
    </row>
    <row r="65" spans="1:2">
      <c r="A65">
        <v>1</v>
      </c>
      <c r="B65" t="str">
        <f t="shared" si="0"/>
        <v>Low</v>
      </c>
    </row>
    <row r="66" spans="1:2">
      <c r="A66">
        <v>3</v>
      </c>
      <c r="B66" t="str">
        <f t="shared" si="0"/>
        <v>High</v>
      </c>
    </row>
    <row r="67" spans="1:2">
      <c r="A67">
        <v>4</v>
      </c>
      <c r="B67" t="str">
        <f t="shared" ref="B67:B130" si="1">IF(A67=1,"Low",IF(A67=2,"Medium",IF(A67=3,"High",IF(A67=4,"Very High"))))</f>
        <v>Very High</v>
      </c>
    </row>
    <row r="68" spans="1:2">
      <c r="A68">
        <v>2</v>
      </c>
      <c r="B68" t="str">
        <f t="shared" si="1"/>
        <v>Medium</v>
      </c>
    </row>
    <row r="69" spans="1:2">
      <c r="A69">
        <v>2</v>
      </c>
      <c r="B69" t="str">
        <f t="shared" si="1"/>
        <v>Medium</v>
      </c>
    </row>
    <row r="70" spans="1:2">
      <c r="A70">
        <v>2</v>
      </c>
      <c r="B70" t="str">
        <f t="shared" si="1"/>
        <v>Medium</v>
      </c>
    </row>
    <row r="71" spans="1:2">
      <c r="A71">
        <v>4</v>
      </c>
      <c r="B71" t="str">
        <f t="shared" si="1"/>
        <v>Very High</v>
      </c>
    </row>
    <row r="72" spans="1:2">
      <c r="A72">
        <v>1</v>
      </c>
      <c r="B72" t="str">
        <f t="shared" si="1"/>
        <v>Low</v>
      </c>
    </row>
    <row r="73" spans="1:2">
      <c r="A73">
        <v>3</v>
      </c>
      <c r="B73" t="str">
        <f t="shared" si="1"/>
        <v>High</v>
      </c>
    </row>
    <row r="74" spans="1:2">
      <c r="A74">
        <v>3</v>
      </c>
      <c r="B74" t="str">
        <f t="shared" si="1"/>
        <v>High</v>
      </c>
    </row>
    <row r="75" spans="1:2">
      <c r="A75">
        <v>2</v>
      </c>
      <c r="B75" t="str">
        <f t="shared" si="1"/>
        <v>Medium</v>
      </c>
    </row>
    <row r="76" spans="1:2">
      <c r="A76">
        <v>2</v>
      </c>
      <c r="B76" t="str">
        <f t="shared" si="1"/>
        <v>Medium</v>
      </c>
    </row>
    <row r="77" spans="1:2">
      <c r="A77">
        <v>3</v>
      </c>
      <c r="B77" t="str">
        <f t="shared" si="1"/>
        <v>High</v>
      </c>
    </row>
    <row r="78" spans="1:2">
      <c r="A78">
        <v>3</v>
      </c>
      <c r="B78" t="str">
        <f t="shared" si="1"/>
        <v>High</v>
      </c>
    </row>
    <row r="79" spans="1:2">
      <c r="A79">
        <v>4</v>
      </c>
      <c r="B79" t="str">
        <f t="shared" si="1"/>
        <v>Very High</v>
      </c>
    </row>
    <row r="80" spans="1:2">
      <c r="A80">
        <v>1</v>
      </c>
      <c r="B80" t="str">
        <f t="shared" si="1"/>
        <v>Low</v>
      </c>
    </row>
    <row r="81" spans="1:2">
      <c r="A81">
        <v>2</v>
      </c>
      <c r="B81" t="str">
        <f t="shared" si="1"/>
        <v>Medium</v>
      </c>
    </row>
    <row r="82" spans="1:2">
      <c r="A82">
        <v>4</v>
      </c>
      <c r="B82" t="str">
        <f t="shared" si="1"/>
        <v>Very High</v>
      </c>
    </row>
    <row r="83" spans="1:2">
      <c r="A83">
        <v>2</v>
      </c>
      <c r="B83" t="str">
        <f t="shared" si="1"/>
        <v>Medium</v>
      </c>
    </row>
    <row r="84" spans="1:2">
      <c r="A84">
        <v>1</v>
      </c>
      <c r="B84" t="str">
        <f t="shared" si="1"/>
        <v>Low</v>
      </c>
    </row>
    <row r="85" spans="1:2">
      <c r="A85">
        <v>2</v>
      </c>
      <c r="B85" t="str">
        <f t="shared" si="1"/>
        <v>Medium</v>
      </c>
    </row>
    <row r="86" spans="1:2">
      <c r="A86">
        <v>1</v>
      </c>
      <c r="B86" t="str">
        <f t="shared" si="1"/>
        <v>Low</v>
      </c>
    </row>
    <row r="87" spans="1:2">
      <c r="A87">
        <v>4</v>
      </c>
      <c r="B87" t="str">
        <f t="shared" si="1"/>
        <v>Very High</v>
      </c>
    </row>
    <row r="88" spans="1:2">
      <c r="A88">
        <v>3</v>
      </c>
      <c r="B88" t="str">
        <f t="shared" si="1"/>
        <v>High</v>
      </c>
    </row>
    <row r="89" spans="1:2">
      <c r="A89">
        <v>4</v>
      </c>
      <c r="B89" t="str">
        <f t="shared" si="1"/>
        <v>Very High</v>
      </c>
    </row>
    <row r="90" spans="1:2">
      <c r="A90">
        <v>3</v>
      </c>
      <c r="B90" t="str">
        <f t="shared" si="1"/>
        <v>High</v>
      </c>
    </row>
    <row r="91" spans="1:2">
      <c r="A91">
        <v>3</v>
      </c>
      <c r="B91" t="str">
        <f t="shared" si="1"/>
        <v>High</v>
      </c>
    </row>
    <row r="92" spans="1:2">
      <c r="A92">
        <v>3</v>
      </c>
      <c r="B92" t="str">
        <f t="shared" si="1"/>
        <v>High</v>
      </c>
    </row>
    <row r="93" spans="1:2">
      <c r="A93">
        <v>3</v>
      </c>
      <c r="B93" t="str">
        <f t="shared" si="1"/>
        <v>High</v>
      </c>
    </row>
    <row r="94" spans="1:2">
      <c r="A94">
        <v>3</v>
      </c>
      <c r="B94" t="str">
        <f t="shared" si="1"/>
        <v>High</v>
      </c>
    </row>
    <row r="95" spans="1:2">
      <c r="A95">
        <v>3</v>
      </c>
      <c r="B95" t="str">
        <f t="shared" si="1"/>
        <v>High</v>
      </c>
    </row>
    <row r="96" spans="1:2">
      <c r="A96">
        <v>2</v>
      </c>
      <c r="B96" t="str">
        <f t="shared" si="1"/>
        <v>Medium</v>
      </c>
    </row>
    <row r="97" spans="1:2">
      <c r="A97">
        <v>1</v>
      </c>
      <c r="B97" t="str">
        <f t="shared" si="1"/>
        <v>Low</v>
      </c>
    </row>
    <row r="98" spans="1:2">
      <c r="A98">
        <v>1</v>
      </c>
      <c r="B98" t="str">
        <f t="shared" si="1"/>
        <v>Low</v>
      </c>
    </row>
    <row r="99" spans="1:2">
      <c r="A99">
        <v>2</v>
      </c>
      <c r="B99" t="str">
        <f t="shared" si="1"/>
        <v>Medium</v>
      </c>
    </row>
    <row r="100" spans="1:2">
      <c r="A100">
        <v>4</v>
      </c>
      <c r="B100" t="str">
        <f t="shared" si="1"/>
        <v>Very High</v>
      </c>
    </row>
    <row r="101" spans="1:2">
      <c r="A101">
        <v>2</v>
      </c>
      <c r="B101" t="str">
        <f t="shared" si="1"/>
        <v>Medium</v>
      </c>
    </row>
    <row r="102" spans="1:2">
      <c r="A102">
        <v>3</v>
      </c>
      <c r="B102" t="str">
        <f t="shared" si="1"/>
        <v>High</v>
      </c>
    </row>
    <row r="103" spans="1:2">
      <c r="A103">
        <v>4</v>
      </c>
      <c r="B103" t="str">
        <f t="shared" si="1"/>
        <v>Very High</v>
      </c>
    </row>
    <row r="104" spans="1:2">
      <c r="A104">
        <v>4</v>
      </c>
      <c r="B104" t="str">
        <f t="shared" si="1"/>
        <v>Very High</v>
      </c>
    </row>
    <row r="105" spans="1:2">
      <c r="A105">
        <v>1</v>
      </c>
      <c r="B105" t="str">
        <f t="shared" si="1"/>
        <v>Low</v>
      </c>
    </row>
    <row r="106" spans="1:2">
      <c r="A106">
        <v>3</v>
      </c>
      <c r="B106" t="str">
        <f t="shared" si="1"/>
        <v>High</v>
      </c>
    </row>
    <row r="107" spans="1:2">
      <c r="A107">
        <v>3</v>
      </c>
      <c r="B107" t="str">
        <f t="shared" si="1"/>
        <v>High</v>
      </c>
    </row>
    <row r="108" spans="1:2">
      <c r="A108">
        <v>1</v>
      </c>
      <c r="B108" t="str">
        <f t="shared" si="1"/>
        <v>Low</v>
      </c>
    </row>
    <row r="109" spans="1:2">
      <c r="A109">
        <v>3</v>
      </c>
      <c r="B109" t="str">
        <f t="shared" si="1"/>
        <v>High</v>
      </c>
    </row>
    <row r="110" spans="1:2">
      <c r="A110">
        <v>4</v>
      </c>
      <c r="B110" t="str">
        <f t="shared" si="1"/>
        <v>Very High</v>
      </c>
    </row>
    <row r="111" spans="1:2">
      <c r="A111">
        <v>2</v>
      </c>
      <c r="B111" t="str">
        <f t="shared" si="1"/>
        <v>Medium</v>
      </c>
    </row>
    <row r="112" spans="1:2">
      <c r="A112">
        <v>1</v>
      </c>
      <c r="B112" t="str">
        <f t="shared" si="1"/>
        <v>Low</v>
      </c>
    </row>
    <row r="113" spans="1:2">
      <c r="A113">
        <v>1</v>
      </c>
      <c r="B113" t="str">
        <f t="shared" si="1"/>
        <v>Low</v>
      </c>
    </row>
    <row r="114" spans="1:2">
      <c r="A114">
        <v>4</v>
      </c>
      <c r="B114" t="str">
        <f t="shared" si="1"/>
        <v>Very High</v>
      </c>
    </row>
    <row r="115" spans="1:2">
      <c r="A115">
        <v>2</v>
      </c>
      <c r="B115" t="str">
        <f t="shared" si="1"/>
        <v>Medium</v>
      </c>
    </row>
    <row r="116" spans="1:2">
      <c r="A116">
        <v>3</v>
      </c>
      <c r="B116" t="str">
        <f t="shared" si="1"/>
        <v>High</v>
      </c>
    </row>
    <row r="117" spans="1:2">
      <c r="A117">
        <v>3</v>
      </c>
      <c r="B117" t="str">
        <f t="shared" si="1"/>
        <v>High</v>
      </c>
    </row>
    <row r="118" spans="1:2">
      <c r="A118">
        <v>3</v>
      </c>
      <c r="B118" t="str">
        <f t="shared" si="1"/>
        <v>High</v>
      </c>
    </row>
    <row r="119" spans="1:2">
      <c r="A119">
        <v>2</v>
      </c>
      <c r="B119" t="str">
        <f t="shared" si="1"/>
        <v>Medium</v>
      </c>
    </row>
    <row r="120" spans="1:2">
      <c r="A120">
        <v>1</v>
      </c>
      <c r="B120" t="str">
        <f t="shared" si="1"/>
        <v>Low</v>
      </c>
    </row>
    <row r="121" spans="1:2">
      <c r="A121">
        <v>3</v>
      </c>
      <c r="B121" t="str">
        <f t="shared" si="1"/>
        <v>High</v>
      </c>
    </row>
    <row r="122" spans="1:2">
      <c r="A122">
        <v>1</v>
      </c>
      <c r="B122" t="str">
        <f t="shared" si="1"/>
        <v>Low</v>
      </c>
    </row>
    <row r="123" spans="1:2">
      <c r="A123">
        <v>3</v>
      </c>
      <c r="B123" t="str">
        <f t="shared" si="1"/>
        <v>High</v>
      </c>
    </row>
    <row r="124" spans="1:2">
      <c r="A124">
        <v>2</v>
      </c>
      <c r="B124" t="str">
        <f t="shared" si="1"/>
        <v>Medium</v>
      </c>
    </row>
    <row r="125" spans="1:2">
      <c r="A125">
        <v>1</v>
      </c>
      <c r="B125" t="str">
        <f t="shared" si="1"/>
        <v>Low</v>
      </c>
    </row>
    <row r="126" spans="1:2">
      <c r="A126">
        <v>2</v>
      </c>
      <c r="B126" t="str">
        <f t="shared" si="1"/>
        <v>Medium</v>
      </c>
    </row>
    <row r="127" spans="1:2">
      <c r="A127">
        <v>3</v>
      </c>
      <c r="B127" t="str">
        <f t="shared" si="1"/>
        <v>High</v>
      </c>
    </row>
    <row r="128" spans="1:2">
      <c r="A128">
        <v>4</v>
      </c>
      <c r="B128" t="str">
        <f t="shared" si="1"/>
        <v>Very High</v>
      </c>
    </row>
    <row r="129" spans="1:2">
      <c r="A129">
        <v>4</v>
      </c>
      <c r="B129" t="str">
        <f t="shared" si="1"/>
        <v>Very High</v>
      </c>
    </row>
    <row r="130" spans="1:2">
      <c r="A130">
        <v>3</v>
      </c>
      <c r="B130" t="str">
        <f t="shared" si="1"/>
        <v>High</v>
      </c>
    </row>
    <row r="131" spans="1:2">
      <c r="A131">
        <v>3</v>
      </c>
      <c r="B131" t="str">
        <f t="shared" ref="B131:B194" si="2">IF(A131=1,"Low",IF(A131=2,"Medium",IF(A131=3,"High",IF(A131=4,"Very High"))))</f>
        <v>High</v>
      </c>
    </row>
    <row r="132" spans="1:2">
      <c r="A132">
        <v>2</v>
      </c>
      <c r="B132" t="str">
        <f t="shared" si="2"/>
        <v>Medium</v>
      </c>
    </row>
    <row r="133" spans="1:2">
      <c r="A133">
        <v>3</v>
      </c>
      <c r="B133" t="str">
        <f t="shared" si="2"/>
        <v>High</v>
      </c>
    </row>
    <row r="134" spans="1:2">
      <c r="A134">
        <v>2</v>
      </c>
      <c r="B134" t="str">
        <f t="shared" si="2"/>
        <v>Medium</v>
      </c>
    </row>
    <row r="135" spans="1:2">
      <c r="A135">
        <v>3</v>
      </c>
      <c r="B135" t="str">
        <f t="shared" si="2"/>
        <v>High</v>
      </c>
    </row>
    <row r="136" spans="1:2">
      <c r="A136">
        <v>3</v>
      </c>
      <c r="B136" t="str">
        <f t="shared" si="2"/>
        <v>High</v>
      </c>
    </row>
    <row r="137" spans="1:2">
      <c r="A137">
        <v>2</v>
      </c>
      <c r="B137" t="str">
        <f t="shared" si="2"/>
        <v>Medium</v>
      </c>
    </row>
    <row r="138" spans="1:2">
      <c r="A138">
        <v>1</v>
      </c>
      <c r="B138" t="str">
        <f t="shared" si="2"/>
        <v>Low</v>
      </c>
    </row>
    <row r="139" spans="1:2">
      <c r="A139">
        <v>4</v>
      </c>
      <c r="B139" t="str">
        <f t="shared" si="2"/>
        <v>Very High</v>
      </c>
    </row>
    <row r="140" spans="1:2">
      <c r="A140">
        <v>1</v>
      </c>
      <c r="B140" t="str">
        <f t="shared" si="2"/>
        <v>Low</v>
      </c>
    </row>
    <row r="141" spans="1:2">
      <c r="A141">
        <v>3</v>
      </c>
      <c r="B141" t="str">
        <f t="shared" si="2"/>
        <v>High</v>
      </c>
    </row>
    <row r="142" spans="1:2">
      <c r="A142">
        <v>1</v>
      </c>
      <c r="B142" t="str">
        <f t="shared" si="2"/>
        <v>Low</v>
      </c>
    </row>
    <row r="143" spans="1:2">
      <c r="A143">
        <v>3</v>
      </c>
      <c r="B143" t="str">
        <f t="shared" si="2"/>
        <v>High</v>
      </c>
    </row>
    <row r="144" spans="1:2">
      <c r="A144">
        <v>4</v>
      </c>
      <c r="B144" t="str">
        <f t="shared" si="2"/>
        <v>Very High</v>
      </c>
    </row>
    <row r="145" spans="1:2">
      <c r="A145">
        <v>1</v>
      </c>
      <c r="B145" t="str">
        <f t="shared" si="2"/>
        <v>Low</v>
      </c>
    </row>
    <row r="146" spans="1:2">
      <c r="A146">
        <v>4</v>
      </c>
      <c r="B146" t="str">
        <f t="shared" si="2"/>
        <v>Very High</v>
      </c>
    </row>
    <row r="147" spans="1:2">
      <c r="A147">
        <v>4</v>
      </c>
      <c r="B147" t="str">
        <f t="shared" si="2"/>
        <v>Very High</v>
      </c>
    </row>
    <row r="148" spans="1:2">
      <c r="A148">
        <v>2</v>
      </c>
      <c r="B148" t="str">
        <f t="shared" si="2"/>
        <v>Medium</v>
      </c>
    </row>
    <row r="149" spans="1:2">
      <c r="A149">
        <v>4</v>
      </c>
      <c r="B149" t="str">
        <f t="shared" si="2"/>
        <v>Very High</v>
      </c>
    </row>
    <row r="150" spans="1:2">
      <c r="A150">
        <v>3</v>
      </c>
      <c r="B150" t="str">
        <f t="shared" si="2"/>
        <v>High</v>
      </c>
    </row>
    <row r="151" spans="1:2">
      <c r="A151">
        <v>2</v>
      </c>
      <c r="B151" t="str">
        <f t="shared" si="2"/>
        <v>Medium</v>
      </c>
    </row>
    <row r="152" spans="1:2">
      <c r="A152">
        <v>2</v>
      </c>
      <c r="B152" t="str">
        <f t="shared" si="2"/>
        <v>Medium</v>
      </c>
    </row>
    <row r="153" spans="1:2">
      <c r="A153">
        <v>3</v>
      </c>
      <c r="B153" t="str">
        <f t="shared" si="2"/>
        <v>High</v>
      </c>
    </row>
    <row r="154" spans="1:2">
      <c r="A154">
        <v>2</v>
      </c>
      <c r="B154" t="str">
        <f t="shared" si="2"/>
        <v>Medium</v>
      </c>
    </row>
    <row r="155" spans="1:2">
      <c r="A155">
        <v>2</v>
      </c>
      <c r="B155" t="str">
        <f t="shared" si="2"/>
        <v>Medium</v>
      </c>
    </row>
    <row r="156" spans="1:2">
      <c r="A156">
        <v>2</v>
      </c>
      <c r="B156" t="str">
        <f t="shared" si="2"/>
        <v>Medium</v>
      </c>
    </row>
    <row r="157" spans="1:2">
      <c r="A157">
        <v>4</v>
      </c>
      <c r="B157" t="str">
        <f t="shared" si="2"/>
        <v>Very High</v>
      </c>
    </row>
    <row r="158" spans="1:2">
      <c r="A158">
        <v>2</v>
      </c>
      <c r="B158" t="str">
        <f t="shared" si="2"/>
        <v>Medium</v>
      </c>
    </row>
    <row r="159" spans="1:2">
      <c r="A159">
        <v>2</v>
      </c>
      <c r="B159" t="str">
        <f t="shared" si="2"/>
        <v>Medium</v>
      </c>
    </row>
    <row r="160" spans="1:2">
      <c r="A160">
        <v>3</v>
      </c>
      <c r="B160" t="str">
        <f t="shared" si="2"/>
        <v>High</v>
      </c>
    </row>
    <row r="161" spans="1:2">
      <c r="A161">
        <v>3</v>
      </c>
      <c r="B161" t="str">
        <f t="shared" si="2"/>
        <v>High</v>
      </c>
    </row>
    <row r="162" spans="1:2">
      <c r="A162">
        <v>3</v>
      </c>
      <c r="B162" t="str">
        <f t="shared" si="2"/>
        <v>High</v>
      </c>
    </row>
    <row r="163" spans="1:2">
      <c r="A163">
        <v>4</v>
      </c>
      <c r="B163" t="str">
        <f t="shared" si="2"/>
        <v>Very High</v>
      </c>
    </row>
    <row r="164" spans="1:2">
      <c r="A164">
        <v>3</v>
      </c>
      <c r="B164" t="str">
        <f t="shared" si="2"/>
        <v>High</v>
      </c>
    </row>
    <row r="165" spans="1:2">
      <c r="A165">
        <v>3</v>
      </c>
      <c r="B165" t="str">
        <f t="shared" si="2"/>
        <v>High</v>
      </c>
    </row>
    <row r="166" spans="1:2">
      <c r="A166">
        <v>3</v>
      </c>
      <c r="B166" t="str">
        <f t="shared" si="2"/>
        <v>High</v>
      </c>
    </row>
    <row r="167" spans="1:2">
      <c r="A167">
        <v>3</v>
      </c>
      <c r="B167" t="str">
        <f t="shared" si="2"/>
        <v>High</v>
      </c>
    </row>
    <row r="168" spans="1:2">
      <c r="A168">
        <v>1</v>
      </c>
      <c r="B168" t="str">
        <f t="shared" si="2"/>
        <v>Low</v>
      </c>
    </row>
    <row r="169" spans="1:2">
      <c r="A169">
        <v>2</v>
      </c>
      <c r="B169" t="str">
        <f t="shared" si="2"/>
        <v>Medium</v>
      </c>
    </row>
    <row r="170" spans="1:2">
      <c r="A170">
        <v>1</v>
      </c>
      <c r="B170" t="str">
        <f t="shared" si="2"/>
        <v>Low</v>
      </c>
    </row>
    <row r="171" spans="1:2">
      <c r="A171">
        <v>3</v>
      </c>
      <c r="B171" t="str">
        <f t="shared" si="2"/>
        <v>High</v>
      </c>
    </row>
    <row r="172" spans="1:2">
      <c r="A172">
        <v>3</v>
      </c>
      <c r="B172" t="str">
        <f t="shared" si="2"/>
        <v>High</v>
      </c>
    </row>
    <row r="173" spans="1:2">
      <c r="A173">
        <v>3</v>
      </c>
      <c r="B173" t="str">
        <f t="shared" si="2"/>
        <v>High</v>
      </c>
    </row>
    <row r="174" spans="1:2">
      <c r="A174">
        <v>4</v>
      </c>
      <c r="B174" t="str">
        <f t="shared" si="2"/>
        <v>Very High</v>
      </c>
    </row>
    <row r="175" spans="1:2">
      <c r="A175">
        <v>3</v>
      </c>
      <c r="B175" t="str">
        <f t="shared" si="2"/>
        <v>High</v>
      </c>
    </row>
    <row r="176" spans="1:2">
      <c r="A176">
        <v>3</v>
      </c>
      <c r="B176" t="str">
        <f t="shared" si="2"/>
        <v>High</v>
      </c>
    </row>
    <row r="177" spans="1:2">
      <c r="A177">
        <v>3</v>
      </c>
      <c r="B177" t="str">
        <f t="shared" si="2"/>
        <v>High</v>
      </c>
    </row>
    <row r="178" spans="1:2">
      <c r="A178">
        <v>3</v>
      </c>
      <c r="B178" t="str">
        <f t="shared" si="2"/>
        <v>High</v>
      </c>
    </row>
    <row r="179" spans="1:2">
      <c r="A179">
        <v>2</v>
      </c>
      <c r="B179" t="str">
        <f t="shared" si="2"/>
        <v>Medium</v>
      </c>
    </row>
    <row r="180" spans="1:2">
      <c r="A180">
        <v>2</v>
      </c>
      <c r="B180" t="str">
        <f t="shared" si="2"/>
        <v>Medium</v>
      </c>
    </row>
    <row r="181" spans="1:2">
      <c r="A181">
        <v>3</v>
      </c>
      <c r="B181" t="str">
        <f t="shared" si="2"/>
        <v>High</v>
      </c>
    </row>
    <row r="182" spans="1:2">
      <c r="A182">
        <v>3</v>
      </c>
      <c r="B182" t="str">
        <f t="shared" si="2"/>
        <v>High</v>
      </c>
    </row>
    <row r="183" spans="1:2">
      <c r="A183">
        <v>4</v>
      </c>
      <c r="B183" t="str">
        <f t="shared" si="2"/>
        <v>Very High</v>
      </c>
    </row>
    <row r="184" spans="1:2">
      <c r="A184">
        <v>2</v>
      </c>
      <c r="B184" t="str">
        <f t="shared" si="2"/>
        <v>Medium</v>
      </c>
    </row>
    <row r="185" spans="1:2">
      <c r="A185">
        <v>3</v>
      </c>
      <c r="B185" t="str">
        <f t="shared" si="2"/>
        <v>High</v>
      </c>
    </row>
    <row r="186" spans="1:2">
      <c r="A186">
        <v>4</v>
      </c>
      <c r="B186" t="str">
        <f t="shared" si="2"/>
        <v>Very High</v>
      </c>
    </row>
    <row r="187" spans="1:2">
      <c r="A187">
        <v>4</v>
      </c>
      <c r="B187" t="str">
        <f t="shared" si="2"/>
        <v>Very High</v>
      </c>
    </row>
    <row r="188" spans="1:2">
      <c r="A188">
        <v>4</v>
      </c>
      <c r="B188" t="str">
        <f t="shared" si="2"/>
        <v>Very High</v>
      </c>
    </row>
    <row r="189" spans="1:2">
      <c r="A189">
        <v>3</v>
      </c>
      <c r="B189" t="str">
        <f t="shared" si="2"/>
        <v>High</v>
      </c>
    </row>
    <row r="190" spans="1:2">
      <c r="A190">
        <v>4</v>
      </c>
      <c r="B190" t="str">
        <f t="shared" si="2"/>
        <v>Very High</v>
      </c>
    </row>
    <row r="191" spans="1:2">
      <c r="A191">
        <v>4</v>
      </c>
      <c r="B191" t="str">
        <f t="shared" si="2"/>
        <v>Very High</v>
      </c>
    </row>
    <row r="192" spans="1:2">
      <c r="A192">
        <v>3</v>
      </c>
      <c r="B192" t="str">
        <f t="shared" si="2"/>
        <v>High</v>
      </c>
    </row>
    <row r="193" spans="1:2">
      <c r="A193">
        <v>4</v>
      </c>
      <c r="B193" t="str">
        <f t="shared" si="2"/>
        <v>Very High</v>
      </c>
    </row>
    <row r="194" spans="1:2">
      <c r="A194">
        <v>2</v>
      </c>
      <c r="B194" t="str">
        <f t="shared" si="2"/>
        <v>Medium</v>
      </c>
    </row>
    <row r="195" spans="1:2">
      <c r="A195">
        <v>4</v>
      </c>
      <c r="B195" t="str">
        <f t="shared" ref="B195:B258" si="3">IF(A195=1,"Low",IF(A195=2,"Medium",IF(A195=3,"High",IF(A195=4,"Very High"))))</f>
        <v>Very High</v>
      </c>
    </row>
    <row r="196" spans="1:2">
      <c r="A196">
        <v>1</v>
      </c>
      <c r="B196" t="str">
        <f t="shared" si="3"/>
        <v>Low</v>
      </c>
    </row>
    <row r="197" spans="1:2">
      <c r="A197">
        <v>2</v>
      </c>
      <c r="B197" t="str">
        <f t="shared" si="3"/>
        <v>Medium</v>
      </c>
    </row>
    <row r="198" spans="1:2">
      <c r="A198">
        <v>2</v>
      </c>
      <c r="B198" t="str">
        <f t="shared" si="3"/>
        <v>Medium</v>
      </c>
    </row>
    <row r="199" spans="1:2">
      <c r="A199">
        <v>3</v>
      </c>
      <c r="B199" t="str">
        <f t="shared" si="3"/>
        <v>High</v>
      </c>
    </row>
    <row r="200" spans="1:2">
      <c r="A200">
        <v>4</v>
      </c>
      <c r="B200" t="str">
        <f t="shared" si="3"/>
        <v>Very High</v>
      </c>
    </row>
    <row r="201" spans="1:2">
      <c r="A201">
        <v>4</v>
      </c>
      <c r="B201" t="str">
        <f t="shared" si="3"/>
        <v>Very High</v>
      </c>
    </row>
    <row r="202" spans="1:2">
      <c r="A202">
        <v>3</v>
      </c>
      <c r="B202" t="str">
        <f t="shared" si="3"/>
        <v>High</v>
      </c>
    </row>
    <row r="203" spans="1:2">
      <c r="A203">
        <v>4</v>
      </c>
      <c r="B203" t="str">
        <f t="shared" si="3"/>
        <v>Very High</v>
      </c>
    </row>
    <row r="204" spans="1:2">
      <c r="A204">
        <v>4</v>
      </c>
      <c r="B204" t="str">
        <f t="shared" si="3"/>
        <v>Very High</v>
      </c>
    </row>
    <row r="205" spans="1:2">
      <c r="A205">
        <v>3</v>
      </c>
      <c r="B205" t="str">
        <f t="shared" si="3"/>
        <v>High</v>
      </c>
    </row>
    <row r="206" spans="1:2">
      <c r="A206">
        <v>2</v>
      </c>
      <c r="B206" t="str">
        <f t="shared" si="3"/>
        <v>Medium</v>
      </c>
    </row>
    <row r="207" spans="1:2">
      <c r="A207">
        <v>2</v>
      </c>
      <c r="B207" t="str">
        <f t="shared" si="3"/>
        <v>Medium</v>
      </c>
    </row>
    <row r="208" spans="1:2">
      <c r="A208">
        <v>4</v>
      </c>
      <c r="B208" t="str">
        <f t="shared" si="3"/>
        <v>Very High</v>
      </c>
    </row>
    <row r="209" spans="1:2">
      <c r="A209">
        <v>2</v>
      </c>
      <c r="B209" t="str">
        <f t="shared" si="3"/>
        <v>Medium</v>
      </c>
    </row>
    <row r="210" spans="1:2">
      <c r="A210">
        <v>4</v>
      </c>
      <c r="B210" t="str">
        <f t="shared" si="3"/>
        <v>Very High</v>
      </c>
    </row>
    <row r="211" spans="1:2">
      <c r="A211">
        <v>4</v>
      </c>
      <c r="B211" t="str">
        <f t="shared" si="3"/>
        <v>Very High</v>
      </c>
    </row>
    <row r="212" spans="1:2">
      <c r="A212">
        <v>4</v>
      </c>
      <c r="B212" t="str">
        <f t="shared" si="3"/>
        <v>Very High</v>
      </c>
    </row>
    <row r="213" spans="1:2">
      <c r="A213">
        <v>3</v>
      </c>
      <c r="B213" t="str">
        <f t="shared" si="3"/>
        <v>High</v>
      </c>
    </row>
    <row r="214" spans="1:2">
      <c r="A214">
        <v>4</v>
      </c>
      <c r="B214" t="str">
        <f t="shared" si="3"/>
        <v>Very High</v>
      </c>
    </row>
    <row r="215" spans="1:2">
      <c r="A215">
        <v>2</v>
      </c>
      <c r="B215" t="str">
        <f t="shared" si="3"/>
        <v>Medium</v>
      </c>
    </row>
    <row r="216" spans="1:2">
      <c r="A216">
        <v>4</v>
      </c>
      <c r="B216" t="str">
        <f t="shared" si="3"/>
        <v>Very High</v>
      </c>
    </row>
    <row r="217" spans="1:2">
      <c r="A217">
        <v>4</v>
      </c>
      <c r="B217" t="str">
        <f t="shared" si="3"/>
        <v>Very High</v>
      </c>
    </row>
    <row r="218" spans="1:2">
      <c r="A218">
        <v>3</v>
      </c>
      <c r="B218" t="str">
        <f t="shared" si="3"/>
        <v>High</v>
      </c>
    </row>
    <row r="219" spans="1:2">
      <c r="A219">
        <v>3</v>
      </c>
      <c r="B219" t="str">
        <f t="shared" si="3"/>
        <v>High</v>
      </c>
    </row>
    <row r="220" spans="1:2">
      <c r="A220">
        <v>4</v>
      </c>
      <c r="B220" t="str">
        <f t="shared" si="3"/>
        <v>Very High</v>
      </c>
    </row>
    <row r="221" spans="1:2">
      <c r="A221">
        <v>4</v>
      </c>
      <c r="B221" t="str">
        <f t="shared" si="3"/>
        <v>Very High</v>
      </c>
    </row>
    <row r="222" spans="1:2">
      <c r="A222">
        <v>4</v>
      </c>
      <c r="B222" t="str">
        <f t="shared" si="3"/>
        <v>Very High</v>
      </c>
    </row>
    <row r="223" spans="1:2">
      <c r="A223">
        <v>3</v>
      </c>
      <c r="B223" t="str">
        <f t="shared" si="3"/>
        <v>High</v>
      </c>
    </row>
    <row r="224" spans="1:2">
      <c r="A224">
        <v>2</v>
      </c>
      <c r="B224" t="str">
        <f t="shared" si="3"/>
        <v>Medium</v>
      </c>
    </row>
    <row r="225" spans="1:2">
      <c r="A225">
        <v>1</v>
      </c>
      <c r="B225" t="str">
        <f t="shared" si="3"/>
        <v>Low</v>
      </c>
    </row>
    <row r="226" spans="1:2">
      <c r="A226">
        <v>3</v>
      </c>
      <c r="B226" t="str">
        <f t="shared" si="3"/>
        <v>High</v>
      </c>
    </row>
    <row r="227" spans="1:2">
      <c r="A227">
        <v>3</v>
      </c>
      <c r="B227" t="str">
        <f t="shared" si="3"/>
        <v>High</v>
      </c>
    </row>
    <row r="228" spans="1:2">
      <c r="A228">
        <v>1</v>
      </c>
      <c r="B228" t="str">
        <f t="shared" si="3"/>
        <v>Low</v>
      </c>
    </row>
    <row r="229" spans="1:2">
      <c r="A229">
        <v>2</v>
      </c>
      <c r="B229" t="str">
        <f t="shared" si="3"/>
        <v>Medium</v>
      </c>
    </row>
    <row r="230" spans="1:2">
      <c r="A230">
        <v>3</v>
      </c>
      <c r="B230" t="str">
        <f t="shared" si="3"/>
        <v>High</v>
      </c>
    </row>
    <row r="231" spans="1:2">
      <c r="A231">
        <v>3</v>
      </c>
      <c r="B231" t="str">
        <f t="shared" si="3"/>
        <v>High</v>
      </c>
    </row>
    <row r="232" spans="1:2">
      <c r="A232">
        <v>3</v>
      </c>
      <c r="B232" t="str">
        <f t="shared" si="3"/>
        <v>High</v>
      </c>
    </row>
    <row r="233" spans="1:2">
      <c r="A233">
        <v>3</v>
      </c>
      <c r="B233" t="str">
        <f t="shared" si="3"/>
        <v>High</v>
      </c>
    </row>
    <row r="234" spans="1:2">
      <c r="A234">
        <v>2</v>
      </c>
      <c r="B234" t="str">
        <f t="shared" si="3"/>
        <v>Medium</v>
      </c>
    </row>
    <row r="235" spans="1:2">
      <c r="A235">
        <v>4</v>
      </c>
      <c r="B235" t="str">
        <f t="shared" si="3"/>
        <v>Very High</v>
      </c>
    </row>
    <row r="236" spans="1:2">
      <c r="A236">
        <v>3</v>
      </c>
      <c r="B236" t="str">
        <f t="shared" si="3"/>
        <v>High</v>
      </c>
    </row>
    <row r="237" spans="1:2">
      <c r="A237">
        <v>4</v>
      </c>
      <c r="B237" t="str">
        <f t="shared" si="3"/>
        <v>Very High</v>
      </c>
    </row>
    <row r="238" spans="1:2">
      <c r="A238">
        <v>1</v>
      </c>
      <c r="B238" t="str">
        <f t="shared" si="3"/>
        <v>Low</v>
      </c>
    </row>
    <row r="239" spans="1:2">
      <c r="A239">
        <v>1</v>
      </c>
      <c r="B239" t="str">
        <f t="shared" si="3"/>
        <v>Low</v>
      </c>
    </row>
    <row r="240" spans="1:2">
      <c r="A240">
        <v>3</v>
      </c>
      <c r="B240" t="str">
        <f t="shared" si="3"/>
        <v>High</v>
      </c>
    </row>
    <row r="241" spans="1:2">
      <c r="A241">
        <v>4</v>
      </c>
      <c r="B241" t="str">
        <f t="shared" si="3"/>
        <v>Very High</v>
      </c>
    </row>
    <row r="242" spans="1:2">
      <c r="A242">
        <v>3</v>
      </c>
      <c r="B242" t="str">
        <f t="shared" si="3"/>
        <v>High</v>
      </c>
    </row>
    <row r="243" spans="1:2">
      <c r="A243">
        <v>3</v>
      </c>
      <c r="B243" t="str">
        <f t="shared" si="3"/>
        <v>High</v>
      </c>
    </row>
    <row r="244" spans="1:2">
      <c r="A244">
        <v>3</v>
      </c>
      <c r="B244" t="str">
        <f t="shared" si="3"/>
        <v>High</v>
      </c>
    </row>
    <row r="245" spans="1:2">
      <c r="A245">
        <v>1</v>
      </c>
      <c r="B245" t="str">
        <f t="shared" si="3"/>
        <v>Low</v>
      </c>
    </row>
    <row r="246" spans="1:2">
      <c r="A246">
        <v>3</v>
      </c>
      <c r="B246" t="str">
        <f t="shared" si="3"/>
        <v>High</v>
      </c>
    </row>
    <row r="247" spans="1:2">
      <c r="A247">
        <v>2</v>
      </c>
      <c r="B247" t="str">
        <f t="shared" si="3"/>
        <v>Medium</v>
      </c>
    </row>
    <row r="248" spans="1:2">
      <c r="A248">
        <v>3</v>
      </c>
      <c r="B248" t="str">
        <f t="shared" si="3"/>
        <v>High</v>
      </c>
    </row>
    <row r="249" spans="1:2">
      <c r="A249">
        <v>4</v>
      </c>
      <c r="B249" t="str">
        <f t="shared" si="3"/>
        <v>Very High</v>
      </c>
    </row>
    <row r="250" spans="1:2">
      <c r="A250">
        <v>3</v>
      </c>
      <c r="B250" t="str">
        <f t="shared" si="3"/>
        <v>High</v>
      </c>
    </row>
    <row r="251" spans="1:2">
      <c r="A251">
        <v>1</v>
      </c>
      <c r="B251" t="str">
        <f t="shared" si="3"/>
        <v>Low</v>
      </c>
    </row>
    <row r="252" spans="1:2">
      <c r="A252">
        <v>1</v>
      </c>
      <c r="B252" t="str">
        <f t="shared" si="3"/>
        <v>Low</v>
      </c>
    </row>
    <row r="253" spans="1:2">
      <c r="A253">
        <v>3</v>
      </c>
      <c r="B253" t="str">
        <f t="shared" si="3"/>
        <v>High</v>
      </c>
    </row>
    <row r="254" spans="1:2">
      <c r="A254">
        <v>3</v>
      </c>
      <c r="B254" t="str">
        <f t="shared" si="3"/>
        <v>High</v>
      </c>
    </row>
    <row r="255" spans="1:2">
      <c r="A255">
        <v>4</v>
      </c>
      <c r="B255" t="str">
        <f t="shared" si="3"/>
        <v>Very High</v>
      </c>
    </row>
    <row r="256" spans="1:2">
      <c r="A256">
        <v>4</v>
      </c>
      <c r="B256" t="str">
        <f t="shared" si="3"/>
        <v>Very High</v>
      </c>
    </row>
    <row r="257" spans="1:2">
      <c r="A257">
        <v>1</v>
      </c>
      <c r="B257" t="str">
        <f t="shared" si="3"/>
        <v>Low</v>
      </c>
    </row>
    <row r="258" spans="1:2">
      <c r="A258">
        <v>4</v>
      </c>
      <c r="B258" t="str">
        <f t="shared" si="3"/>
        <v>Very High</v>
      </c>
    </row>
    <row r="259" spans="1:2">
      <c r="A259">
        <v>1</v>
      </c>
      <c r="B259" t="str">
        <f t="shared" ref="B259:B322" si="4">IF(A259=1,"Low",IF(A259=2,"Medium",IF(A259=3,"High",IF(A259=4,"Very High"))))</f>
        <v>Low</v>
      </c>
    </row>
    <row r="260" spans="1:2">
      <c r="A260">
        <v>3</v>
      </c>
      <c r="B260" t="str">
        <f t="shared" si="4"/>
        <v>High</v>
      </c>
    </row>
    <row r="261" spans="1:2">
      <c r="A261">
        <v>3</v>
      </c>
      <c r="B261" t="str">
        <f t="shared" si="4"/>
        <v>High</v>
      </c>
    </row>
    <row r="262" spans="1:2">
      <c r="A262">
        <v>2</v>
      </c>
      <c r="B262" t="str">
        <f t="shared" si="4"/>
        <v>Medium</v>
      </c>
    </row>
    <row r="263" spans="1:2">
      <c r="A263">
        <v>4</v>
      </c>
      <c r="B263" t="str">
        <f t="shared" si="4"/>
        <v>Very High</v>
      </c>
    </row>
    <row r="264" spans="1:2">
      <c r="A264">
        <v>4</v>
      </c>
      <c r="B264" t="str">
        <f t="shared" si="4"/>
        <v>Very High</v>
      </c>
    </row>
    <row r="265" spans="1:2">
      <c r="A265">
        <v>3</v>
      </c>
      <c r="B265" t="str">
        <f t="shared" si="4"/>
        <v>High</v>
      </c>
    </row>
    <row r="266" spans="1:2">
      <c r="A266">
        <v>1</v>
      </c>
      <c r="B266" t="str">
        <f t="shared" si="4"/>
        <v>Low</v>
      </c>
    </row>
    <row r="267" spans="1:2">
      <c r="A267">
        <v>1</v>
      </c>
      <c r="B267" t="str">
        <f t="shared" si="4"/>
        <v>Low</v>
      </c>
    </row>
    <row r="268" spans="1:2">
      <c r="A268">
        <v>2</v>
      </c>
      <c r="B268" t="str">
        <f t="shared" si="4"/>
        <v>Medium</v>
      </c>
    </row>
    <row r="269" spans="1:2">
      <c r="A269">
        <v>2</v>
      </c>
      <c r="B269" t="str">
        <f t="shared" si="4"/>
        <v>Medium</v>
      </c>
    </row>
    <row r="270" spans="1:2">
      <c r="A270">
        <v>3</v>
      </c>
      <c r="B270" t="str">
        <f t="shared" si="4"/>
        <v>High</v>
      </c>
    </row>
    <row r="271" spans="1:2">
      <c r="A271">
        <v>4</v>
      </c>
      <c r="B271" t="str">
        <f t="shared" si="4"/>
        <v>Very High</v>
      </c>
    </row>
    <row r="272" spans="1:2">
      <c r="A272">
        <v>4</v>
      </c>
      <c r="B272" t="str">
        <f t="shared" si="4"/>
        <v>Very High</v>
      </c>
    </row>
    <row r="273" spans="1:2">
      <c r="A273">
        <v>1</v>
      </c>
      <c r="B273" t="str">
        <f t="shared" si="4"/>
        <v>Low</v>
      </c>
    </row>
    <row r="274" spans="1:2">
      <c r="A274">
        <v>4</v>
      </c>
      <c r="B274" t="str">
        <f t="shared" si="4"/>
        <v>Very High</v>
      </c>
    </row>
    <row r="275" spans="1:2">
      <c r="A275">
        <v>3</v>
      </c>
      <c r="B275" t="str">
        <f t="shared" si="4"/>
        <v>High</v>
      </c>
    </row>
    <row r="276" spans="1:2">
      <c r="A276">
        <v>4</v>
      </c>
      <c r="B276" t="str">
        <f t="shared" si="4"/>
        <v>Very High</v>
      </c>
    </row>
    <row r="277" spans="1:2">
      <c r="A277">
        <v>1</v>
      </c>
      <c r="B277" t="str">
        <f t="shared" si="4"/>
        <v>Low</v>
      </c>
    </row>
    <row r="278" spans="1:2">
      <c r="A278">
        <v>2</v>
      </c>
      <c r="B278" t="str">
        <f t="shared" si="4"/>
        <v>Medium</v>
      </c>
    </row>
    <row r="279" spans="1:2">
      <c r="A279">
        <v>1</v>
      </c>
      <c r="B279" t="str">
        <f t="shared" si="4"/>
        <v>Low</v>
      </c>
    </row>
    <row r="280" spans="1:2">
      <c r="A280">
        <v>3</v>
      </c>
      <c r="B280" t="str">
        <f t="shared" si="4"/>
        <v>High</v>
      </c>
    </row>
    <row r="281" spans="1:2">
      <c r="A281">
        <v>1</v>
      </c>
      <c r="B281" t="str">
        <f t="shared" si="4"/>
        <v>Low</v>
      </c>
    </row>
    <row r="282" spans="1:2">
      <c r="A282">
        <v>3</v>
      </c>
      <c r="B282" t="str">
        <f t="shared" si="4"/>
        <v>High</v>
      </c>
    </row>
    <row r="283" spans="1:2">
      <c r="A283">
        <v>2</v>
      </c>
      <c r="B283" t="str">
        <f t="shared" si="4"/>
        <v>Medium</v>
      </c>
    </row>
    <row r="284" spans="1:2">
      <c r="A284">
        <v>2</v>
      </c>
      <c r="B284" t="str">
        <f t="shared" si="4"/>
        <v>Medium</v>
      </c>
    </row>
    <row r="285" spans="1:2">
      <c r="A285">
        <v>2</v>
      </c>
      <c r="B285" t="str">
        <f t="shared" si="4"/>
        <v>Medium</v>
      </c>
    </row>
    <row r="286" spans="1:2">
      <c r="A286">
        <v>1</v>
      </c>
      <c r="B286" t="str">
        <f t="shared" si="4"/>
        <v>Low</v>
      </c>
    </row>
    <row r="287" spans="1:2">
      <c r="A287">
        <v>4</v>
      </c>
      <c r="B287" t="str">
        <f t="shared" si="4"/>
        <v>Very High</v>
      </c>
    </row>
    <row r="288" spans="1:2">
      <c r="A288">
        <v>4</v>
      </c>
      <c r="B288" t="str">
        <f t="shared" si="4"/>
        <v>Very High</v>
      </c>
    </row>
    <row r="289" spans="1:2">
      <c r="A289">
        <v>4</v>
      </c>
      <c r="B289" t="str">
        <f t="shared" si="4"/>
        <v>Very High</v>
      </c>
    </row>
    <row r="290" spans="1:2">
      <c r="A290">
        <v>1</v>
      </c>
      <c r="B290" t="str">
        <f t="shared" si="4"/>
        <v>Low</v>
      </c>
    </row>
    <row r="291" spans="1:2">
      <c r="A291">
        <v>4</v>
      </c>
      <c r="B291" t="str">
        <f t="shared" si="4"/>
        <v>Very High</v>
      </c>
    </row>
    <row r="292" spans="1:2">
      <c r="A292">
        <v>3</v>
      </c>
      <c r="B292" t="str">
        <f t="shared" si="4"/>
        <v>High</v>
      </c>
    </row>
    <row r="293" spans="1:2">
      <c r="A293">
        <v>3</v>
      </c>
      <c r="B293" t="str">
        <f t="shared" si="4"/>
        <v>High</v>
      </c>
    </row>
    <row r="294" spans="1:2">
      <c r="A294">
        <v>4</v>
      </c>
      <c r="B294" t="str">
        <f t="shared" si="4"/>
        <v>Very High</v>
      </c>
    </row>
    <row r="295" spans="1:2">
      <c r="A295">
        <v>4</v>
      </c>
      <c r="B295" t="str">
        <f t="shared" si="4"/>
        <v>Very High</v>
      </c>
    </row>
    <row r="296" spans="1:2">
      <c r="A296">
        <v>2</v>
      </c>
      <c r="B296" t="str">
        <f t="shared" si="4"/>
        <v>Medium</v>
      </c>
    </row>
    <row r="297" spans="1:2">
      <c r="A297">
        <v>3</v>
      </c>
      <c r="B297" t="str">
        <f t="shared" si="4"/>
        <v>High</v>
      </c>
    </row>
    <row r="298" spans="1:2">
      <c r="A298">
        <v>3</v>
      </c>
      <c r="B298" t="str">
        <f t="shared" si="4"/>
        <v>High</v>
      </c>
    </row>
    <row r="299" spans="1:2">
      <c r="A299">
        <v>3</v>
      </c>
      <c r="B299" t="str">
        <f t="shared" si="4"/>
        <v>High</v>
      </c>
    </row>
    <row r="300" spans="1:2">
      <c r="A300">
        <v>3</v>
      </c>
      <c r="B300" t="str">
        <f t="shared" si="4"/>
        <v>High</v>
      </c>
    </row>
    <row r="301" spans="1:2">
      <c r="A301">
        <v>4</v>
      </c>
      <c r="B301" t="str">
        <f t="shared" si="4"/>
        <v>Very High</v>
      </c>
    </row>
    <row r="302" spans="1:2">
      <c r="A302">
        <v>4</v>
      </c>
      <c r="B302" t="str">
        <f t="shared" si="4"/>
        <v>Very High</v>
      </c>
    </row>
    <row r="303" spans="1:2">
      <c r="A303">
        <v>4</v>
      </c>
      <c r="B303" t="str">
        <f t="shared" si="4"/>
        <v>Very High</v>
      </c>
    </row>
    <row r="304" spans="1:2">
      <c r="A304">
        <v>2</v>
      </c>
      <c r="B304" t="str">
        <f t="shared" si="4"/>
        <v>Medium</v>
      </c>
    </row>
    <row r="305" spans="1:2">
      <c r="A305">
        <v>2</v>
      </c>
      <c r="B305" t="str">
        <f t="shared" si="4"/>
        <v>Medium</v>
      </c>
    </row>
    <row r="306" spans="1:2">
      <c r="A306">
        <v>3</v>
      </c>
      <c r="B306" t="str">
        <f t="shared" si="4"/>
        <v>High</v>
      </c>
    </row>
    <row r="307" spans="1:2">
      <c r="A307">
        <v>2</v>
      </c>
      <c r="B307" t="str">
        <f t="shared" si="4"/>
        <v>Medium</v>
      </c>
    </row>
    <row r="308" spans="1:2">
      <c r="A308">
        <v>4</v>
      </c>
      <c r="B308" t="str">
        <f t="shared" si="4"/>
        <v>Very High</v>
      </c>
    </row>
    <row r="309" spans="1:2">
      <c r="A309">
        <v>1</v>
      </c>
      <c r="B309" t="str">
        <f t="shared" si="4"/>
        <v>Low</v>
      </c>
    </row>
    <row r="310" spans="1:2">
      <c r="A310">
        <v>4</v>
      </c>
      <c r="B310" t="str">
        <f t="shared" si="4"/>
        <v>Very High</v>
      </c>
    </row>
    <row r="311" spans="1:2">
      <c r="A311">
        <v>3</v>
      </c>
      <c r="B311" t="str">
        <f t="shared" si="4"/>
        <v>High</v>
      </c>
    </row>
    <row r="312" spans="1:2">
      <c r="A312">
        <v>1</v>
      </c>
      <c r="B312" t="str">
        <f t="shared" si="4"/>
        <v>Low</v>
      </c>
    </row>
    <row r="313" spans="1:2">
      <c r="A313">
        <v>1</v>
      </c>
      <c r="B313" t="str">
        <f t="shared" si="4"/>
        <v>Low</v>
      </c>
    </row>
    <row r="314" spans="1:2">
      <c r="A314">
        <v>3</v>
      </c>
      <c r="B314" t="str">
        <f t="shared" si="4"/>
        <v>High</v>
      </c>
    </row>
    <row r="315" spans="1:2">
      <c r="A315">
        <v>4</v>
      </c>
      <c r="B315" t="str">
        <f t="shared" si="4"/>
        <v>Very High</v>
      </c>
    </row>
    <row r="316" spans="1:2">
      <c r="A316">
        <v>3</v>
      </c>
      <c r="B316" t="str">
        <f t="shared" si="4"/>
        <v>High</v>
      </c>
    </row>
    <row r="317" spans="1:2">
      <c r="A317">
        <v>3</v>
      </c>
      <c r="B317" t="str">
        <f t="shared" si="4"/>
        <v>High</v>
      </c>
    </row>
    <row r="318" spans="1:2">
      <c r="A318">
        <v>3</v>
      </c>
      <c r="B318" t="str">
        <f t="shared" si="4"/>
        <v>High</v>
      </c>
    </row>
    <row r="319" spans="1:2">
      <c r="A319">
        <v>3</v>
      </c>
      <c r="B319" t="str">
        <f t="shared" si="4"/>
        <v>High</v>
      </c>
    </row>
    <row r="320" spans="1:2">
      <c r="A320">
        <v>3</v>
      </c>
      <c r="B320" t="str">
        <f t="shared" si="4"/>
        <v>High</v>
      </c>
    </row>
    <row r="321" spans="1:2">
      <c r="A321">
        <v>3</v>
      </c>
      <c r="B321" t="str">
        <f t="shared" si="4"/>
        <v>High</v>
      </c>
    </row>
    <row r="322" spans="1:2">
      <c r="A322">
        <v>4</v>
      </c>
      <c r="B322" t="str">
        <f t="shared" si="4"/>
        <v>Very High</v>
      </c>
    </row>
    <row r="323" spans="1:2">
      <c r="A323">
        <v>4</v>
      </c>
      <c r="B323" t="str">
        <f t="shared" ref="B323:B386" si="5">IF(A323=1,"Low",IF(A323=2,"Medium",IF(A323=3,"High",IF(A323=4,"Very High"))))</f>
        <v>Very High</v>
      </c>
    </row>
    <row r="324" spans="1:2">
      <c r="A324">
        <v>1</v>
      </c>
      <c r="B324" t="str">
        <f t="shared" si="5"/>
        <v>Low</v>
      </c>
    </row>
    <row r="325" spans="1:2">
      <c r="A325">
        <v>1</v>
      </c>
      <c r="B325" t="str">
        <f t="shared" si="5"/>
        <v>Low</v>
      </c>
    </row>
    <row r="326" spans="1:2">
      <c r="A326">
        <v>4</v>
      </c>
      <c r="B326" t="str">
        <f t="shared" si="5"/>
        <v>Very High</v>
      </c>
    </row>
    <row r="327" spans="1:2">
      <c r="A327">
        <v>3</v>
      </c>
      <c r="B327" t="str">
        <f t="shared" si="5"/>
        <v>High</v>
      </c>
    </row>
    <row r="328" spans="1:2">
      <c r="A328">
        <v>3</v>
      </c>
      <c r="B328" t="str">
        <f t="shared" si="5"/>
        <v>High</v>
      </c>
    </row>
    <row r="329" spans="1:2">
      <c r="A329">
        <v>4</v>
      </c>
      <c r="B329" t="str">
        <f t="shared" si="5"/>
        <v>Very High</v>
      </c>
    </row>
    <row r="330" spans="1:2">
      <c r="A330">
        <v>2</v>
      </c>
      <c r="B330" t="str">
        <f t="shared" si="5"/>
        <v>Medium</v>
      </c>
    </row>
    <row r="331" spans="1:2">
      <c r="A331">
        <v>4</v>
      </c>
      <c r="B331" t="str">
        <f t="shared" si="5"/>
        <v>Very High</v>
      </c>
    </row>
    <row r="332" spans="1:2">
      <c r="A332">
        <v>3</v>
      </c>
      <c r="B332" t="str">
        <f t="shared" si="5"/>
        <v>High</v>
      </c>
    </row>
    <row r="333" spans="1:2">
      <c r="A333">
        <v>3</v>
      </c>
      <c r="B333" t="str">
        <f t="shared" si="5"/>
        <v>High</v>
      </c>
    </row>
    <row r="334" spans="1:2">
      <c r="A334">
        <v>4</v>
      </c>
      <c r="B334" t="str">
        <f t="shared" si="5"/>
        <v>Very High</v>
      </c>
    </row>
    <row r="335" spans="1:2">
      <c r="A335">
        <v>3</v>
      </c>
      <c r="B335" t="str">
        <f t="shared" si="5"/>
        <v>High</v>
      </c>
    </row>
    <row r="336" spans="1:2">
      <c r="A336">
        <v>4</v>
      </c>
      <c r="B336" t="str">
        <f t="shared" si="5"/>
        <v>Very High</v>
      </c>
    </row>
    <row r="337" spans="1:2">
      <c r="A337">
        <v>2</v>
      </c>
      <c r="B337" t="str">
        <f t="shared" si="5"/>
        <v>Medium</v>
      </c>
    </row>
    <row r="338" spans="1:2">
      <c r="A338">
        <v>2</v>
      </c>
      <c r="B338" t="str">
        <f t="shared" si="5"/>
        <v>Medium</v>
      </c>
    </row>
    <row r="339" spans="1:2">
      <c r="A339">
        <v>2</v>
      </c>
      <c r="B339" t="str">
        <f t="shared" si="5"/>
        <v>Medium</v>
      </c>
    </row>
    <row r="340" spans="1:2">
      <c r="A340">
        <v>4</v>
      </c>
      <c r="B340" t="str">
        <f t="shared" si="5"/>
        <v>Very High</v>
      </c>
    </row>
    <row r="341" spans="1:2">
      <c r="A341">
        <v>2</v>
      </c>
      <c r="B341" t="str">
        <f t="shared" si="5"/>
        <v>Medium</v>
      </c>
    </row>
    <row r="342" spans="1:2">
      <c r="A342">
        <v>4</v>
      </c>
      <c r="B342" t="str">
        <f t="shared" si="5"/>
        <v>Very High</v>
      </c>
    </row>
    <row r="343" spans="1:2">
      <c r="A343">
        <v>3</v>
      </c>
      <c r="B343" t="str">
        <f t="shared" si="5"/>
        <v>High</v>
      </c>
    </row>
    <row r="344" spans="1:2">
      <c r="A344">
        <v>3</v>
      </c>
      <c r="B344" t="str">
        <f t="shared" si="5"/>
        <v>High</v>
      </c>
    </row>
    <row r="345" spans="1:2">
      <c r="A345">
        <v>4</v>
      </c>
      <c r="B345" t="str">
        <f t="shared" si="5"/>
        <v>Very High</v>
      </c>
    </row>
    <row r="346" spans="1:2">
      <c r="A346">
        <v>3</v>
      </c>
      <c r="B346" t="str">
        <f t="shared" si="5"/>
        <v>High</v>
      </c>
    </row>
    <row r="347" spans="1:2">
      <c r="A347">
        <v>3</v>
      </c>
      <c r="B347" t="str">
        <f t="shared" si="5"/>
        <v>High</v>
      </c>
    </row>
    <row r="348" spans="1:2">
      <c r="A348">
        <v>4</v>
      </c>
      <c r="B348" t="str">
        <f t="shared" si="5"/>
        <v>Very High</v>
      </c>
    </row>
    <row r="349" spans="1:2">
      <c r="A349">
        <v>2</v>
      </c>
      <c r="B349" t="str">
        <f t="shared" si="5"/>
        <v>Medium</v>
      </c>
    </row>
    <row r="350" spans="1:2">
      <c r="A350">
        <v>1</v>
      </c>
      <c r="B350" t="str">
        <f t="shared" si="5"/>
        <v>Low</v>
      </c>
    </row>
    <row r="351" spans="1:2">
      <c r="A351">
        <v>4</v>
      </c>
      <c r="B351" t="str">
        <f t="shared" si="5"/>
        <v>Very High</v>
      </c>
    </row>
    <row r="352" spans="1:2">
      <c r="A352">
        <v>3</v>
      </c>
      <c r="B352" t="str">
        <f t="shared" si="5"/>
        <v>High</v>
      </c>
    </row>
    <row r="353" spans="1:2">
      <c r="A353">
        <v>3</v>
      </c>
      <c r="B353" t="str">
        <f t="shared" si="5"/>
        <v>High</v>
      </c>
    </row>
    <row r="354" spans="1:2">
      <c r="A354">
        <v>1</v>
      </c>
      <c r="B354" t="str">
        <f t="shared" si="5"/>
        <v>Low</v>
      </c>
    </row>
    <row r="355" spans="1:2">
      <c r="A355">
        <v>3</v>
      </c>
      <c r="B355" t="str">
        <f t="shared" si="5"/>
        <v>High</v>
      </c>
    </row>
    <row r="356" spans="1:2">
      <c r="A356">
        <v>4</v>
      </c>
      <c r="B356" t="str">
        <f t="shared" si="5"/>
        <v>Very High</v>
      </c>
    </row>
    <row r="357" spans="1:2">
      <c r="A357">
        <v>3</v>
      </c>
      <c r="B357" t="str">
        <f t="shared" si="5"/>
        <v>High</v>
      </c>
    </row>
    <row r="358" spans="1:2">
      <c r="A358">
        <v>1</v>
      </c>
      <c r="B358" t="str">
        <f t="shared" si="5"/>
        <v>Low</v>
      </c>
    </row>
    <row r="359" spans="1:2">
      <c r="A359">
        <v>1</v>
      </c>
      <c r="B359" t="str">
        <f t="shared" si="5"/>
        <v>Low</v>
      </c>
    </row>
    <row r="360" spans="1:2">
      <c r="A360">
        <v>4</v>
      </c>
      <c r="B360" t="str">
        <f t="shared" si="5"/>
        <v>Very High</v>
      </c>
    </row>
    <row r="361" spans="1:2">
      <c r="A361">
        <v>1</v>
      </c>
      <c r="B361" t="str">
        <f t="shared" si="5"/>
        <v>Low</v>
      </c>
    </row>
    <row r="362" spans="1:2">
      <c r="A362">
        <v>4</v>
      </c>
      <c r="B362" t="str">
        <f t="shared" si="5"/>
        <v>Very High</v>
      </c>
    </row>
    <row r="363" spans="1:2">
      <c r="A363">
        <v>4</v>
      </c>
      <c r="B363" t="str">
        <f t="shared" si="5"/>
        <v>Very High</v>
      </c>
    </row>
    <row r="364" spans="1:2">
      <c r="A364">
        <v>1</v>
      </c>
      <c r="B364" t="str">
        <f t="shared" si="5"/>
        <v>Low</v>
      </c>
    </row>
    <row r="365" spans="1:2">
      <c r="A365">
        <v>4</v>
      </c>
      <c r="B365" t="str">
        <f t="shared" si="5"/>
        <v>Very High</v>
      </c>
    </row>
    <row r="366" spans="1:2">
      <c r="A366">
        <v>3</v>
      </c>
      <c r="B366" t="str">
        <f t="shared" si="5"/>
        <v>High</v>
      </c>
    </row>
    <row r="367" spans="1:2">
      <c r="A367">
        <v>3</v>
      </c>
      <c r="B367" t="str">
        <f t="shared" si="5"/>
        <v>High</v>
      </c>
    </row>
    <row r="368" spans="1:2">
      <c r="A368">
        <v>1</v>
      </c>
      <c r="B368" t="str">
        <f t="shared" si="5"/>
        <v>Low</v>
      </c>
    </row>
    <row r="369" spans="1:2">
      <c r="A369">
        <v>4</v>
      </c>
      <c r="B369" t="str">
        <f t="shared" si="5"/>
        <v>Very High</v>
      </c>
    </row>
    <row r="370" spans="1:2">
      <c r="A370">
        <v>3</v>
      </c>
      <c r="B370" t="str">
        <f t="shared" si="5"/>
        <v>High</v>
      </c>
    </row>
    <row r="371" spans="1:2">
      <c r="A371">
        <v>3</v>
      </c>
      <c r="B371" t="str">
        <f t="shared" si="5"/>
        <v>High</v>
      </c>
    </row>
    <row r="372" spans="1:2">
      <c r="A372">
        <v>3</v>
      </c>
      <c r="B372" t="str">
        <f t="shared" si="5"/>
        <v>High</v>
      </c>
    </row>
    <row r="373" spans="1:2">
      <c r="A373">
        <v>4</v>
      </c>
      <c r="B373" t="str">
        <f t="shared" si="5"/>
        <v>Very High</v>
      </c>
    </row>
    <row r="374" spans="1:2">
      <c r="A374">
        <v>3</v>
      </c>
      <c r="B374" t="str">
        <f t="shared" si="5"/>
        <v>High</v>
      </c>
    </row>
    <row r="375" spans="1:2">
      <c r="A375">
        <v>4</v>
      </c>
      <c r="B375" t="str">
        <f t="shared" si="5"/>
        <v>Very High</v>
      </c>
    </row>
    <row r="376" spans="1:2">
      <c r="A376">
        <v>2</v>
      </c>
      <c r="B376" t="str">
        <f t="shared" si="5"/>
        <v>Medium</v>
      </c>
    </row>
    <row r="377" spans="1:2">
      <c r="A377">
        <v>2</v>
      </c>
      <c r="B377" t="str">
        <f t="shared" si="5"/>
        <v>Medium</v>
      </c>
    </row>
    <row r="378" spans="1:2">
      <c r="A378">
        <v>3</v>
      </c>
      <c r="B378" t="str">
        <f t="shared" si="5"/>
        <v>High</v>
      </c>
    </row>
    <row r="379" spans="1:2">
      <c r="A379">
        <v>4</v>
      </c>
      <c r="B379" t="str">
        <f t="shared" si="5"/>
        <v>Very High</v>
      </c>
    </row>
    <row r="380" spans="1:2">
      <c r="A380">
        <v>1</v>
      </c>
      <c r="B380" t="str">
        <f t="shared" si="5"/>
        <v>Low</v>
      </c>
    </row>
    <row r="381" spans="1:2">
      <c r="A381">
        <v>3</v>
      </c>
      <c r="B381" t="str">
        <f t="shared" si="5"/>
        <v>High</v>
      </c>
    </row>
    <row r="382" spans="1:2">
      <c r="A382">
        <v>4</v>
      </c>
      <c r="B382" t="str">
        <f t="shared" si="5"/>
        <v>Very High</v>
      </c>
    </row>
    <row r="383" spans="1:2">
      <c r="A383">
        <v>3</v>
      </c>
      <c r="B383" t="str">
        <f t="shared" si="5"/>
        <v>High</v>
      </c>
    </row>
    <row r="384" spans="1:2">
      <c r="A384">
        <v>3</v>
      </c>
      <c r="B384" t="str">
        <f t="shared" si="5"/>
        <v>High</v>
      </c>
    </row>
    <row r="385" spans="1:2">
      <c r="A385">
        <v>1</v>
      </c>
      <c r="B385" t="str">
        <f t="shared" si="5"/>
        <v>Low</v>
      </c>
    </row>
    <row r="386" spans="1:2">
      <c r="A386">
        <v>2</v>
      </c>
      <c r="B386" t="str">
        <f t="shared" si="5"/>
        <v>Medium</v>
      </c>
    </row>
    <row r="387" spans="1:2">
      <c r="A387">
        <v>3</v>
      </c>
      <c r="B387" t="str">
        <f t="shared" ref="B387:B450" si="6">IF(A387=1,"Low",IF(A387=2,"Medium",IF(A387=3,"High",IF(A387=4,"Very High"))))</f>
        <v>High</v>
      </c>
    </row>
    <row r="388" spans="1:2">
      <c r="A388">
        <v>4</v>
      </c>
      <c r="B388" t="str">
        <f t="shared" si="6"/>
        <v>Very High</v>
      </c>
    </row>
    <row r="389" spans="1:2">
      <c r="A389">
        <v>4</v>
      </c>
      <c r="B389" t="str">
        <f t="shared" si="6"/>
        <v>Very High</v>
      </c>
    </row>
    <row r="390" spans="1:2">
      <c r="A390">
        <v>2</v>
      </c>
      <c r="B390" t="str">
        <f t="shared" si="6"/>
        <v>Medium</v>
      </c>
    </row>
    <row r="391" spans="1:2">
      <c r="A391">
        <v>3</v>
      </c>
      <c r="B391" t="str">
        <f t="shared" si="6"/>
        <v>High</v>
      </c>
    </row>
    <row r="392" spans="1:2">
      <c r="A392">
        <v>1</v>
      </c>
      <c r="B392" t="str">
        <f t="shared" si="6"/>
        <v>Low</v>
      </c>
    </row>
    <row r="393" spans="1:2">
      <c r="A393">
        <v>2</v>
      </c>
      <c r="B393" t="str">
        <f t="shared" si="6"/>
        <v>Medium</v>
      </c>
    </row>
    <row r="394" spans="1:2">
      <c r="A394">
        <v>1</v>
      </c>
      <c r="B394" t="str">
        <f t="shared" si="6"/>
        <v>Low</v>
      </c>
    </row>
    <row r="395" spans="1:2">
      <c r="A395">
        <v>3</v>
      </c>
      <c r="B395" t="str">
        <f t="shared" si="6"/>
        <v>High</v>
      </c>
    </row>
    <row r="396" spans="1:2">
      <c r="A396">
        <v>2</v>
      </c>
      <c r="B396" t="str">
        <f t="shared" si="6"/>
        <v>Medium</v>
      </c>
    </row>
    <row r="397" spans="1:2">
      <c r="A397">
        <v>4</v>
      </c>
      <c r="B397" t="str">
        <f t="shared" si="6"/>
        <v>Very High</v>
      </c>
    </row>
    <row r="398" spans="1:2">
      <c r="A398">
        <v>3</v>
      </c>
      <c r="B398" t="str">
        <f t="shared" si="6"/>
        <v>High</v>
      </c>
    </row>
    <row r="399" spans="1:2">
      <c r="A399">
        <v>2</v>
      </c>
      <c r="B399" t="str">
        <f t="shared" si="6"/>
        <v>Medium</v>
      </c>
    </row>
    <row r="400" spans="1:2">
      <c r="A400">
        <v>2</v>
      </c>
      <c r="B400" t="str">
        <f t="shared" si="6"/>
        <v>Medium</v>
      </c>
    </row>
    <row r="401" spans="1:2">
      <c r="A401">
        <v>4</v>
      </c>
      <c r="B401" t="str">
        <f t="shared" si="6"/>
        <v>Very High</v>
      </c>
    </row>
    <row r="402" spans="1:2">
      <c r="A402">
        <v>2</v>
      </c>
      <c r="B402" t="str">
        <f t="shared" si="6"/>
        <v>Medium</v>
      </c>
    </row>
    <row r="403" spans="1:2">
      <c r="A403">
        <v>3</v>
      </c>
      <c r="B403" t="str">
        <f t="shared" si="6"/>
        <v>High</v>
      </c>
    </row>
    <row r="404" spans="1:2">
      <c r="A404">
        <v>2</v>
      </c>
      <c r="B404" t="str">
        <f t="shared" si="6"/>
        <v>Medium</v>
      </c>
    </row>
    <row r="405" spans="1:2">
      <c r="A405">
        <v>2</v>
      </c>
      <c r="B405" t="str">
        <f t="shared" si="6"/>
        <v>Medium</v>
      </c>
    </row>
    <row r="406" spans="1:2">
      <c r="A406">
        <v>3</v>
      </c>
      <c r="B406" t="str">
        <f t="shared" si="6"/>
        <v>High</v>
      </c>
    </row>
    <row r="407" spans="1:2">
      <c r="A407">
        <v>1</v>
      </c>
      <c r="B407" t="str">
        <f t="shared" si="6"/>
        <v>Low</v>
      </c>
    </row>
    <row r="408" spans="1:2">
      <c r="A408">
        <v>4</v>
      </c>
      <c r="B408" t="str">
        <f t="shared" si="6"/>
        <v>Very High</v>
      </c>
    </row>
    <row r="409" spans="1:2">
      <c r="A409">
        <v>1</v>
      </c>
      <c r="B409" t="str">
        <f t="shared" si="6"/>
        <v>Low</v>
      </c>
    </row>
    <row r="410" spans="1:2">
      <c r="A410">
        <v>4</v>
      </c>
      <c r="B410" t="str">
        <f t="shared" si="6"/>
        <v>Very High</v>
      </c>
    </row>
    <row r="411" spans="1:2">
      <c r="A411">
        <v>1</v>
      </c>
      <c r="B411" t="str">
        <f t="shared" si="6"/>
        <v>Low</v>
      </c>
    </row>
    <row r="412" spans="1:2">
      <c r="A412">
        <v>3</v>
      </c>
      <c r="B412" t="str">
        <f t="shared" si="6"/>
        <v>High</v>
      </c>
    </row>
    <row r="413" spans="1:2">
      <c r="A413">
        <v>1</v>
      </c>
      <c r="B413" t="str">
        <f t="shared" si="6"/>
        <v>Low</v>
      </c>
    </row>
    <row r="414" spans="1:2">
      <c r="A414">
        <v>3</v>
      </c>
      <c r="B414" t="str">
        <f t="shared" si="6"/>
        <v>High</v>
      </c>
    </row>
    <row r="415" spans="1:2">
      <c r="A415">
        <v>4</v>
      </c>
      <c r="B415" t="str">
        <f t="shared" si="6"/>
        <v>Very High</v>
      </c>
    </row>
    <row r="416" spans="1:2">
      <c r="A416">
        <v>1</v>
      </c>
      <c r="B416" t="str">
        <f t="shared" si="6"/>
        <v>Low</v>
      </c>
    </row>
    <row r="417" spans="1:2">
      <c r="A417">
        <v>4</v>
      </c>
      <c r="B417" t="str">
        <f t="shared" si="6"/>
        <v>Very High</v>
      </c>
    </row>
    <row r="418" spans="1:2">
      <c r="A418">
        <v>4</v>
      </c>
      <c r="B418" t="str">
        <f t="shared" si="6"/>
        <v>Very High</v>
      </c>
    </row>
    <row r="419" spans="1:2">
      <c r="A419">
        <v>3</v>
      </c>
      <c r="B419" t="str">
        <f t="shared" si="6"/>
        <v>High</v>
      </c>
    </row>
    <row r="420" spans="1:2">
      <c r="A420">
        <v>1</v>
      </c>
      <c r="B420" t="str">
        <f t="shared" si="6"/>
        <v>Low</v>
      </c>
    </row>
    <row r="421" spans="1:2">
      <c r="A421">
        <v>3</v>
      </c>
      <c r="B421" t="str">
        <f t="shared" si="6"/>
        <v>High</v>
      </c>
    </row>
    <row r="422" spans="1:2">
      <c r="A422">
        <v>2</v>
      </c>
      <c r="B422" t="str">
        <f t="shared" si="6"/>
        <v>Medium</v>
      </c>
    </row>
    <row r="423" spans="1:2">
      <c r="A423">
        <v>3</v>
      </c>
      <c r="B423" t="str">
        <f t="shared" si="6"/>
        <v>High</v>
      </c>
    </row>
    <row r="424" spans="1:2">
      <c r="A424">
        <v>1</v>
      </c>
      <c r="B424" t="str">
        <f t="shared" si="6"/>
        <v>Low</v>
      </c>
    </row>
    <row r="425" spans="1:2">
      <c r="A425">
        <v>3</v>
      </c>
      <c r="B425" t="str">
        <f t="shared" si="6"/>
        <v>High</v>
      </c>
    </row>
    <row r="426" spans="1:2">
      <c r="A426">
        <v>1</v>
      </c>
      <c r="B426" t="str">
        <f t="shared" si="6"/>
        <v>Low</v>
      </c>
    </row>
    <row r="427" spans="1:2">
      <c r="A427">
        <v>2</v>
      </c>
      <c r="B427" t="str">
        <f t="shared" si="6"/>
        <v>Medium</v>
      </c>
    </row>
    <row r="428" spans="1:2">
      <c r="A428">
        <v>3</v>
      </c>
      <c r="B428" t="str">
        <f t="shared" si="6"/>
        <v>High</v>
      </c>
    </row>
    <row r="429" spans="1:2">
      <c r="A429">
        <v>3</v>
      </c>
      <c r="B429" t="str">
        <f t="shared" si="6"/>
        <v>High</v>
      </c>
    </row>
    <row r="430" spans="1:2">
      <c r="A430">
        <v>1</v>
      </c>
      <c r="B430" t="str">
        <f t="shared" si="6"/>
        <v>Low</v>
      </c>
    </row>
    <row r="431" spans="1:2">
      <c r="A431">
        <v>1</v>
      </c>
      <c r="B431" t="str">
        <f t="shared" si="6"/>
        <v>Low</v>
      </c>
    </row>
    <row r="432" spans="1:2">
      <c r="A432">
        <v>4</v>
      </c>
      <c r="B432" t="str">
        <f t="shared" si="6"/>
        <v>Very High</v>
      </c>
    </row>
    <row r="433" spans="1:2">
      <c r="A433">
        <v>3</v>
      </c>
      <c r="B433" t="str">
        <f t="shared" si="6"/>
        <v>High</v>
      </c>
    </row>
    <row r="434" spans="1:2">
      <c r="A434">
        <v>4</v>
      </c>
      <c r="B434" t="str">
        <f t="shared" si="6"/>
        <v>Very High</v>
      </c>
    </row>
    <row r="435" spans="1:2">
      <c r="A435">
        <v>3</v>
      </c>
      <c r="B435" t="str">
        <f t="shared" si="6"/>
        <v>High</v>
      </c>
    </row>
    <row r="436" spans="1:2">
      <c r="A436">
        <v>3</v>
      </c>
      <c r="B436" t="str">
        <f t="shared" si="6"/>
        <v>High</v>
      </c>
    </row>
    <row r="437" spans="1:2">
      <c r="A437">
        <v>2</v>
      </c>
      <c r="B437" t="str">
        <f t="shared" si="6"/>
        <v>Medium</v>
      </c>
    </row>
    <row r="438" spans="1:2">
      <c r="A438">
        <v>1</v>
      </c>
      <c r="B438" t="str">
        <f t="shared" si="6"/>
        <v>Low</v>
      </c>
    </row>
    <row r="439" spans="1:2">
      <c r="A439">
        <v>4</v>
      </c>
      <c r="B439" t="str">
        <f t="shared" si="6"/>
        <v>Very High</v>
      </c>
    </row>
    <row r="440" spans="1:2">
      <c r="A440">
        <v>4</v>
      </c>
      <c r="B440" t="str">
        <f t="shared" si="6"/>
        <v>Very High</v>
      </c>
    </row>
    <row r="441" spans="1:2">
      <c r="A441">
        <v>1</v>
      </c>
      <c r="B441" t="str">
        <f t="shared" si="6"/>
        <v>Low</v>
      </c>
    </row>
    <row r="442" spans="1:2">
      <c r="A442">
        <v>2</v>
      </c>
      <c r="B442" t="str">
        <f t="shared" si="6"/>
        <v>Medium</v>
      </c>
    </row>
    <row r="443" spans="1:2">
      <c r="A443">
        <v>2</v>
      </c>
      <c r="B443" t="str">
        <f t="shared" si="6"/>
        <v>Medium</v>
      </c>
    </row>
    <row r="444" spans="1:2">
      <c r="A444">
        <v>2</v>
      </c>
      <c r="B444" t="str">
        <f t="shared" si="6"/>
        <v>Medium</v>
      </c>
    </row>
    <row r="445" spans="1:2">
      <c r="A445">
        <v>3</v>
      </c>
      <c r="B445" t="str">
        <f t="shared" si="6"/>
        <v>High</v>
      </c>
    </row>
    <row r="446" spans="1:2">
      <c r="A446">
        <v>2</v>
      </c>
      <c r="B446" t="str">
        <f t="shared" si="6"/>
        <v>Medium</v>
      </c>
    </row>
    <row r="447" spans="1:2">
      <c r="A447">
        <v>1</v>
      </c>
      <c r="B447" t="str">
        <f t="shared" si="6"/>
        <v>Low</v>
      </c>
    </row>
    <row r="448" spans="1:2">
      <c r="A448">
        <v>4</v>
      </c>
      <c r="B448" t="str">
        <f t="shared" si="6"/>
        <v>Very High</v>
      </c>
    </row>
    <row r="449" spans="1:2">
      <c r="A449">
        <v>2</v>
      </c>
      <c r="B449" t="str">
        <f t="shared" si="6"/>
        <v>Medium</v>
      </c>
    </row>
    <row r="450" spans="1:2">
      <c r="A450">
        <v>2</v>
      </c>
      <c r="B450" t="str">
        <f t="shared" si="6"/>
        <v>Medium</v>
      </c>
    </row>
    <row r="451" spans="1:2">
      <c r="A451">
        <v>3</v>
      </c>
      <c r="B451" t="str">
        <f t="shared" ref="B451:B514" si="7">IF(A451=1,"Low",IF(A451=2,"Medium",IF(A451=3,"High",IF(A451=4,"Very High"))))</f>
        <v>High</v>
      </c>
    </row>
    <row r="452" spans="1:2">
      <c r="A452">
        <v>2</v>
      </c>
      <c r="B452" t="str">
        <f t="shared" si="7"/>
        <v>Medium</v>
      </c>
    </row>
    <row r="453" spans="1:2">
      <c r="A453">
        <v>4</v>
      </c>
      <c r="B453" t="str">
        <f t="shared" si="7"/>
        <v>Very High</v>
      </c>
    </row>
    <row r="454" spans="1:2">
      <c r="A454">
        <v>4</v>
      </c>
      <c r="B454" t="str">
        <f t="shared" si="7"/>
        <v>Very High</v>
      </c>
    </row>
    <row r="455" spans="1:2">
      <c r="A455">
        <v>2</v>
      </c>
      <c r="B455" t="str">
        <f t="shared" si="7"/>
        <v>Medium</v>
      </c>
    </row>
    <row r="456" spans="1:2">
      <c r="A456">
        <v>4</v>
      </c>
      <c r="B456" t="str">
        <f t="shared" si="7"/>
        <v>Very High</v>
      </c>
    </row>
    <row r="457" spans="1:2">
      <c r="A457">
        <v>1</v>
      </c>
      <c r="B457" t="str">
        <f t="shared" si="7"/>
        <v>Low</v>
      </c>
    </row>
    <row r="458" spans="1:2">
      <c r="A458">
        <v>3</v>
      </c>
      <c r="B458" t="str">
        <f t="shared" si="7"/>
        <v>High</v>
      </c>
    </row>
    <row r="459" spans="1:2">
      <c r="A459">
        <v>2</v>
      </c>
      <c r="B459" t="str">
        <f t="shared" si="7"/>
        <v>Medium</v>
      </c>
    </row>
    <row r="460" spans="1:2">
      <c r="A460">
        <v>3</v>
      </c>
      <c r="B460" t="str">
        <f t="shared" si="7"/>
        <v>High</v>
      </c>
    </row>
    <row r="461" spans="1:2">
      <c r="A461">
        <v>1</v>
      </c>
      <c r="B461" t="str">
        <f t="shared" si="7"/>
        <v>Low</v>
      </c>
    </row>
    <row r="462" spans="1:2">
      <c r="A462">
        <v>1</v>
      </c>
      <c r="B462" t="str">
        <f t="shared" si="7"/>
        <v>Low</v>
      </c>
    </row>
    <row r="463" spans="1:2">
      <c r="A463">
        <v>1</v>
      </c>
      <c r="B463" t="str">
        <f t="shared" si="7"/>
        <v>Low</v>
      </c>
    </row>
    <row r="464" spans="1:2">
      <c r="A464">
        <v>4</v>
      </c>
      <c r="B464" t="str">
        <f t="shared" si="7"/>
        <v>Very High</v>
      </c>
    </row>
    <row r="465" spans="1:2">
      <c r="A465">
        <v>3</v>
      </c>
      <c r="B465" t="str">
        <f t="shared" si="7"/>
        <v>High</v>
      </c>
    </row>
    <row r="466" spans="1:2">
      <c r="A466">
        <v>2</v>
      </c>
      <c r="B466" t="str">
        <f t="shared" si="7"/>
        <v>Medium</v>
      </c>
    </row>
    <row r="467" spans="1:2">
      <c r="A467">
        <v>1</v>
      </c>
      <c r="B467" t="str">
        <f t="shared" si="7"/>
        <v>Low</v>
      </c>
    </row>
    <row r="468" spans="1:2">
      <c r="A468">
        <v>2</v>
      </c>
      <c r="B468" t="str">
        <f t="shared" si="7"/>
        <v>Medium</v>
      </c>
    </row>
    <row r="469" spans="1:2">
      <c r="A469">
        <v>1</v>
      </c>
      <c r="B469" t="str">
        <f t="shared" si="7"/>
        <v>Low</v>
      </c>
    </row>
    <row r="470" spans="1:2">
      <c r="A470">
        <v>4</v>
      </c>
      <c r="B470" t="str">
        <f t="shared" si="7"/>
        <v>Very High</v>
      </c>
    </row>
    <row r="471" spans="1:2">
      <c r="A471">
        <v>4</v>
      </c>
      <c r="B471" t="str">
        <f t="shared" si="7"/>
        <v>Very High</v>
      </c>
    </row>
    <row r="472" spans="1:2">
      <c r="A472">
        <v>4</v>
      </c>
      <c r="B472" t="str">
        <f t="shared" si="7"/>
        <v>Very High</v>
      </c>
    </row>
    <row r="473" spans="1:2">
      <c r="A473">
        <v>3</v>
      </c>
      <c r="B473" t="str">
        <f t="shared" si="7"/>
        <v>High</v>
      </c>
    </row>
    <row r="474" spans="1:2">
      <c r="A474">
        <v>2</v>
      </c>
      <c r="B474" t="str">
        <f t="shared" si="7"/>
        <v>Medium</v>
      </c>
    </row>
    <row r="475" spans="1:2">
      <c r="A475">
        <v>4</v>
      </c>
      <c r="B475" t="str">
        <f t="shared" si="7"/>
        <v>Very High</v>
      </c>
    </row>
    <row r="476" spans="1:2">
      <c r="A476">
        <v>2</v>
      </c>
      <c r="B476" t="str">
        <f t="shared" si="7"/>
        <v>Medium</v>
      </c>
    </row>
    <row r="477" spans="1:2">
      <c r="A477">
        <v>1</v>
      </c>
      <c r="B477" t="str">
        <f t="shared" si="7"/>
        <v>Low</v>
      </c>
    </row>
    <row r="478" spans="1:2">
      <c r="A478">
        <v>4</v>
      </c>
      <c r="B478" t="str">
        <f t="shared" si="7"/>
        <v>Very High</v>
      </c>
    </row>
    <row r="479" spans="1:2">
      <c r="A479">
        <v>1</v>
      </c>
      <c r="B479" t="str">
        <f t="shared" si="7"/>
        <v>Low</v>
      </c>
    </row>
    <row r="480" spans="1:2">
      <c r="A480">
        <v>2</v>
      </c>
      <c r="B480" t="str">
        <f t="shared" si="7"/>
        <v>Medium</v>
      </c>
    </row>
    <row r="481" spans="1:2">
      <c r="A481">
        <v>1</v>
      </c>
      <c r="B481" t="str">
        <f t="shared" si="7"/>
        <v>Low</v>
      </c>
    </row>
    <row r="482" spans="1:2">
      <c r="A482">
        <v>2</v>
      </c>
      <c r="B482" t="str">
        <f t="shared" si="7"/>
        <v>Medium</v>
      </c>
    </row>
    <row r="483" spans="1:2">
      <c r="A483">
        <v>2</v>
      </c>
      <c r="B483" t="str">
        <f t="shared" si="7"/>
        <v>Medium</v>
      </c>
    </row>
    <row r="484" spans="1:2">
      <c r="A484">
        <v>2</v>
      </c>
      <c r="B484" t="str">
        <f t="shared" si="7"/>
        <v>Medium</v>
      </c>
    </row>
    <row r="485" spans="1:2">
      <c r="A485">
        <v>1</v>
      </c>
      <c r="B485" t="str">
        <f t="shared" si="7"/>
        <v>Low</v>
      </c>
    </row>
    <row r="486" spans="1:2">
      <c r="A486">
        <v>1</v>
      </c>
      <c r="B486" t="str">
        <f t="shared" si="7"/>
        <v>Low</v>
      </c>
    </row>
    <row r="487" spans="1:2">
      <c r="A487">
        <v>1</v>
      </c>
      <c r="B487" t="str">
        <f t="shared" si="7"/>
        <v>Low</v>
      </c>
    </row>
    <row r="488" spans="1:2">
      <c r="A488">
        <v>4</v>
      </c>
      <c r="B488" t="str">
        <f t="shared" si="7"/>
        <v>Very High</v>
      </c>
    </row>
    <row r="489" spans="1:2">
      <c r="A489">
        <v>4</v>
      </c>
      <c r="B489" t="str">
        <f t="shared" si="7"/>
        <v>Very High</v>
      </c>
    </row>
    <row r="490" spans="1:2">
      <c r="A490">
        <v>3</v>
      </c>
      <c r="B490" t="str">
        <f t="shared" si="7"/>
        <v>High</v>
      </c>
    </row>
    <row r="491" spans="1:2">
      <c r="A491">
        <v>2</v>
      </c>
      <c r="B491" t="str">
        <f t="shared" si="7"/>
        <v>Medium</v>
      </c>
    </row>
    <row r="492" spans="1:2">
      <c r="A492">
        <v>3</v>
      </c>
      <c r="B492" t="str">
        <f t="shared" si="7"/>
        <v>High</v>
      </c>
    </row>
    <row r="493" spans="1:2">
      <c r="A493">
        <v>4</v>
      </c>
      <c r="B493" t="str">
        <f t="shared" si="7"/>
        <v>Very High</v>
      </c>
    </row>
    <row r="494" spans="1:2">
      <c r="A494">
        <v>4</v>
      </c>
      <c r="B494" t="str">
        <f t="shared" si="7"/>
        <v>Very High</v>
      </c>
    </row>
    <row r="495" spans="1:2">
      <c r="A495">
        <v>1</v>
      </c>
      <c r="B495" t="str">
        <f t="shared" si="7"/>
        <v>Low</v>
      </c>
    </row>
    <row r="496" spans="1:2">
      <c r="A496">
        <v>3</v>
      </c>
      <c r="B496" t="str">
        <f t="shared" si="7"/>
        <v>High</v>
      </c>
    </row>
    <row r="497" spans="1:2">
      <c r="A497">
        <v>3</v>
      </c>
      <c r="B497" t="str">
        <f t="shared" si="7"/>
        <v>High</v>
      </c>
    </row>
    <row r="498" spans="1:2">
      <c r="A498">
        <v>3</v>
      </c>
      <c r="B498" t="str">
        <f t="shared" si="7"/>
        <v>High</v>
      </c>
    </row>
    <row r="499" spans="1:2">
      <c r="A499">
        <v>4</v>
      </c>
      <c r="B499" t="str">
        <f t="shared" si="7"/>
        <v>Very High</v>
      </c>
    </row>
    <row r="500" spans="1:2">
      <c r="A500">
        <v>1</v>
      </c>
      <c r="B500" t="str">
        <f t="shared" si="7"/>
        <v>Low</v>
      </c>
    </row>
    <row r="501" spans="1:2">
      <c r="A501">
        <v>3</v>
      </c>
      <c r="B501" t="str">
        <f t="shared" si="7"/>
        <v>High</v>
      </c>
    </row>
    <row r="502" spans="1:2">
      <c r="A502">
        <v>1</v>
      </c>
      <c r="B502" t="str">
        <f t="shared" si="7"/>
        <v>Low</v>
      </c>
    </row>
    <row r="503" spans="1:2">
      <c r="A503">
        <v>3</v>
      </c>
      <c r="B503" t="str">
        <f t="shared" si="7"/>
        <v>High</v>
      </c>
    </row>
    <row r="504" spans="1:2">
      <c r="A504">
        <v>4</v>
      </c>
      <c r="B504" t="str">
        <f t="shared" si="7"/>
        <v>Very High</v>
      </c>
    </row>
    <row r="505" spans="1:2">
      <c r="A505">
        <v>2</v>
      </c>
      <c r="B505" t="str">
        <f t="shared" si="7"/>
        <v>Medium</v>
      </c>
    </row>
    <row r="506" spans="1:2">
      <c r="A506">
        <v>1</v>
      </c>
      <c r="B506" t="str">
        <f t="shared" si="7"/>
        <v>Low</v>
      </c>
    </row>
    <row r="507" spans="1:2">
      <c r="A507">
        <v>3</v>
      </c>
      <c r="B507" t="str">
        <f t="shared" si="7"/>
        <v>High</v>
      </c>
    </row>
    <row r="508" spans="1:2">
      <c r="A508">
        <v>3</v>
      </c>
      <c r="B508" t="str">
        <f t="shared" si="7"/>
        <v>High</v>
      </c>
    </row>
    <row r="509" spans="1:2">
      <c r="A509">
        <v>2</v>
      </c>
      <c r="B509" t="str">
        <f t="shared" si="7"/>
        <v>Medium</v>
      </c>
    </row>
    <row r="510" spans="1:2">
      <c r="A510">
        <v>2</v>
      </c>
      <c r="B510" t="str">
        <f t="shared" si="7"/>
        <v>Medium</v>
      </c>
    </row>
    <row r="511" spans="1:2">
      <c r="A511">
        <v>3</v>
      </c>
      <c r="B511" t="str">
        <f t="shared" si="7"/>
        <v>High</v>
      </c>
    </row>
    <row r="512" spans="1:2">
      <c r="A512">
        <v>3</v>
      </c>
      <c r="B512" t="str">
        <f t="shared" si="7"/>
        <v>High</v>
      </c>
    </row>
    <row r="513" spans="1:2">
      <c r="A513">
        <v>2</v>
      </c>
      <c r="B513" t="str">
        <f t="shared" si="7"/>
        <v>Medium</v>
      </c>
    </row>
    <row r="514" spans="1:2">
      <c r="A514">
        <v>1</v>
      </c>
      <c r="B514" t="str">
        <f t="shared" si="7"/>
        <v>Low</v>
      </c>
    </row>
    <row r="515" spans="1:2">
      <c r="A515">
        <v>4</v>
      </c>
      <c r="B515" t="str">
        <f t="shared" ref="B515:B578" si="8">IF(A515=1,"Low",IF(A515=2,"Medium",IF(A515=3,"High",IF(A515=4,"Very High"))))</f>
        <v>Very High</v>
      </c>
    </row>
    <row r="516" spans="1:2">
      <c r="A516">
        <v>1</v>
      </c>
      <c r="B516" t="str">
        <f t="shared" si="8"/>
        <v>Low</v>
      </c>
    </row>
    <row r="517" spans="1:2">
      <c r="A517">
        <v>3</v>
      </c>
      <c r="B517" t="str">
        <f t="shared" si="8"/>
        <v>High</v>
      </c>
    </row>
    <row r="518" spans="1:2">
      <c r="A518">
        <v>1</v>
      </c>
      <c r="B518" t="str">
        <f t="shared" si="8"/>
        <v>Low</v>
      </c>
    </row>
    <row r="519" spans="1:2">
      <c r="A519">
        <v>4</v>
      </c>
      <c r="B519" t="str">
        <f t="shared" si="8"/>
        <v>Very High</v>
      </c>
    </row>
    <row r="520" spans="1:2">
      <c r="A520">
        <v>4</v>
      </c>
      <c r="B520" t="str">
        <f t="shared" si="8"/>
        <v>Very High</v>
      </c>
    </row>
    <row r="521" spans="1:2">
      <c r="A521">
        <v>2</v>
      </c>
      <c r="B521" t="str">
        <f t="shared" si="8"/>
        <v>Medium</v>
      </c>
    </row>
    <row r="522" spans="1:2">
      <c r="A522">
        <v>2</v>
      </c>
      <c r="B522" t="str">
        <f t="shared" si="8"/>
        <v>Medium</v>
      </c>
    </row>
    <row r="523" spans="1:2">
      <c r="A523">
        <v>4</v>
      </c>
      <c r="B523" t="str">
        <f t="shared" si="8"/>
        <v>Very High</v>
      </c>
    </row>
    <row r="524" spans="1:2">
      <c r="A524">
        <v>4</v>
      </c>
      <c r="B524" t="str">
        <f t="shared" si="8"/>
        <v>Very High</v>
      </c>
    </row>
    <row r="525" spans="1:2">
      <c r="A525">
        <v>4</v>
      </c>
      <c r="B525" t="str">
        <f t="shared" si="8"/>
        <v>Very High</v>
      </c>
    </row>
    <row r="526" spans="1:2">
      <c r="A526">
        <v>4</v>
      </c>
      <c r="B526" t="str">
        <f t="shared" si="8"/>
        <v>Very High</v>
      </c>
    </row>
    <row r="527" spans="1:2">
      <c r="A527">
        <v>1</v>
      </c>
      <c r="B527" t="str">
        <f t="shared" si="8"/>
        <v>Low</v>
      </c>
    </row>
    <row r="528" spans="1:2">
      <c r="A528">
        <v>4</v>
      </c>
      <c r="B528" t="str">
        <f t="shared" si="8"/>
        <v>Very High</v>
      </c>
    </row>
    <row r="529" spans="1:2">
      <c r="A529">
        <v>4</v>
      </c>
      <c r="B529" t="str">
        <f t="shared" si="8"/>
        <v>Very High</v>
      </c>
    </row>
    <row r="530" spans="1:2">
      <c r="A530">
        <v>2</v>
      </c>
      <c r="B530" t="str">
        <f t="shared" si="8"/>
        <v>Medium</v>
      </c>
    </row>
    <row r="531" spans="1:2">
      <c r="A531">
        <v>2</v>
      </c>
      <c r="B531" t="str">
        <f t="shared" si="8"/>
        <v>Medium</v>
      </c>
    </row>
    <row r="532" spans="1:2">
      <c r="A532">
        <v>3</v>
      </c>
      <c r="B532" t="str">
        <f t="shared" si="8"/>
        <v>High</v>
      </c>
    </row>
    <row r="533" spans="1:2">
      <c r="A533">
        <v>3</v>
      </c>
      <c r="B533" t="str">
        <f t="shared" si="8"/>
        <v>High</v>
      </c>
    </row>
    <row r="534" spans="1:2">
      <c r="A534">
        <v>4</v>
      </c>
      <c r="B534" t="str">
        <f t="shared" si="8"/>
        <v>Very High</v>
      </c>
    </row>
    <row r="535" spans="1:2">
      <c r="A535">
        <v>4</v>
      </c>
      <c r="B535" t="str">
        <f t="shared" si="8"/>
        <v>Very High</v>
      </c>
    </row>
    <row r="536" spans="1:2">
      <c r="A536">
        <v>3</v>
      </c>
      <c r="B536" t="str">
        <f t="shared" si="8"/>
        <v>High</v>
      </c>
    </row>
    <row r="537" spans="1:2">
      <c r="A537">
        <v>2</v>
      </c>
      <c r="B537" t="str">
        <f t="shared" si="8"/>
        <v>Medium</v>
      </c>
    </row>
    <row r="538" spans="1:2">
      <c r="A538">
        <v>1</v>
      </c>
      <c r="B538" t="str">
        <f t="shared" si="8"/>
        <v>Low</v>
      </c>
    </row>
    <row r="539" spans="1:2">
      <c r="A539">
        <v>4</v>
      </c>
      <c r="B539" t="str">
        <f t="shared" si="8"/>
        <v>Very High</v>
      </c>
    </row>
    <row r="540" spans="1:2">
      <c r="A540">
        <v>4</v>
      </c>
      <c r="B540" t="str">
        <f t="shared" si="8"/>
        <v>Very High</v>
      </c>
    </row>
    <row r="541" spans="1:2">
      <c r="A541">
        <v>4</v>
      </c>
      <c r="B541" t="str">
        <f t="shared" si="8"/>
        <v>Very High</v>
      </c>
    </row>
    <row r="542" spans="1:2">
      <c r="A542">
        <v>1</v>
      </c>
      <c r="B542" t="str">
        <f t="shared" si="8"/>
        <v>Low</v>
      </c>
    </row>
    <row r="543" spans="1:2">
      <c r="A543">
        <v>1</v>
      </c>
      <c r="B543" t="str">
        <f t="shared" si="8"/>
        <v>Low</v>
      </c>
    </row>
    <row r="544" spans="1:2">
      <c r="A544">
        <v>3</v>
      </c>
      <c r="B544" t="str">
        <f t="shared" si="8"/>
        <v>High</v>
      </c>
    </row>
    <row r="545" spans="1:2">
      <c r="A545">
        <v>1</v>
      </c>
      <c r="B545" t="str">
        <f t="shared" si="8"/>
        <v>Low</v>
      </c>
    </row>
    <row r="546" spans="1:2">
      <c r="A546">
        <v>4</v>
      </c>
      <c r="B546" t="str">
        <f t="shared" si="8"/>
        <v>Very High</v>
      </c>
    </row>
    <row r="547" spans="1:2">
      <c r="A547">
        <v>3</v>
      </c>
      <c r="B547" t="str">
        <f t="shared" si="8"/>
        <v>High</v>
      </c>
    </row>
    <row r="548" spans="1:2">
      <c r="A548">
        <v>3</v>
      </c>
      <c r="B548" t="str">
        <f t="shared" si="8"/>
        <v>High</v>
      </c>
    </row>
    <row r="549" spans="1:2">
      <c r="A549">
        <v>3</v>
      </c>
      <c r="B549" t="str">
        <f t="shared" si="8"/>
        <v>High</v>
      </c>
    </row>
    <row r="550" spans="1:2">
      <c r="A550">
        <v>4</v>
      </c>
      <c r="B550" t="str">
        <f t="shared" si="8"/>
        <v>Very High</v>
      </c>
    </row>
    <row r="551" spans="1:2">
      <c r="A551">
        <v>2</v>
      </c>
      <c r="B551" t="str">
        <f t="shared" si="8"/>
        <v>Medium</v>
      </c>
    </row>
    <row r="552" spans="1:2">
      <c r="A552">
        <v>2</v>
      </c>
      <c r="B552" t="str">
        <f t="shared" si="8"/>
        <v>Medium</v>
      </c>
    </row>
    <row r="553" spans="1:2">
      <c r="A553">
        <v>3</v>
      </c>
      <c r="B553" t="str">
        <f t="shared" si="8"/>
        <v>High</v>
      </c>
    </row>
    <row r="554" spans="1:2">
      <c r="A554">
        <v>3</v>
      </c>
      <c r="B554" t="str">
        <f t="shared" si="8"/>
        <v>High</v>
      </c>
    </row>
    <row r="555" spans="1:2">
      <c r="A555">
        <v>4</v>
      </c>
      <c r="B555" t="str">
        <f t="shared" si="8"/>
        <v>Very High</v>
      </c>
    </row>
    <row r="556" spans="1:2">
      <c r="A556">
        <v>4</v>
      </c>
      <c r="B556" t="str">
        <f t="shared" si="8"/>
        <v>Very High</v>
      </c>
    </row>
    <row r="557" spans="1:2">
      <c r="A557">
        <v>4</v>
      </c>
      <c r="B557" t="str">
        <f t="shared" si="8"/>
        <v>Very High</v>
      </c>
    </row>
    <row r="558" spans="1:2">
      <c r="A558">
        <v>4</v>
      </c>
      <c r="B558" t="str">
        <f t="shared" si="8"/>
        <v>Very High</v>
      </c>
    </row>
    <row r="559" spans="1:2">
      <c r="A559">
        <v>4</v>
      </c>
      <c r="B559" t="str">
        <f t="shared" si="8"/>
        <v>Very High</v>
      </c>
    </row>
    <row r="560" spans="1:2">
      <c r="A560">
        <v>1</v>
      </c>
      <c r="B560" t="str">
        <f t="shared" si="8"/>
        <v>Low</v>
      </c>
    </row>
    <row r="561" spans="1:2">
      <c r="A561">
        <v>4</v>
      </c>
      <c r="B561" t="str">
        <f t="shared" si="8"/>
        <v>Very High</v>
      </c>
    </row>
    <row r="562" spans="1:2">
      <c r="A562">
        <v>2</v>
      </c>
      <c r="B562" t="str">
        <f t="shared" si="8"/>
        <v>Medium</v>
      </c>
    </row>
    <row r="563" spans="1:2">
      <c r="A563">
        <v>3</v>
      </c>
      <c r="B563" t="str">
        <f t="shared" si="8"/>
        <v>High</v>
      </c>
    </row>
    <row r="564" spans="1:2">
      <c r="A564">
        <v>4</v>
      </c>
      <c r="B564" t="str">
        <f t="shared" si="8"/>
        <v>Very High</v>
      </c>
    </row>
    <row r="565" spans="1:2">
      <c r="A565">
        <v>3</v>
      </c>
      <c r="B565" t="str">
        <f t="shared" si="8"/>
        <v>High</v>
      </c>
    </row>
    <row r="566" spans="1:2">
      <c r="A566">
        <v>2</v>
      </c>
      <c r="B566" t="str">
        <f t="shared" si="8"/>
        <v>Medium</v>
      </c>
    </row>
    <row r="567" spans="1:2">
      <c r="A567">
        <v>1</v>
      </c>
      <c r="B567" t="str">
        <f t="shared" si="8"/>
        <v>Low</v>
      </c>
    </row>
    <row r="568" spans="1:2">
      <c r="A568">
        <v>2</v>
      </c>
      <c r="B568" t="str">
        <f t="shared" si="8"/>
        <v>Medium</v>
      </c>
    </row>
    <row r="569" spans="1:2">
      <c r="A569">
        <v>4</v>
      </c>
      <c r="B569" t="str">
        <f t="shared" si="8"/>
        <v>Very High</v>
      </c>
    </row>
    <row r="570" spans="1:2">
      <c r="A570">
        <v>4</v>
      </c>
      <c r="B570" t="str">
        <f t="shared" si="8"/>
        <v>Very High</v>
      </c>
    </row>
    <row r="571" spans="1:2">
      <c r="A571">
        <v>1</v>
      </c>
      <c r="B571" t="str">
        <f t="shared" si="8"/>
        <v>Low</v>
      </c>
    </row>
    <row r="572" spans="1:2">
      <c r="A572">
        <v>4</v>
      </c>
      <c r="B572" t="str">
        <f t="shared" si="8"/>
        <v>Very High</v>
      </c>
    </row>
    <row r="573" spans="1:2">
      <c r="A573">
        <v>1</v>
      </c>
      <c r="B573" t="str">
        <f t="shared" si="8"/>
        <v>Low</v>
      </c>
    </row>
    <row r="574" spans="1:2">
      <c r="A574">
        <v>2</v>
      </c>
      <c r="B574" t="str">
        <f t="shared" si="8"/>
        <v>Medium</v>
      </c>
    </row>
    <row r="575" spans="1:2">
      <c r="A575">
        <v>4</v>
      </c>
      <c r="B575" t="str">
        <f t="shared" si="8"/>
        <v>Very High</v>
      </c>
    </row>
    <row r="576" spans="1:2">
      <c r="A576">
        <v>2</v>
      </c>
      <c r="B576" t="str">
        <f t="shared" si="8"/>
        <v>Medium</v>
      </c>
    </row>
    <row r="577" spans="1:2">
      <c r="A577">
        <v>4</v>
      </c>
      <c r="B577" t="str">
        <f t="shared" si="8"/>
        <v>Very High</v>
      </c>
    </row>
    <row r="578" spans="1:2">
      <c r="A578">
        <v>3</v>
      </c>
      <c r="B578" t="str">
        <f t="shared" si="8"/>
        <v>High</v>
      </c>
    </row>
    <row r="579" spans="1:2">
      <c r="A579">
        <v>4</v>
      </c>
      <c r="B579" t="str">
        <f t="shared" ref="B579:B642" si="9">IF(A579=1,"Low",IF(A579=2,"Medium",IF(A579=3,"High",IF(A579=4,"Very High"))))</f>
        <v>Very High</v>
      </c>
    </row>
    <row r="580" spans="1:2">
      <c r="A580">
        <v>1</v>
      </c>
      <c r="B580" t="str">
        <f t="shared" si="9"/>
        <v>Low</v>
      </c>
    </row>
    <row r="581" spans="1:2">
      <c r="A581">
        <v>3</v>
      </c>
      <c r="B581" t="str">
        <f t="shared" si="9"/>
        <v>High</v>
      </c>
    </row>
    <row r="582" spans="1:2">
      <c r="A582">
        <v>1</v>
      </c>
      <c r="B582" t="str">
        <f t="shared" si="9"/>
        <v>Low</v>
      </c>
    </row>
    <row r="583" spans="1:2">
      <c r="A583">
        <v>4</v>
      </c>
      <c r="B583" t="str">
        <f t="shared" si="9"/>
        <v>Very High</v>
      </c>
    </row>
    <row r="584" spans="1:2">
      <c r="A584">
        <v>3</v>
      </c>
      <c r="B584" t="str">
        <f t="shared" si="9"/>
        <v>High</v>
      </c>
    </row>
    <row r="585" spans="1:2">
      <c r="A585">
        <v>3</v>
      </c>
      <c r="B585" t="str">
        <f t="shared" si="9"/>
        <v>High</v>
      </c>
    </row>
    <row r="586" spans="1:2">
      <c r="A586">
        <v>2</v>
      </c>
      <c r="B586" t="str">
        <f t="shared" si="9"/>
        <v>Medium</v>
      </c>
    </row>
    <row r="587" spans="1:2">
      <c r="A587">
        <v>3</v>
      </c>
      <c r="B587" t="str">
        <f t="shared" si="9"/>
        <v>High</v>
      </c>
    </row>
    <row r="588" spans="1:2">
      <c r="A588">
        <v>3</v>
      </c>
      <c r="B588" t="str">
        <f t="shared" si="9"/>
        <v>High</v>
      </c>
    </row>
    <row r="589" spans="1:2">
      <c r="A589">
        <v>4</v>
      </c>
      <c r="B589" t="str">
        <f t="shared" si="9"/>
        <v>Very High</v>
      </c>
    </row>
    <row r="590" spans="1:2">
      <c r="A590">
        <v>3</v>
      </c>
      <c r="B590" t="str">
        <f t="shared" si="9"/>
        <v>High</v>
      </c>
    </row>
    <row r="591" spans="1:2">
      <c r="A591">
        <v>2</v>
      </c>
      <c r="B591" t="str">
        <f t="shared" si="9"/>
        <v>Medium</v>
      </c>
    </row>
    <row r="592" spans="1:2">
      <c r="A592">
        <v>3</v>
      </c>
      <c r="B592" t="str">
        <f t="shared" si="9"/>
        <v>High</v>
      </c>
    </row>
    <row r="593" spans="1:2">
      <c r="A593">
        <v>1</v>
      </c>
      <c r="B593" t="str">
        <f t="shared" si="9"/>
        <v>Low</v>
      </c>
    </row>
    <row r="594" spans="1:2">
      <c r="A594">
        <v>3</v>
      </c>
      <c r="B594" t="str">
        <f t="shared" si="9"/>
        <v>High</v>
      </c>
    </row>
    <row r="595" spans="1:2">
      <c r="A595">
        <v>3</v>
      </c>
      <c r="B595" t="str">
        <f t="shared" si="9"/>
        <v>High</v>
      </c>
    </row>
    <row r="596" spans="1:2">
      <c r="A596">
        <v>3</v>
      </c>
      <c r="B596" t="str">
        <f t="shared" si="9"/>
        <v>High</v>
      </c>
    </row>
    <row r="597" spans="1:2">
      <c r="A597">
        <v>4</v>
      </c>
      <c r="B597" t="str">
        <f t="shared" si="9"/>
        <v>Very High</v>
      </c>
    </row>
    <row r="598" spans="1:2">
      <c r="A598">
        <v>4</v>
      </c>
      <c r="B598" t="str">
        <f t="shared" si="9"/>
        <v>Very High</v>
      </c>
    </row>
    <row r="599" spans="1:2">
      <c r="A599">
        <v>4</v>
      </c>
      <c r="B599" t="str">
        <f t="shared" si="9"/>
        <v>Very High</v>
      </c>
    </row>
    <row r="600" spans="1:2">
      <c r="A600">
        <v>3</v>
      </c>
      <c r="B600" t="str">
        <f t="shared" si="9"/>
        <v>High</v>
      </c>
    </row>
    <row r="601" spans="1:2">
      <c r="A601">
        <v>3</v>
      </c>
      <c r="B601" t="str">
        <f t="shared" si="9"/>
        <v>High</v>
      </c>
    </row>
    <row r="602" spans="1:2">
      <c r="A602">
        <v>3</v>
      </c>
      <c r="B602" t="str">
        <f t="shared" si="9"/>
        <v>High</v>
      </c>
    </row>
    <row r="603" spans="1:2">
      <c r="A603">
        <v>1</v>
      </c>
      <c r="B603" t="str">
        <f t="shared" si="9"/>
        <v>Low</v>
      </c>
    </row>
    <row r="604" spans="1:2">
      <c r="A604">
        <v>3</v>
      </c>
      <c r="B604" t="str">
        <f t="shared" si="9"/>
        <v>High</v>
      </c>
    </row>
    <row r="605" spans="1:2">
      <c r="A605">
        <v>2</v>
      </c>
      <c r="B605" t="str">
        <f t="shared" si="9"/>
        <v>Medium</v>
      </c>
    </row>
    <row r="606" spans="1:2">
      <c r="A606">
        <v>2</v>
      </c>
      <c r="B606" t="str">
        <f t="shared" si="9"/>
        <v>Medium</v>
      </c>
    </row>
    <row r="607" spans="1:2">
      <c r="A607">
        <v>1</v>
      </c>
      <c r="B607" t="str">
        <f t="shared" si="9"/>
        <v>Low</v>
      </c>
    </row>
    <row r="608" spans="1:2">
      <c r="A608">
        <v>3</v>
      </c>
      <c r="B608" t="str">
        <f t="shared" si="9"/>
        <v>High</v>
      </c>
    </row>
    <row r="609" spans="1:2">
      <c r="A609">
        <v>3</v>
      </c>
      <c r="B609" t="str">
        <f t="shared" si="9"/>
        <v>High</v>
      </c>
    </row>
    <row r="610" spans="1:2">
      <c r="A610">
        <v>3</v>
      </c>
      <c r="B610" t="str">
        <f t="shared" si="9"/>
        <v>High</v>
      </c>
    </row>
    <row r="611" spans="1:2">
      <c r="A611">
        <v>2</v>
      </c>
      <c r="B611" t="str">
        <f t="shared" si="9"/>
        <v>Medium</v>
      </c>
    </row>
    <row r="612" spans="1:2">
      <c r="A612">
        <v>3</v>
      </c>
      <c r="B612" t="str">
        <f t="shared" si="9"/>
        <v>High</v>
      </c>
    </row>
    <row r="613" spans="1:2">
      <c r="A613">
        <v>3</v>
      </c>
      <c r="B613" t="str">
        <f t="shared" si="9"/>
        <v>High</v>
      </c>
    </row>
    <row r="614" spans="1:2">
      <c r="A614">
        <v>2</v>
      </c>
      <c r="B614" t="str">
        <f t="shared" si="9"/>
        <v>Medium</v>
      </c>
    </row>
    <row r="615" spans="1:2">
      <c r="A615">
        <v>3</v>
      </c>
      <c r="B615" t="str">
        <f t="shared" si="9"/>
        <v>High</v>
      </c>
    </row>
    <row r="616" spans="1:2">
      <c r="A616">
        <v>3</v>
      </c>
      <c r="B616" t="str">
        <f t="shared" si="9"/>
        <v>High</v>
      </c>
    </row>
    <row r="617" spans="1:2">
      <c r="A617">
        <v>4</v>
      </c>
      <c r="B617" t="str">
        <f t="shared" si="9"/>
        <v>Very High</v>
      </c>
    </row>
    <row r="618" spans="1:2">
      <c r="A618">
        <v>1</v>
      </c>
      <c r="B618" t="str">
        <f t="shared" si="9"/>
        <v>Low</v>
      </c>
    </row>
    <row r="619" spans="1:2">
      <c r="A619">
        <v>4</v>
      </c>
      <c r="B619" t="str">
        <f t="shared" si="9"/>
        <v>Very High</v>
      </c>
    </row>
    <row r="620" spans="1:2">
      <c r="A620">
        <v>1</v>
      </c>
      <c r="B620" t="str">
        <f t="shared" si="9"/>
        <v>Low</v>
      </c>
    </row>
    <row r="621" spans="1:2">
      <c r="A621">
        <v>1</v>
      </c>
      <c r="B621" t="str">
        <f t="shared" si="9"/>
        <v>Low</v>
      </c>
    </row>
    <row r="622" spans="1:2">
      <c r="A622">
        <v>3</v>
      </c>
      <c r="B622" t="str">
        <f t="shared" si="9"/>
        <v>High</v>
      </c>
    </row>
    <row r="623" spans="1:2">
      <c r="A623">
        <v>2</v>
      </c>
      <c r="B623" t="str">
        <f t="shared" si="9"/>
        <v>Medium</v>
      </c>
    </row>
    <row r="624" spans="1:2">
      <c r="A624">
        <v>2</v>
      </c>
      <c r="B624" t="str">
        <f t="shared" si="9"/>
        <v>Medium</v>
      </c>
    </row>
    <row r="625" spans="1:2">
      <c r="A625">
        <v>2</v>
      </c>
      <c r="B625" t="str">
        <f t="shared" si="9"/>
        <v>Medium</v>
      </c>
    </row>
    <row r="626" spans="1:2">
      <c r="A626">
        <v>1</v>
      </c>
      <c r="B626" t="str">
        <f t="shared" si="9"/>
        <v>Low</v>
      </c>
    </row>
    <row r="627" spans="1:2">
      <c r="A627">
        <v>4</v>
      </c>
      <c r="B627" t="str">
        <f t="shared" si="9"/>
        <v>Very High</v>
      </c>
    </row>
    <row r="628" spans="1:2">
      <c r="A628">
        <v>3</v>
      </c>
      <c r="B628" t="str">
        <f t="shared" si="9"/>
        <v>High</v>
      </c>
    </row>
    <row r="629" spans="1:2">
      <c r="A629">
        <v>3</v>
      </c>
      <c r="B629" t="str">
        <f t="shared" si="9"/>
        <v>High</v>
      </c>
    </row>
    <row r="630" spans="1:2">
      <c r="A630">
        <v>4</v>
      </c>
      <c r="B630" t="str">
        <f t="shared" si="9"/>
        <v>Very High</v>
      </c>
    </row>
    <row r="631" spans="1:2">
      <c r="A631">
        <v>2</v>
      </c>
      <c r="B631" t="str">
        <f t="shared" si="9"/>
        <v>Medium</v>
      </c>
    </row>
    <row r="632" spans="1:2">
      <c r="A632">
        <v>4</v>
      </c>
      <c r="B632" t="str">
        <f t="shared" si="9"/>
        <v>Very High</v>
      </c>
    </row>
    <row r="633" spans="1:2">
      <c r="A633">
        <v>1</v>
      </c>
      <c r="B633" t="str">
        <f t="shared" si="9"/>
        <v>Low</v>
      </c>
    </row>
    <row r="634" spans="1:2">
      <c r="A634">
        <v>2</v>
      </c>
      <c r="B634" t="str">
        <f t="shared" si="9"/>
        <v>Medium</v>
      </c>
    </row>
    <row r="635" spans="1:2">
      <c r="A635">
        <v>1</v>
      </c>
      <c r="B635" t="str">
        <f t="shared" si="9"/>
        <v>Low</v>
      </c>
    </row>
    <row r="636" spans="1:2">
      <c r="A636">
        <v>3</v>
      </c>
      <c r="B636" t="str">
        <f t="shared" si="9"/>
        <v>High</v>
      </c>
    </row>
    <row r="637" spans="1:2">
      <c r="A637">
        <v>4</v>
      </c>
      <c r="B637" t="str">
        <f t="shared" si="9"/>
        <v>Very High</v>
      </c>
    </row>
    <row r="638" spans="1:2">
      <c r="A638">
        <v>4</v>
      </c>
      <c r="B638" t="str">
        <f t="shared" si="9"/>
        <v>Very High</v>
      </c>
    </row>
    <row r="639" spans="1:2">
      <c r="A639">
        <v>4</v>
      </c>
      <c r="B639" t="str">
        <f t="shared" si="9"/>
        <v>Very High</v>
      </c>
    </row>
    <row r="640" spans="1:2">
      <c r="A640">
        <v>3</v>
      </c>
      <c r="B640" t="str">
        <f t="shared" si="9"/>
        <v>High</v>
      </c>
    </row>
    <row r="641" spans="1:2">
      <c r="A641">
        <v>3</v>
      </c>
      <c r="B641" t="str">
        <f t="shared" si="9"/>
        <v>High</v>
      </c>
    </row>
    <row r="642" spans="1:2">
      <c r="A642">
        <v>1</v>
      </c>
      <c r="B642" t="str">
        <f t="shared" si="9"/>
        <v>Low</v>
      </c>
    </row>
    <row r="643" spans="1:2">
      <c r="A643">
        <v>2</v>
      </c>
      <c r="B643" t="str">
        <f t="shared" ref="B643:B706" si="10">IF(A643=1,"Low",IF(A643=2,"Medium",IF(A643=3,"High",IF(A643=4,"Very High"))))</f>
        <v>Medium</v>
      </c>
    </row>
    <row r="644" spans="1:2">
      <c r="A644">
        <v>2</v>
      </c>
      <c r="B644" t="str">
        <f t="shared" si="10"/>
        <v>Medium</v>
      </c>
    </row>
    <row r="645" spans="1:2">
      <c r="A645">
        <v>3</v>
      </c>
      <c r="B645" t="str">
        <f t="shared" si="10"/>
        <v>High</v>
      </c>
    </row>
    <row r="646" spans="1:2">
      <c r="A646">
        <v>4</v>
      </c>
      <c r="B646" t="str">
        <f t="shared" si="10"/>
        <v>Very High</v>
      </c>
    </row>
    <row r="647" spans="1:2">
      <c r="A647">
        <v>2</v>
      </c>
      <c r="B647" t="str">
        <f t="shared" si="10"/>
        <v>Medium</v>
      </c>
    </row>
    <row r="648" spans="1:2">
      <c r="A648">
        <v>1</v>
      </c>
      <c r="B648" t="str">
        <f t="shared" si="10"/>
        <v>Low</v>
      </c>
    </row>
    <row r="649" spans="1:2">
      <c r="A649">
        <v>4</v>
      </c>
      <c r="B649" t="str">
        <f t="shared" si="10"/>
        <v>Very High</v>
      </c>
    </row>
    <row r="650" spans="1:2">
      <c r="A650">
        <v>3</v>
      </c>
      <c r="B650" t="str">
        <f t="shared" si="10"/>
        <v>High</v>
      </c>
    </row>
    <row r="651" spans="1:2">
      <c r="A651">
        <v>4</v>
      </c>
      <c r="B651" t="str">
        <f t="shared" si="10"/>
        <v>Very High</v>
      </c>
    </row>
    <row r="652" spans="1:2">
      <c r="A652">
        <v>4</v>
      </c>
      <c r="B652" t="str">
        <f t="shared" si="10"/>
        <v>Very High</v>
      </c>
    </row>
    <row r="653" spans="1:2">
      <c r="A653">
        <v>3</v>
      </c>
      <c r="B653" t="str">
        <f t="shared" si="10"/>
        <v>High</v>
      </c>
    </row>
    <row r="654" spans="1:2">
      <c r="A654">
        <v>1</v>
      </c>
      <c r="B654" t="str">
        <f t="shared" si="10"/>
        <v>Low</v>
      </c>
    </row>
    <row r="655" spans="1:2">
      <c r="A655">
        <v>1</v>
      </c>
      <c r="B655" t="str">
        <f t="shared" si="10"/>
        <v>Low</v>
      </c>
    </row>
    <row r="656" spans="1:2">
      <c r="A656">
        <v>4</v>
      </c>
      <c r="B656" t="str">
        <f t="shared" si="10"/>
        <v>Very High</v>
      </c>
    </row>
    <row r="657" spans="1:2">
      <c r="A657">
        <v>4</v>
      </c>
      <c r="B657" t="str">
        <f t="shared" si="10"/>
        <v>Very High</v>
      </c>
    </row>
    <row r="658" spans="1:2">
      <c r="A658">
        <v>1</v>
      </c>
      <c r="B658" t="str">
        <f t="shared" si="10"/>
        <v>Low</v>
      </c>
    </row>
    <row r="659" spans="1:2">
      <c r="A659">
        <v>1</v>
      </c>
      <c r="B659" t="str">
        <f t="shared" si="10"/>
        <v>Low</v>
      </c>
    </row>
    <row r="660" spans="1:2">
      <c r="A660">
        <v>2</v>
      </c>
      <c r="B660" t="str">
        <f t="shared" si="10"/>
        <v>Medium</v>
      </c>
    </row>
    <row r="661" spans="1:2">
      <c r="A661">
        <v>1</v>
      </c>
      <c r="B661" t="str">
        <f t="shared" si="10"/>
        <v>Low</v>
      </c>
    </row>
    <row r="662" spans="1:2">
      <c r="A662">
        <v>4</v>
      </c>
      <c r="B662" t="str">
        <f t="shared" si="10"/>
        <v>Very High</v>
      </c>
    </row>
    <row r="663" spans="1:2">
      <c r="A663">
        <v>1</v>
      </c>
      <c r="B663" t="str">
        <f t="shared" si="10"/>
        <v>Low</v>
      </c>
    </row>
    <row r="664" spans="1:2">
      <c r="A664">
        <v>3</v>
      </c>
      <c r="B664" t="str">
        <f t="shared" si="10"/>
        <v>High</v>
      </c>
    </row>
    <row r="665" spans="1:2">
      <c r="A665">
        <v>4</v>
      </c>
      <c r="B665" t="str">
        <f t="shared" si="10"/>
        <v>Very High</v>
      </c>
    </row>
    <row r="666" spans="1:2">
      <c r="A666">
        <v>3</v>
      </c>
      <c r="B666" t="str">
        <f t="shared" si="10"/>
        <v>High</v>
      </c>
    </row>
    <row r="667" spans="1:2">
      <c r="A667">
        <v>4</v>
      </c>
      <c r="B667" t="str">
        <f t="shared" si="10"/>
        <v>Very High</v>
      </c>
    </row>
    <row r="668" spans="1:2">
      <c r="A668">
        <v>2</v>
      </c>
      <c r="B668" t="str">
        <f t="shared" si="10"/>
        <v>Medium</v>
      </c>
    </row>
    <row r="669" spans="1:2">
      <c r="A669">
        <v>2</v>
      </c>
      <c r="B669" t="str">
        <f t="shared" si="10"/>
        <v>Medium</v>
      </c>
    </row>
    <row r="670" spans="1:2">
      <c r="A670">
        <v>3</v>
      </c>
      <c r="B670" t="str">
        <f t="shared" si="10"/>
        <v>High</v>
      </c>
    </row>
    <row r="671" spans="1:2">
      <c r="A671">
        <v>4</v>
      </c>
      <c r="B671" t="str">
        <f t="shared" si="10"/>
        <v>Very High</v>
      </c>
    </row>
    <row r="672" spans="1:2">
      <c r="A672">
        <v>2</v>
      </c>
      <c r="B672" t="str">
        <f t="shared" si="10"/>
        <v>Medium</v>
      </c>
    </row>
    <row r="673" spans="1:2">
      <c r="A673">
        <v>2</v>
      </c>
      <c r="B673" t="str">
        <f t="shared" si="10"/>
        <v>Medium</v>
      </c>
    </row>
    <row r="674" spans="1:2">
      <c r="A674">
        <v>3</v>
      </c>
      <c r="B674" t="str">
        <f t="shared" si="10"/>
        <v>High</v>
      </c>
    </row>
    <row r="675" spans="1:2">
      <c r="A675">
        <v>3</v>
      </c>
      <c r="B675" t="str">
        <f t="shared" si="10"/>
        <v>High</v>
      </c>
    </row>
    <row r="676" spans="1:2">
      <c r="A676">
        <v>3</v>
      </c>
      <c r="B676" t="str">
        <f t="shared" si="10"/>
        <v>High</v>
      </c>
    </row>
    <row r="677" spans="1:2">
      <c r="A677">
        <v>2</v>
      </c>
      <c r="B677" t="str">
        <f t="shared" si="10"/>
        <v>Medium</v>
      </c>
    </row>
    <row r="678" spans="1:2">
      <c r="A678">
        <v>4</v>
      </c>
      <c r="B678" t="str">
        <f t="shared" si="10"/>
        <v>Very High</v>
      </c>
    </row>
    <row r="679" spans="1:2">
      <c r="A679">
        <v>1</v>
      </c>
      <c r="B679" t="str">
        <f t="shared" si="10"/>
        <v>Low</v>
      </c>
    </row>
    <row r="680" spans="1:2">
      <c r="A680">
        <v>4</v>
      </c>
      <c r="B680" t="str">
        <f t="shared" si="10"/>
        <v>Very High</v>
      </c>
    </row>
    <row r="681" spans="1:2">
      <c r="A681">
        <v>4</v>
      </c>
      <c r="B681" t="str">
        <f t="shared" si="10"/>
        <v>Very High</v>
      </c>
    </row>
    <row r="682" spans="1:2">
      <c r="A682">
        <v>2</v>
      </c>
      <c r="B682" t="str">
        <f t="shared" si="10"/>
        <v>Medium</v>
      </c>
    </row>
    <row r="683" spans="1:2">
      <c r="A683">
        <v>4</v>
      </c>
      <c r="B683" t="str">
        <f t="shared" si="10"/>
        <v>Very High</v>
      </c>
    </row>
    <row r="684" spans="1:2">
      <c r="A684">
        <v>3</v>
      </c>
      <c r="B684" t="str">
        <f t="shared" si="10"/>
        <v>High</v>
      </c>
    </row>
    <row r="685" spans="1:2">
      <c r="A685">
        <v>3</v>
      </c>
      <c r="B685" t="str">
        <f t="shared" si="10"/>
        <v>High</v>
      </c>
    </row>
    <row r="686" spans="1:2">
      <c r="A686">
        <v>1</v>
      </c>
      <c r="B686" t="str">
        <f t="shared" si="10"/>
        <v>Low</v>
      </c>
    </row>
    <row r="687" spans="1:2">
      <c r="A687">
        <v>3</v>
      </c>
      <c r="B687" t="str">
        <f t="shared" si="10"/>
        <v>High</v>
      </c>
    </row>
    <row r="688" spans="1:2">
      <c r="A688">
        <v>4</v>
      </c>
      <c r="B688" t="str">
        <f t="shared" si="10"/>
        <v>Very High</v>
      </c>
    </row>
    <row r="689" spans="1:2">
      <c r="A689">
        <v>3</v>
      </c>
      <c r="B689" t="str">
        <f t="shared" si="10"/>
        <v>High</v>
      </c>
    </row>
    <row r="690" spans="1:2">
      <c r="A690">
        <v>4</v>
      </c>
      <c r="B690" t="str">
        <f t="shared" si="10"/>
        <v>Very High</v>
      </c>
    </row>
    <row r="691" spans="1:2">
      <c r="A691">
        <v>1</v>
      </c>
      <c r="B691" t="str">
        <f t="shared" si="10"/>
        <v>Low</v>
      </c>
    </row>
    <row r="692" spans="1:2">
      <c r="A692">
        <v>4</v>
      </c>
      <c r="B692" t="str">
        <f t="shared" si="10"/>
        <v>Very High</v>
      </c>
    </row>
    <row r="693" spans="1:2">
      <c r="A693">
        <v>4</v>
      </c>
      <c r="B693" t="str">
        <f t="shared" si="10"/>
        <v>Very High</v>
      </c>
    </row>
    <row r="694" spans="1:2">
      <c r="A694">
        <v>3</v>
      </c>
      <c r="B694" t="str">
        <f t="shared" si="10"/>
        <v>High</v>
      </c>
    </row>
    <row r="695" spans="1:2">
      <c r="A695">
        <v>3</v>
      </c>
      <c r="B695" t="str">
        <f t="shared" si="10"/>
        <v>High</v>
      </c>
    </row>
    <row r="696" spans="1:2">
      <c r="A696">
        <v>2</v>
      </c>
      <c r="B696" t="str">
        <f t="shared" si="10"/>
        <v>Medium</v>
      </c>
    </row>
    <row r="697" spans="1:2">
      <c r="A697">
        <v>1</v>
      </c>
      <c r="B697" t="str">
        <f t="shared" si="10"/>
        <v>Low</v>
      </c>
    </row>
    <row r="698" spans="1:2">
      <c r="A698">
        <v>3</v>
      </c>
      <c r="B698" t="str">
        <f t="shared" si="10"/>
        <v>High</v>
      </c>
    </row>
    <row r="699" spans="1:2">
      <c r="A699">
        <v>3</v>
      </c>
      <c r="B699" t="str">
        <f t="shared" si="10"/>
        <v>High</v>
      </c>
    </row>
    <row r="700" spans="1:2">
      <c r="A700">
        <v>3</v>
      </c>
      <c r="B700" t="str">
        <f t="shared" si="10"/>
        <v>High</v>
      </c>
    </row>
    <row r="701" spans="1:2">
      <c r="A701">
        <v>4</v>
      </c>
      <c r="B701" t="str">
        <f t="shared" si="10"/>
        <v>Very High</v>
      </c>
    </row>
    <row r="702" spans="1:2">
      <c r="A702">
        <v>4</v>
      </c>
      <c r="B702" t="str">
        <f t="shared" si="10"/>
        <v>Very High</v>
      </c>
    </row>
    <row r="703" spans="1:2">
      <c r="A703">
        <v>3</v>
      </c>
      <c r="B703" t="str">
        <f t="shared" si="10"/>
        <v>High</v>
      </c>
    </row>
    <row r="704" spans="1:2">
      <c r="A704">
        <v>3</v>
      </c>
      <c r="B704" t="str">
        <f t="shared" si="10"/>
        <v>High</v>
      </c>
    </row>
    <row r="705" spans="1:2">
      <c r="A705">
        <v>3</v>
      </c>
      <c r="B705" t="str">
        <f t="shared" si="10"/>
        <v>High</v>
      </c>
    </row>
    <row r="706" spans="1:2">
      <c r="A706">
        <v>4</v>
      </c>
      <c r="B706" t="str">
        <f t="shared" si="10"/>
        <v>Very High</v>
      </c>
    </row>
    <row r="707" spans="1:2">
      <c r="A707">
        <v>1</v>
      </c>
      <c r="B707" t="str">
        <f t="shared" ref="B707:B770" si="11">IF(A707=1,"Low",IF(A707=2,"Medium",IF(A707=3,"High",IF(A707=4,"Very High"))))</f>
        <v>Low</v>
      </c>
    </row>
    <row r="708" spans="1:2">
      <c r="A708">
        <v>2</v>
      </c>
      <c r="B708" t="str">
        <f t="shared" si="11"/>
        <v>Medium</v>
      </c>
    </row>
    <row r="709" spans="1:2">
      <c r="A709">
        <v>3</v>
      </c>
      <c r="B709" t="str">
        <f t="shared" si="11"/>
        <v>High</v>
      </c>
    </row>
    <row r="710" spans="1:2">
      <c r="A710">
        <v>1</v>
      </c>
      <c r="B710" t="str">
        <f t="shared" si="11"/>
        <v>Low</v>
      </c>
    </row>
    <row r="711" spans="1:2">
      <c r="A711">
        <v>3</v>
      </c>
      <c r="B711" t="str">
        <f t="shared" si="11"/>
        <v>High</v>
      </c>
    </row>
    <row r="712" spans="1:2">
      <c r="A712">
        <v>4</v>
      </c>
      <c r="B712" t="str">
        <f t="shared" si="11"/>
        <v>Very High</v>
      </c>
    </row>
    <row r="713" spans="1:2">
      <c r="A713">
        <v>4</v>
      </c>
      <c r="B713" t="str">
        <f t="shared" si="11"/>
        <v>Very High</v>
      </c>
    </row>
    <row r="714" spans="1:2">
      <c r="A714">
        <v>2</v>
      </c>
      <c r="B714" t="str">
        <f t="shared" si="11"/>
        <v>Medium</v>
      </c>
    </row>
    <row r="715" spans="1:2">
      <c r="A715">
        <v>4</v>
      </c>
      <c r="B715" t="str">
        <f t="shared" si="11"/>
        <v>Very High</v>
      </c>
    </row>
    <row r="716" spans="1:2">
      <c r="A716">
        <v>4</v>
      </c>
      <c r="B716" t="str">
        <f t="shared" si="11"/>
        <v>Very High</v>
      </c>
    </row>
    <row r="717" spans="1:2">
      <c r="A717">
        <v>3</v>
      </c>
      <c r="B717" t="str">
        <f t="shared" si="11"/>
        <v>High</v>
      </c>
    </row>
    <row r="718" spans="1:2">
      <c r="A718">
        <v>1</v>
      </c>
      <c r="B718" t="str">
        <f t="shared" si="11"/>
        <v>Low</v>
      </c>
    </row>
    <row r="719" spans="1:2">
      <c r="A719">
        <v>3</v>
      </c>
      <c r="B719" t="str">
        <f t="shared" si="11"/>
        <v>High</v>
      </c>
    </row>
    <row r="720" spans="1:2">
      <c r="A720">
        <v>4</v>
      </c>
      <c r="B720" t="str">
        <f t="shared" si="11"/>
        <v>Very High</v>
      </c>
    </row>
    <row r="721" spans="1:2">
      <c r="A721">
        <v>4</v>
      </c>
      <c r="B721" t="str">
        <f t="shared" si="11"/>
        <v>Very High</v>
      </c>
    </row>
    <row r="722" spans="1:2">
      <c r="A722">
        <v>1</v>
      </c>
      <c r="B722" t="str">
        <f t="shared" si="11"/>
        <v>Low</v>
      </c>
    </row>
    <row r="723" spans="1:2">
      <c r="A723">
        <v>4</v>
      </c>
      <c r="B723" t="str">
        <f t="shared" si="11"/>
        <v>Very High</v>
      </c>
    </row>
    <row r="724" spans="1:2">
      <c r="A724">
        <v>3</v>
      </c>
      <c r="B724" t="str">
        <f t="shared" si="11"/>
        <v>High</v>
      </c>
    </row>
    <row r="725" spans="1:2">
      <c r="A725">
        <v>4</v>
      </c>
      <c r="B725" t="str">
        <f t="shared" si="11"/>
        <v>Very High</v>
      </c>
    </row>
    <row r="726" spans="1:2">
      <c r="A726">
        <v>4</v>
      </c>
      <c r="B726" t="str">
        <f t="shared" si="11"/>
        <v>Very High</v>
      </c>
    </row>
    <row r="727" spans="1:2">
      <c r="A727">
        <v>3</v>
      </c>
      <c r="B727" t="str">
        <f t="shared" si="11"/>
        <v>High</v>
      </c>
    </row>
    <row r="728" spans="1:2">
      <c r="A728">
        <v>3</v>
      </c>
      <c r="B728" t="str">
        <f t="shared" si="11"/>
        <v>High</v>
      </c>
    </row>
    <row r="729" spans="1:2">
      <c r="A729">
        <v>2</v>
      </c>
      <c r="B729" t="str">
        <f t="shared" si="11"/>
        <v>Medium</v>
      </c>
    </row>
    <row r="730" spans="1:2">
      <c r="A730">
        <v>3</v>
      </c>
      <c r="B730" t="str">
        <f t="shared" si="11"/>
        <v>High</v>
      </c>
    </row>
    <row r="731" spans="1:2">
      <c r="A731">
        <v>3</v>
      </c>
      <c r="B731" t="str">
        <f t="shared" si="11"/>
        <v>High</v>
      </c>
    </row>
    <row r="732" spans="1:2">
      <c r="A732">
        <v>2</v>
      </c>
      <c r="B732" t="str">
        <f t="shared" si="11"/>
        <v>Medium</v>
      </c>
    </row>
    <row r="733" spans="1:2">
      <c r="A733">
        <v>4</v>
      </c>
      <c r="B733" t="str">
        <f t="shared" si="11"/>
        <v>Very High</v>
      </c>
    </row>
    <row r="734" spans="1:2">
      <c r="A734">
        <v>2</v>
      </c>
      <c r="B734" t="str">
        <f t="shared" si="11"/>
        <v>Medium</v>
      </c>
    </row>
    <row r="735" spans="1:2">
      <c r="A735">
        <v>4</v>
      </c>
      <c r="B735" t="str">
        <f t="shared" si="11"/>
        <v>Very High</v>
      </c>
    </row>
    <row r="736" spans="1:2">
      <c r="A736">
        <v>2</v>
      </c>
      <c r="B736" t="str">
        <f t="shared" si="11"/>
        <v>Medium</v>
      </c>
    </row>
    <row r="737" spans="1:2">
      <c r="A737">
        <v>1</v>
      </c>
      <c r="B737" t="str">
        <f t="shared" si="11"/>
        <v>Low</v>
      </c>
    </row>
    <row r="738" spans="1:2">
      <c r="A738">
        <v>3</v>
      </c>
      <c r="B738" t="str">
        <f t="shared" si="11"/>
        <v>High</v>
      </c>
    </row>
    <row r="739" spans="1:2">
      <c r="A739">
        <v>4</v>
      </c>
      <c r="B739" t="str">
        <f t="shared" si="11"/>
        <v>Very High</v>
      </c>
    </row>
    <row r="740" spans="1:2">
      <c r="A740">
        <v>4</v>
      </c>
      <c r="B740" t="str">
        <f t="shared" si="11"/>
        <v>Very High</v>
      </c>
    </row>
    <row r="741" spans="1:2">
      <c r="A741">
        <v>1</v>
      </c>
      <c r="B741" t="str">
        <f t="shared" si="11"/>
        <v>Low</v>
      </c>
    </row>
    <row r="742" spans="1:2">
      <c r="A742">
        <v>2</v>
      </c>
      <c r="B742" t="str">
        <f t="shared" si="11"/>
        <v>Medium</v>
      </c>
    </row>
    <row r="743" spans="1:2">
      <c r="A743">
        <v>4</v>
      </c>
      <c r="B743" t="str">
        <f t="shared" si="11"/>
        <v>Very High</v>
      </c>
    </row>
    <row r="744" spans="1:2">
      <c r="A744">
        <v>1</v>
      </c>
      <c r="B744" t="str">
        <f t="shared" si="11"/>
        <v>Low</v>
      </c>
    </row>
    <row r="745" spans="1:2">
      <c r="A745">
        <v>3</v>
      </c>
      <c r="B745" t="str">
        <f t="shared" si="11"/>
        <v>High</v>
      </c>
    </row>
    <row r="746" spans="1:2">
      <c r="A746">
        <v>1</v>
      </c>
      <c r="B746" t="str">
        <f t="shared" si="11"/>
        <v>Low</v>
      </c>
    </row>
    <row r="747" spans="1:2">
      <c r="A747">
        <v>3</v>
      </c>
      <c r="B747" t="str">
        <f t="shared" si="11"/>
        <v>High</v>
      </c>
    </row>
    <row r="748" spans="1:2">
      <c r="A748">
        <v>2</v>
      </c>
      <c r="B748" t="str">
        <f t="shared" si="11"/>
        <v>Medium</v>
      </c>
    </row>
    <row r="749" spans="1:2">
      <c r="A749">
        <v>2</v>
      </c>
      <c r="B749" t="str">
        <f t="shared" si="11"/>
        <v>Medium</v>
      </c>
    </row>
    <row r="750" spans="1:2">
      <c r="A750">
        <v>2</v>
      </c>
      <c r="B750" t="str">
        <f t="shared" si="11"/>
        <v>Medium</v>
      </c>
    </row>
    <row r="751" spans="1:2">
      <c r="A751">
        <v>1</v>
      </c>
      <c r="B751" t="str">
        <f t="shared" si="11"/>
        <v>Low</v>
      </c>
    </row>
    <row r="752" spans="1:2">
      <c r="A752">
        <v>4</v>
      </c>
      <c r="B752" t="str">
        <f t="shared" si="11"/>
        <v>Very High</v>
      </c>
    </row>
    <row r="753" spans="1:2">
      <c r="A753">
        <v>4</v>
      </c>
      <c r="B753" t="str">
        <f t="shared" si="11"/>
        <v>Very High</v>
      </c>
    </row>
    <row r="754" spans="1:2">
      <c r="A754">
        <v>3</v>
      </c>
      <c r="B754" t="str">
        <f t="shared" si="11"/>
        <v>High</v>
      </c>
    </row>
    <row r="755" spans="1:2">
      <c r="A755">
        <v>4</v>
      </c>
      <c r="B755" t="str">
        <f t="shared" si="11"/>
        <v>Very High</v>
      </c>
    </row>
    <row r="756" spans="1:2">
      <c r="A756">
        <v>2</v>
      </c>
      <c r="B756" t="str">
        <f t="shared" si="11"/>
        <v>Medium</v>
      </c>
    </row>
    <row r="757" spans="1:2">
      <c r="A757">
        <v>4</v>
      </c>
      <c r="B757" t="str">
        <f t="shared" si="11"/>
        <v>Very High</v>
      </c>
    </row>
    <row r="758" spans="1:2">
      <c r="A758">
        <v>4</v>
      </c>
      <c r="B758" t="str">
        <f t="shared" si="11"/>
        <v>Very High</v>
      </c>
    </row>
    <row r="759" spans="1:2">
      <c r="A759">
        <v>2</v>
      </c>
      <c r="B759" t="str">
        <f t="shared" si="11"/>
        <v>Medium</v>
      </c>
    </row>
    <row r="760" spans="1:2">
      <c r="A760">
        <v>2</v>
      </c>
      <c r="B760" t="str">
        <f t="shared" si="11"/>
        <v>Medium</v>
      </c>
    </row>
    <row r="761" spans="1:2">
      <c r="A761">
        <v>2</v>
      </c>
      <c r="B761" t="str">
        <f t="shared" si="11"/>
        <v>Medium</v>
      </c>
    </row>
    <row r="762" spans="1:2">
      <c r="A762">
        <v>3</v>
      </c>
      <c r="B762" t="str">
        <f t="shared" si="11"/>
        <v>High</v>
      </c>
    </row>
    <row r="763" spans="1:2">
      <c r="A763">
        <v>1</v>
      </c>
      <c r="B763" t="str">
        <f t="shared" si="11"/>
        <v>Low</v>
      </c>
    </row>
    <row r="764" spans="1:2">
      <c r="A764">
        <v>1</v>
      </c>
      <c r="B764" t="str">
        <f t="shared" si="11"/>
        <v>Low</v>
      </c>
    </row>
    <row r="765" spans="1:2">
      <c r="A765">
        <v>3</v>
      </c>
      <c r="B765" t="str">
        <f t="shared" si="11"/>
        <v>High</v>
      </c>
    </row>
    <row r="766" spans="1:2">
      <c r="A766">
        <v>4</v>
      </c>
      <c r="B766" t="str">
        <f t="shared" si="11"/>
        <v>Very High</v>
      </c>
    </row>
    <row r="767" spans="1:2">
      <c r="A767">
        <v>3</v>
      </c>
      <c r="B767" t="str">
        <f t="shared" si="11"/>
        <v>High</v>
      </c>
    </row>
    <row r="768" spans="1:2">
      <c r="A768">
        <v>2</v>
      </c>
      <c r="B768" t="str">
        <f t="shared" si="11"/>
        <v>Medium</v>
      </c>
    </row>
    <row r="769" spans="1:2">
      <c r="A769">
        <v>4</v>
      </c>
      <c r="B769" t="str">
        <f t="shared" si="11"/>
        <v>Very High</v>
      </c>
    </row>
    <row r="770" spans="1:2">
      <c r="A770">
        <v>3</v>
      </c>
      <c r="B770" t="str">
        <f t="shared" si="11"/>
        <v>High</v>
      </c>
    </row>
    <row r="771" spans="1:2">
      <c r="A771">
        <v>1</v>
      </c>
      <c r="B771" t="str">
        <f t="shared" ref="B771:B834" si="12">IF(A771=1,"Low",IF(A771=2,"Medium",IF(A771=3,"High",IF(A771=4,"Very High"))))</f>
        <v>Low</v>
      </c>
    </row>
    <row r="772" spans="1:2">
      <c r="A772">
        <v>4</v>
      </c>
      <c r="B772" t="str">
        <f t="shared" si="12"/>
        <v>Very High</v>
      </c>
    </row>
    <row r="773" spans="1:2">
      <c r="A773">
        <v>3</v>
      </c>
      <c r="B773" t="str">
        <f t="shared" si="12"/>
        <v>High</v>
      </c>
    </row>
    <row r="774" spans="1:2">
      <c r="A774">
        <v>1</v>
      </c>
      <c r="B774" t="str">
        <f t="shared" si="12"/>
        <v>Low</v>
      </c>
    </row>
    <row r="775" spans="1:2">
      <c r="A775">
        <v>4</v>
      </c>
      <c r="B775" t="str">
        <f t="shared" si="12"/>
        <v>Very High</v>
      </c>
    </row>
    <row r="776" spans="1:2">
      <c r="A776">
        <v>3</v>
      </c>
      <c r="B776" t="str">
        <f t="shared" si="12"/>
        <v>High</v>
      </c>
    </row>
    <row r="777" spans="1:2">
      <c r="A777">
        <v>3</v>
      </c>
      <c r="B777" t="str">
        <f t="shared" si="12"/>
        <v>High</v>
      </c>
    </row>
    <row r="778" spans="1:2">
      <c r="A778">
        <v>4</v>
      </c>
      <c r="B778" t="str">
        <f t="shared" si="12"/>
        <v>Very High</v>
      </c>
    </row>
    <row r="779" spans="1:2">
      <c r="A779">
        <v>3</v>
      </c>
      <c r="B779" t="str">
        <f t="shared" si="12"/>
        <v>High</v>
      </c>
    </row>
    <row r="780" spans="1:2">
      <c r="A780">
        <v>4</v>
      </c>
      <c r="B780" t="str">
        <f t="shared" si="12"/>
        <v>Very High</v>
      </c>
    </row>
    <row r="781" spans="1:2">
      <c r="A781">
        <v>1</v>
      </c>
      <c r="B781" t="str">
        <f t="shared" si="12"/>
        <v>Low</v>
      </c>
    </row>
    <row r="782" spans="1:2">
      <c r="A782">
        <v>2</v>
      </c>
      <c r="B782" t="str">
        <f t="shared" si="12"/>
        <v>Medium</v>
      </c>
    </row>
    <row r="783" spans="1:2">
      <c r="A783">
        <v>1</v>
      </c>
      <c r="B783" t="str">
        <f t="shared" si="12"/>
        <v>Low</v>
      </c>
    </row>
    <row r="784" spans="1:2">
      <c r="A784">
        <v>3</v>
      </c>
      <c r="B784" t="str">
        <f t="shared" si="12"/>
        <v>High</v>
      </c>
    </row>
    <row r="785" spans="1:2">
      <c r="A785">
        <v>2</v>
      </c>
      <c r="B785" t="str">
        <f t="shared" si="12"/>
        <v>Medium</v>
      </c>
    </row>
    <row r="786" spans="1:2">
      <c r="A786">
        <v>3</v>
      </c>
      <c r="B786" t="str">
        <f t="shared" si="12"/>
        <v>High</v>
      </c>
    </row>
    <row r="787" spans="1:2">
      <c r="A787">
        <v>1</v>
      </c>
      <c r="B787" t="str">
        <f t="shared" si="12"/>
        <v>Low</v>
      </c>
    </row>
    <row r="788" spans="1:2">
      <c r="A788">
        <v>1</v>
      </c>
      <c r="B788" t="str">
        <f t="shared" si="12"/>
        <v>Low</v>
      </c>
    </row>
    <row r="789" spans="1:2">
      <c r="A789">
        <v>4</v>
      </c>
      <c r="B789" t="str">
        <f t="shared" si="12"/>
        <v>Very High</v>
      </c>
    </row>
    <row r="790" spans="1:2">
      <c r="A790">
        <v>3</v>
      </c>
      <c r="B790" t="str">
        <f t="shared" si="12"/>
        <v>High</v>
      </c>
    </row>
    <row r="791" spans="1:2">
      <c r="A791">
        <v>2</v>
      </c>
      <c r="B791" t="str">
        <f t="shared" si="12"/>
        <v>Medium</v>
      </c>
    </row>
    <row r="792" spans="1:2">
      <c r="A792">
        <v>4</v>
      </c>
      <c r="B792" t="str">
        <f t="shared" si="12"/>
        <v>Very High</v>
      </c>
    </row>
    <row r="793" spans="1:2">
      <c r="A793">
        <v>4</v>
      </c>
      <c r="B793" t="str">
        <f t="shared" si="12"/>
        <v>Very High</v>
      </c>
    </row>
    <row r="794" spans="1:2">
      <c r="A794">
        <v>1</v>
      </c>
      <c r="B794" t="str">
        <f t="shared" si="12"/>
        <v>Low</v>
      </c>
    </row>
    <row r="795" spans="1:2">
      <c r="A795">
        <v>1</v>
      </c>
      <c r="B795" t="str">
        <f t="shared" si="12"/>
        <v>Low</v>
      </c>
    </row>
    <row r="796" spans="1:2">
      <c r="A796">
        <v>1</v>
      </c>
      <c r="B796" t="str">
        <f t="shared" si="12"/>
        <v>Low</v>
      </c>
    </row>
    <row r="797" spans="1:2">
      <c r="A797">
        <v>4</v>
      </c>
      <c r="B797" t="str">
        <f t="shared" si="12"/>
        <v>Very High</v>
      </c>
    </row>
    <row r="798" spans="1:2">
      <c r="A798">
        <v>4</v>
      </c>
      <c r="B798" t="str">
        <f t="shared" si="12"/>
        <v>Very High</v>
      </c>
    </row>
    <row r="799" spans="1:2">
      <c r="A799">
        <v>1</v>
      </c>
      <c r="B799" t="str">
        <f t="shared" si="12"/>
        <v>Low</v>
      </c>
    </row>
    <row r="800" spans="1:2">
      <c r="A800">
        <v>1</v>
      </c>
      <c r="B800" t="str">
        <f t="shared" si="12"/>
        <v>Low</v>
      </c>
    </row>
    <row r="801" spans="1:2">
      <c r="A801">
        <v>4</v>
      </c>
      <c r="B801" t="str">
        <f t="shared" si="12"/>
        <v>Very High</v>
      </c>
    </row>
    <row r="802" spans="1:2">
      <c r="A802">
        <v>1</v>
      </c>
      <c r="B802" t="str">
        <f t="shared" si="12"/>
        <v>Low</v>
      </c>
    </row>
    <row r="803" spans="1:2">
      <c r="A803">
        <v>4</v>
      </c>
      <c r="B803" t="str">
        <f t="shared" si="12"/>
        <v>Very High</v>
      </c>
    </row>
    <row r="804" spans="1:2">
      <c r="A804">
        <v>4</v>
      </c>
      <c r="B804" t="str">
        <f t="shared" si="12"/>
        <v>Very High</v>
      </c>
    </row>
    <row r="805" spans="1:2">
      <c r="A805">
        <v>3</v>
      </c>
      <c r="B805" t="str">
        <f t="shared" si="12"/>
        <v>High</v>
      </c>
    </row>
    <row r="806" spans="1:2">
      <c r="A806">
        <v>1</v>
      </c>
      <c r="B806" t="str">
        <f t="shared" si="12"/>
        <v>Low</v>
      </c>
    </row>
    <row r="807" spans="1:2">
      <c r="A807">
        <v>2</v>
      </c>
      <c r="B807" t="str">
        <f t="shared" si="12"/>
        <v>Medium</v>
      </c>
    </row>
    <row r="808" spans="1:2">
      <c r="A808">
        <v>2</v>
      </c>
      <c r="B808" t="str">
        <f t="shared" si="12"/>
        <v>Medium</v>
      </c>
    </row>
    <row r="809" spans="1:2">
      <c r="A809">
        <v>3</v>
      </c>
      <c r="B809" t="str">
        <f t="shared" si="12"/>
        <v>High</v>
      </c>
    </row>
    <row r="810" spans="1:2">
      <c r="A810">
        <v>3</v>
      </c>
      <c r="B810" t="str">
        <f t="shared" si="12"/>
        <v>High</v>
      </c>
    </row>
    <row r="811" spans="1:2">
      <c r="A811">
        <v>4</v>
      </c>
      <c r="B811" t="str">
        <f t="shared" si="12"/>
        <v>Very High</v>
      </c>
    </row>
    <row r="812" spans="1:2">
      <c r="A812">
        <v>1</v>
      </c>
      <c r="B812" t="str">
        <f t="shared" si="12"/>
        <v>Low</v>
      </c>
    </row>
    <row r="813" spans="1:2">
      <c r="A813">
        <v>4</v>
      </c>
      <c r="B813" t="str">
        <f t="shared" si="12"/>
        <v>Very High</v>
      </c>
    </row>
    <row r="814" spans="1:2">
      <c r="A814">
        <v>3</v>
      </c>
      <c r="B814" t="str">
        <f t="shared" si="12"/>
        <v>High</v>
      </c>
    </row>
    <row r="815" spans="1:2">
      <c r="A815">
        <v>1</v>
      </c>
      <c r="B815" t="str">
        <f t="shared" si="12"/>
        <v>Low</v>
      </c>
    </row>
    <row r="816" spans="1:2">
      <c r="A816">
        <v>3</v>
      </c>
      <c r="B816" t="str">
        <f t="shared" si="12"/>
        <v>High</v>
      </c>
    </row>
    <row r="817" spans="1:2">
      <c r="A817">
        <v>4</v>
      </c>
      <c r="B817" t="str">
        <f t="shared" si="12"/>
        <v>Very High</v>
      </c>
    </row>
    <row r="818" spans="1:2">
      <c r="A818">
        <v>3</v>
      </c>
      <c r="B818" t="str">
        <f t="shared" si="12"/>
        <v>High</v>
      </c>
    </row>
    <row r="819" spans="1:2">
      <c r="A819">
        <v>1</v>
      </c>
      <c r="B819" t="str">
        <f t="shared" si="12"/>
        <v>Low</v>
      </c>
    </row>
    <row r="820" spans="1:2">
      <c r="A820">
        <v>3</v>
      </c>
      <c r="B820" t="str">
        <f t="shared" si="12"/>
        <v>High</v>
      </c>
    </row>
    <row r="821" spans="1:2">
      <c r="A821">
        <v>1</v>
      </c>
      <c r="B821" t="str">
        <f t="shared" si="12"/>
        <v>Low</v>
      </c>
    </row>
    <row r="822" spans="1:2">
      <c r="A822">
        <v>4</v>
      </c>
      <c r="B822" t="str">
        <f t="shared" si="12"/>
        <v>Very High</v>
      </c>
    </row>
    <row r="823" spans="1:2">
      <c r="A823">
        <v>4</v>
      </c>
      <c r="B823" t="str">
        <f t="shared" si="12"/>
        <v>Very High</v>
      </c>
    </row>
    <row r="824" spans="1:2">
      <c r="A824">
        <v>4</v>
      </c>
      <c r="B824" t="str">
        <f t="shared" si="12"/>
        <v>Very High</v>
      </c>
    </row>
    <row r="825" spans="1:2">
      <c r="A825">
        <v>4</v>
      </c>
      <c r="B825" t="str">
        <f t="shared" si="12"/>
        <v>Very High</v>
      </c>
    </row>
    <row r="826" spans="1:2">
      <c r="A826">
        <v>2</v>
      </c>
      <c r="B826" t="str">
        <f t="shared" si="12"/>
        <v>Medium</v>
      </c>
    </row>
    <row r="827" spans="1:2">
      <c r="A827">
        <v>2</v>
      </c>
      <c r="B827" t="str">
        <f t="shared" si="12"/>
        <v>Medium</v>
      </c>
    </row>
    <row r="828" spans="1:2">
      <c r="A828">
        <v>3</v>
      </c>
      <c r="B828" t="str">
        <f t="shared" si="12"/>
        <v>High</v>
      </c>
    </row>
    <row r="829" spans="1:2">
      <c r="A829">
        <v>3</v>
      </c>
      <c r="B829" t="str">
        <f t="shared" si="12"/>
        <v>High</v>
      </c>
    </row>
    <row r="830" spans="1:2">
      <c r="A830">
        <v>3</v>
      </c>
      <c r="B830" t="str">
        <f t="shared" si="12"/>
        <v>High</v>
      </c>
    </row>
    <row r="831" spans="1:2">
      <c r="A831">
        <v>1</v>
      </c>
      <c r="B831" t="str">
        <f t="shared" si="12"/>
        <v>Low</v>
      </c>
    </row>
    <row r="832" spans="1:2">
      <c r="A832">
        <v>2</v>
      </c>
      <c r="B832" t="str">
        <f t="shared" si="12"/>
        <v>Medium</v>
      </c>
    </row>
    <row r="833" spans="1:2">
      <c r="A833">
        <v>3</v>
      </c>
      <c r="B833" t="str">
        <f t="shared" si="12"/>
        <v>High</v>
      </c>
    </row>
    <row r="834" spans="1:2">
      <c r="A834">
        <v>3</v>
      </c>
      <c r="B834" t="str">
        <f t="shared" si="12"/>
        <v>High</v>
      </c>
    </row>
    <row r="835" spans="1:2">
      <c r="A835">
        <v>4</v>
      </c>
      <c r="B835" t="str">
        <f t="shared" ref="B835:B898" si="13">IF(A835=1,"Low",IF(A835=2,"Medium",IF(A835=3,"High",IF(A835=4,"Very High"))))</f>
        <v>Very High</v>
      </c>
    </row>
    <row r="836" spans="1:2">
      <c r="A836">
        <v>2</v>
      </c>
      <c r="B836" t="str">
        <f t="shared" si="13"/>
        <v>Medium</v>
      </c>
    </row>
    <row r="837" spans="1:2">
      <c r="A837">
        <v>3</v>
      </c>
      <c r="B837" t="str">
        <f t="shared" si="13"/>
        <v>High</v>
      </c>
    </row>
    <row r="838" spans="1:2">
      <c r="A838">
        <v>4</v>
      </c>
      <c r="B838" t="str">
        <f t="shared" si="13"/>
        <v>Very High</v>
      </c>
    </row>
    <row r="839" spans="1:2">
      <c r="A839">
        <v>2</v>
      </c>
      <c r="B839" t="str">
        <f t="shared" si="13"/>
        <v>Medium</v>
      </c>
    </row>
    <row r="840" spans="1:2">
      <c r="A840">
        <v>3</v>
      </c>
      <c r="B840" t="str">
        <f t="shared" si="13"/>
        <v>High</v>
      </c>
    </row>
    <row r="841" spans="1:2">
      <c r="A841">
        <v>2</v>
      </c>
      <c r="B841" t="str">
        <f t="shared" si="13"/>
        <v>Medium</v>
      </c>
    </row>
    <row r="842" spans="1:2">
      <c r="A842">
        <v>4</v>
      </c>
      <c r="B842" t="str">
        <f t="shared" si="13"/>
        <v>Very High</v>
      </c>
    </row>
    <row r="843" spans="1:2">
      <c r="A843">
        <v>4</v>
      </c>
      <c r="B843" t="str">
        <f t="shared" si="13"/>
        <v>Very High</v>
      </c>
    </row>
    <row r="844" spans="1:2">
      <c r="A844">
        <v>3</v>
      </c>
      <c r="B844" t="str">
        <f t="shared" si="13"/>
        <v>High</v>
      </c>
    </row>
    <row r="845" spans="1:2">
      <c r="A845">
        <v>1</v>
      </c>
      <c r="B845" t="str">
        <f t="shared" si="13"/>
        <v>Low</v>
      </c>
    </row>
    <row r="846" spans="1:2">
      <c r="A846">
        <v>3</v>
      </c>
      <c r="B846" t="str">
        <f t="shared" si="13"/>
        <v>High</v>
      </c>
    </row>
    <row r="847" spans="1:2">
      <c r="A847">
        <v>3</v>
      </c>
      <c r="B847" t="str">
        <f t="shared" si="13"/>
        <v>High</v>
      </c>
    </row>
    <row r="848" spans="1:2">
      <c r="A848">
        <v>3</v>
      </c>
      <c r="B848" t="str">
        <f t="shared" si="13"/>
        <v>High</v>
      </c>
    </row>
    <row r="849" spans="1:2">
      <c r="A849">
        <v>4</v>
      </c>
      <c r="B849" t="str">
        <f t="shared" si="13"/>
        <v>Very High</v>
      </c>
    </row>
    <row r="850" spans="1:2">
      <c r="A850">
        <v>4</v>
      </c>
      <c r="B850" t="str">
        <f t="shared" si="13"/>
        <v>Very High</v>
      </c>
    </row>
    <row r="851" spans="1:2">
      <c r="A851">
        <v>1</v>
      </c>
      <c r="B851" t="str">
        <f t="shared" si="13"/>
        <v>Low</v>
      </c>
    </row>
    <row r="852" spans="1:2">
      <c r="A852">
        <v>3</v>
      </c>
      <c r="B852" t="str">
        <f t="shared" si="13"/>
        <v>High</v>
      </c>
    </row>
    <row r="853" spans="1:2">
      <c r="A853">
        <v>4</v>
      </c>
      <c r="B853" t="str">
        <f t="shared" si="13"/>
        <v>Very High</v>
      </c>
    </row>
    <row r="854" spans="1:2">
      <c r="A854">
        <v>2</v>
      </c>
      <c r="B854" t="str">
        <f t="shared" si="13"/>
        <v>Medium</v>
      </c>
    </row>
    <row r="855" spans="1:2">
      <c r="A855">
        <v>3</v>
      </c>
      <c r="B855" t="str">
        <f t="shared" si="13"/>
        <v>High</v>
      </c>
    </row>
    <row r="856" spans="1:2">
      <c r="A856">
        <v>1</v>
      </c>
      <c r="B856" t="str">
        <f t="shared" si="13"/>
        <v>Low</v>
      </c>
    </row>
    <row r="857" spans="1:2">
      <c r="A857">
        <v>4</v>
      </c>
      <c r="B857" t="str">
        <f t="shared" si="13"/>
        <v>Very High</v>
      </c>
    </row>
    <row r="858" spans="1:2">
      <c r="A858">
        <v>1</v>
      </c>
      <c r="B858" t="str">
        <f t="shared" si="13"/>
        <v>Low</v>
      </c>
    </row>
    <row r="859" spans="1:2">
      <c r="A859">
        <v>3</v>
      </c>
      <c r="B859" t="str">
        <f t="shared" si="13"/>
        <v>High</v>
      </c>
    </row>
    <row r="860" spans="1:2">
      <c r="A860">
        <v>4</v>
      </c>
      <c r="B860" t="str">
        <f t="shared" si="13"/>
        <v>Very High</v>
      </c>
    </row>
    <row r="861" spans="1:2">
      <c r="A861">
        <v>2</v>
      </c>
      <c r="B861" t="str">
        <f t="shared" si="13"/>
        <v>Medium</v>
      </c>
    </row>
    <row r="862" spans="1:2">
      <c r="A862">
        <v>3</v>
      </c>
      <c r="B862" t="str">
        <f t="shared" si="13"/>
        <v>High</v>
      </c>
    </row>
    <row r="863" spans="1:2">
      <c r="A863">
        <v>3</v>
      </c>
      <c r="B863" t="str">
        <f t="shared" si="13"/>
        <v>High</v>
      </c>
    </row>
    <row r="864" spans="1:2">
      <c r="A864">
        <v>4</v>
      </c>
      <c r="B864" t="str">
        <f t="shared" si="13"/>
        <v>Very High</v>
      </c>
    </row>
    <row r="865" spans="1:2">
      <c r="A865">
        <v>2</v>
      </c>
      <c r="B865" t="str">
        <f t="shared" si="13"/>
        <v>Medium</v>
      </c>
    </row>
    <row r="866" spans="1:2">
      <c r="A866">
        <v>1</v>
      </c>
      <c r="B866" t="str">
        <f t="shared" si="13"/>
        <v>Low</v>
      </c>
    </row>
    <row r="867" spans="1:2">
      <c r="A867">
        <v>3</v>
      </c>
      <c r="B867" t="str">
        <f t="shared" si="13"/>
        <v>High</v>
      </c>
    </row>
    <row r="868" spans="1:2">
      <c r="A868">
        <v>2</v>
      </c>
      <c r="B868" t="str">
        <f t="shared" si="13"/>
        <v>Medium</v>
      </c>
    </row>
    <row r="869" spans="1:2">
      <c r="A869">
        <v>4</v>
      </c>
      <c r="B869" t="str">
        <f t="shared" si="13"/>
        <v>Very High</v>
      </c>
    </row>
    <row r="870" spans="1:2">
      <c r="A870">
        <v>4</v>
      </c>
      <c r="B870" t="str">
        <f t="shared" si="13"/>
        <v>Very High</v>
      </c>
    </row>
    <row r="871" spans="1:2">
      <c r="A871">
        <v>4</v>
      </c>
      <c r="B871" t="str">
        <f t="shared" si="13"/>
        <v>Very High</v>
      </c>
    </row>
    <row r="872" spans="1:2">
      <c r="A872">
        <v>3</v>
      </c>
      <c r="B872" t="str">
        <f t="shared" si="13"/>
        <v>High</v>
      </c>
    </row>
    <row r="873" spans="1:2">
      <c r="A873">
        <v>4</v>
      </c>
      <c r="B873" t="str">
        <f t="shared" si="13"/>
        <v>Very High</v>
      </c>
    </row>
    <row r="874" spans="1:2">
      <c r="A874">
        <v>2</v>
      </c>
      <c r="B874" t="str">
        <f t="shared" si="13"/>
        <v>Medium</v>
      </c>
    </row>
    <row r="875" spans="1:2">
      <c r="A875">
        <v>3</v>
      </c>
      <c r="B875" t="str">
        <f t="shared" si="13"/>
        <v>High</v>
      </c>
    </row>
    <row r="876" spans="1:2">
      <c r="A876">
        <v>3</v>
      </c>
      <c r="B876" t="str">
        <f t="shared" si="13"/>
        <v>High</v>
      </c>
    </row>
    <row r="877" spans="1:2">
      <c r="A877">
        <v>4</v>
      </c>
      <c r="B877" t="str">
        <f t="shared" si="13"/>
        <v>Very High</v>
      </c>
    </row>
    <row r="878" spans="1:2">
      <c r="A878">
        <v>3</v>
      </c>
      <c r="B878" t="str">
        <f t="shared" si="13"/>
        <v>High</v>
      </c>
    </row>
    <row r="879" spans="1:2">
      <c r="A879">
        <v>4</v>
      </c>
      <c r="B879" t="str">
        <f t="shared" si="13"/>
        <v>Very High</v>
      </c>
    </row>
    <row r="880" spans="1:2">
      <c r="A880">
        <v>4</v>
      </c>
      <c r="B880" t="str">
        <f t="shared" si="13"/>
        <v>Very High</v>
      </c>
    </row>
    <row r="881" spans="1:2">
      <c r="A881">
        <v>2</v>
      </c>
      <c r="B881" t="str">
        <f t="shared" si="13"/>
        <v>Medium</v>
      </c>
    </row>
    <row r="882" spans="1:2">
      <c r="A882">
        <v>3</v>
      </c>
      <c r="B882" t="str">
        <f t="shared" si="13"/>
        <v>High</v>
      </c>
    </row>
    <row r="883" spans="1:2">
      <c r="A883">
        <v>4</v>
      </c>
      <c r="B883" t="str">
        <f t="shared" si="13"/>
        <v>Very High</v>
      </c>
    </row>
    <row r="884" spans="1:2">
      <c r="A884">
        <v>3</v>
      </c>
      <c r="B884" t="str">
        <f t="shared" si="13"/>
        <v>High</v>
      </c>
    </row>
    <row r="885" spans="1:2">
      <c r="A885">
        <v>1</v>
      </c>
      <c r="B885" t="str">
        <f t="shared" si="13"/>
        <v>Low</v>
      </c>
    </row>
    <row r="886" spans="1:2">
      <c r="A886">
        <v>2</v>
      </c>
      <c r="B886" t="str">
        <f t="shared" si="13"/>
        <v>Medium</v>
      </c>
    </row>
    <row r="887" spans="1:2">
      <c r="A887">
        <v>3</v>
      </c>
      <c r="B887" t="str">
        <f t="shared" si="13"/>
        <v>High</v>
      </c>
    </row>
    <row r="888" spans="1:2">
      <c r="A888">
        <v>4</v>
      </c>
      <c r="B888" t="str">
        <f t="shared" si="13"/>
        <v>Very High</v>
      </c>
    </row>
    <row r="889" spans="1:2">
      <c r="A889">
        <v>1</v>
      </c>
      <c r="B889" t="str">
        <f t="shared" si="13"/>
        <v>Low</v>
      </c>
    </row>
    <row r="890" spans="1:2">
      <c r="A890">
        <v>3</v>
      </c>
      <c r="B890" t="str">
        <f t="shared" si="13"/>
        <v>High</v>
      </c>
    </row>
    <row r="891" spans="1:2">
      <c r="A891">
        <v>1</v>
      </c>
      <c r="B891" t="str">
        <f t="shared" si="13"/>
        <v>Low</v>
      </c>
    </row>
    <row r="892" spans="1:2">
      <c r="A892">
        <v>4</v>
      </c>
      <c r="B892" t="str">
        <f t="shared" si="13"/>
        <v>Very High</v>
      </c>
    </row>
    <row r="893" spans="1:2">
      <c r="A893">
        <v>1</v>
      </c>
      <c r="B893" t="str">
        <f t="shared" si="13"/>
        <v>Low</v>
      </c>
    </row>
    <row r="894" spans="1:2">
      <c r="A894">
        <v>1</v>
      </c>
      <c r="B894" t="str">
        <f t="shared" si="13"/>
        <v>Low</v>
      </c>
    </row>
    <row r="895" spans="1:2">
      <c r="A895">
        <v>1</v>
      </c>
      <c r="B895" t="str">
        <f t="shared" si="13"/>
        <v>Low</v>
      </c>
    </row>
    <row r="896" spans="1:2">
      <c r="A896">
        <v>4</v>
      </c>
      <c r="B896" t="str">
        <f t="shared" si="13"/>
        <v>Very High</v>
      </c>
    </row>
    <row r="897" spans="1:2">
      <c r="A897">
        <v>3</v>
      </c>
      <c r="B897" t="str">
        <f t="shared" si="13"/>
        <v>High</v>
      </c>
    </row>
    <row r="898" spans="1:2">
      <c r="A898">
        <v>3</v>
      </c>
      <c r="B898" t="str">
        <f t="shared" si="13"/>
        <v>High</v>
      </c>
    </row>
    <row r="899" spans="1:2">
      <c r="A899">
        <v>3</v>
      </c>
      <c r="B899" t="str">
        <f t="shared" ref="B899:B962" si="14">IF(A899=1,"Low",IF(A899=2,"Medium",IF(A899=3,"High",IF(A899=4,"Very High"))))</f>
        <v>High</v>
      </c>
    </row>
    <row r="900" spans="1:2">
      <c r="A900">
        <v>3</v>
      </c>
      <c r="B900" t="str">
        <f t="shared" si="14"/>
        <v>High</v>
      </c>
    </row>
    <row r="901" spans="1:2">
      <c r="A901">
        <v>1</v>
      </c>
      <c r="B901" t="str">
        <f t="shared" si="14"/>
        <v>Low</v>
      </c>
    </row>
    <row r="902" spans="1:2">
      <c r="A902">
        <v>3</v>
      </c>
      <c r="B902" t="str">
        <f t="shared" si="14"/>
        <v>High</v>
      </c>
    </row>
    <row r="903" spans="1:2">
      <c r="A903">
        <v>4</v>
      </c>
      <c r="B903" t="str">
        <f t="shared" si="14"/>
        <v>Very High</v>
      </c>
    </row>
    <row r="904" spans="1:2">
      <c r="A904">
        <v>1</v>
      </c>
      <c r="B904" t="str">
        <f t="shared" si="14"/>
        <v>Low</v>
      </c>
    </row>
    <row r="905" spans="1:2">
      <c r="A905">
        <v>3</v>
      </c>
      <c r="B905" t="str">
        <f t="shared" si="14"/>
        <v>High</v>
      </c>
    </row>
    <row r="906" spans="1:2">
      <c r="A906">
        <v>4</v>
      </c>
      <c r="B906" t="str">
        <f t="shared" si="14"/>
        <v>Very High</v>
      </c>
    </row>
    <row r="907" spans="1:2">
      <c r="A907">
        <v>4</v>
      </c>
      <c r="B907" t="str">
        <f t="shared" si="14"/>
        <v>Very High</v>
      </c>
    </row>
    <row r="908" spans="1:2">
      <c r="A908">
        <v>3</v>
      </c>
      <c r="B908" t="str">
        <f t="shared" si="14"/>
        <v>High</v>
      </c>
    </row>
    <row r="909" spans="1:2">
      <c r="A909">
        <v>2</v>
      </c>
      <c r="B909" t="str">
        <f t="shared" si="14"/>
        <v>Medium</v>
      </c>
    </row>
    <row r="910" spans="1:2">
      <c r="A910">
        <v>4</v>
      </c>
      <c r="B910" t="str">
        <f t="shared" si="14"/>
        <v>Very High</v>
      </c>
    </row>
    <row r="911" spans="1:2">
      <c r="A911">
        <v>2</v>
      </c>
      <c r="B911" t="str">
        <f t="shared" si="14"/>
        <v>Medium</v>
      </c>
    </row>
    <row r="912" spans="1:2">
      <c r="A912">
        <v>4</v>
      </c>
      <c r="B912" t="str">
        <f t="shared" si="14"/>
        <v>Very High</v>
      </c>
    </row>
    <row r="913" spans="1:2">
      <c r="A913">
        <v>3</v>
      </c>
      <c r="B913" t="str">
        <f t="shared" si="14"/>
        <v>High</v>
      </c>
    </row>
    <row r="914" spans="1:2">
      <c r="A914">
        <v>3</v>
      </c>
      <c r="B914" t="str">
        <f t="shared" si="14"/>
        <v>High</v>
      </c>
    </row>
    <row r="915" spans="1:2">
      <c r="A915">
        <v>1</v>
      </c>
      <c r="B915" t="str">
        <f t="shared" si="14"/>
        <v>Low</v>
      </c>
    </row>
    <row r="916" spans="1:2">
      <c r="A916">
        <v>4</v>
      </c>
      <c r="B916" t="str">
        <f t="shared" si="14"/>
        <v>Very High</v>
      </c>
    </row>
    <row r="917" spans="1:2">
      <c r="A917">
        <v>1</v>
      </c>
      <c r="B917" t="str">
        <f t="shared" si="14"/>
        <v>Low</v>
      </c>
    </row>
    <row r="918" spans="1:2">
      <c r="A918">
        <v>4</v>
      </c>
      <c r="B918" t="str">
        <f t="shared" si="14"/>
        <v>Very High</v>
      </c>
    </row>
    <row r="919" spans="1:2">
      <c r="A919">
        <v>3</v>
      </c>
      <c r="B919" t="str">
        <f t="shared" si="14"/>
        <v>High</v>
      </c>
    </row>
    <row r="920" spans="1:2">
      <c r="A920">
        <v>4</v>
      </c>
      <c r="B920" t="str">
        <f t="shared" si="14"/>
        <v>Very High</v>
      </c>
    </row>
    <row r="921" spans="1:2">
      <c r="A921">
        <v>4</v>
      </c>
      <c r="B921" t="str">
        <f t="shared" si="14"/>
        <v>Very High</v>
      </c>
    </row>
    <row r="922" spans="1:2">
      <c r="A922">
        <v>3</v>
      </c>
      <c r="B922" t="str">
        <f t="shared" si="14"/>
        <v>High</v>
      </c>
    </row>
    <row r="923" spans="1:2">
      <c r="A923">
        <v>4</v>
      </c>
      <c r="B923" t="str">
        <f t="shared" si="14"/>
        <v>Very High</v>
      </c>
    </row>
    <row r="924" spans="1:2">
      <c r="A924">
        <v>3</v>
      </c>
      <c r="B924" t="str">
        <f t="shared" si="14"/>
        <v>High</v>
      </c>
    </row>
    <row r="925" spans="1:2">
      <c r="A925">
        <v>3</v>
      </c>
      <c r="B925" t="str">
        <f t="shared" si="14"/>
        <v>High</v>
      </c>
    </row>
    <row r="926" spans="1:2">
      <c r="A926">
        <v>3</v>
      </c>
      <c r="B926" t="str">
        <f t="shared" si="14"/>
        <v>High</v>
      </c>
    </row>
    <row r="927" spans="1:2">
      <c r="A927">
        <v>2</v>
      </c>
      <c r="B927" t="str">
        <f t="shared" si="14"/>
        <v>Medium</v>
      </c>
    </row>
    <row r="928" spans="1:2">
      <c r="A928">
        <v>4</v>
      </c>
      <c r="B928" t="str">
        <f t="shared" si="14"/>
        <v>Very High</v>
      </c>
    </row>
    <row r="929" spans="1:2">
      <c r="A929">
        <v>3</v>
      </c>
      <c r="B929" t="str">
        <f t="shared" si="14"/>
        <v>High</v>
      </c>
    </row>
    <row r="930" spans="1:2">
      <c r="A930">
        <v>1</v>
      </c>
      <c r="B930" t="str">
        <f t="shared" si="14"/>
        <v>Low</v>
      </c>
    </row>
    <row r="931" spans="1:2">
      <c r="A931">
        <v>4</v>
      </c>
      <c r="B931" t="str">
        <f t="shared" si="14"/>
        <v>Very High</v>
      </c>
    </row>
    <row r="932" spans="1:2">
      <c r="A932">
        <v>2</v>
      </c>
      <c r="B932" t="str">
        <f t="shared" si="14"/>
        <v>Medium</v>
      </c>
    </row>
    <row r="933" spans="1:2">
      <c r="A933">
        <v>3</v>
      </c>
      <c r="B933" t="str">
        <f t="shared" si="14"/>
        <v>High</v>
      </c>
    </row>
    <row r="934" spans="1:2">
      <c r="A934">
        <v>2</v>
      </c>
      <c r="B934" t="str">
        <f t="shared" si="14"/>
        <v>Medium</v>
      </c>
    </row>
    <row r="935" spans="1:2">
      <c r="A935">
        <v>4</v>
      </c>
      <c r="B935" t="str">
        <f t="shared" si="14"/>
        <v>Very High</v>
      </c>
    </row>
    <row r="936" spans="1:2">
      <c r="A936">
        <v>4</v>
      </c>
      <c r="B936" t="str">
        <f t="shared" si="14"/>
        <v>Very High</v>
      </c>
    </row>
    <row r="937" spans="1:2">
      <c r="A937">
        <v>3</v>
      </c>
      <c r="B937" t="str">
        <f t="shared" si="14"/>
        <v>High</v>
      </c>
    </row>
    <row r="938" spans="1:2">
      <c r="A938">
        <v>2</v>
      </c>
      <c r="B938" t="str">
        <f t="shared" si="14"/>
        <v>Medium</v>
      </c>
    </row>
    <row r="939" spans="1:2">
      <c r="A939">
        <v>3</v>
      </c>
      <c r="B939" t="str">
        <f t="shared" si="14"/>
        <v>High</v>
      </c>
    </row>
    <row r="940" spans="1:2">
      <c r="A940">
        <v>1</v>
      </c>
      <c r="B940" t="str">
        <f t="shared" si="14"/>
        <v>Low</v>
      </c>
    </row>
    <row r="941" spans="1:2">
      <c r="A941">
        <v>4</v>
      </c>
      <c r="B941" t="str">
        <f t="shared" si="14"/>
        <v>Very High</v>
      </c>
    </row>
    <row r="942" spans="1:2">
      <c r="A942">
        <v>3</v>
      </c>
      <c r="B942" t="str">
        <f t="shared" si="14"/>
        <v>High</v>
      </c>
    </row>
    <row r="943" spans="1:2">
      <c r="A943">
        <v>1</v>
      </c>
      <c r="B943" t="str">
        <f t="shared" si="14"/>
        <v>Low</v>
      </c>
    </row>
    <row r="944" spans="1:2">
      <c r="A944">
        <v>4</v>
      </c>
      <c r="B944" t="str">
        <f t="shared" si="14"/>
        <v>Very High</v>
      </c>
    </row>
    <row r="945" spans="1:2">
      <c r="A945">
        <v>4</v>
      </c>
      <c r="B945" t="str">
        <f t="shared" si="14"/>
        <v>Very High</v>
      </c>
    </row>
    <row r="946" spans="1:2">
      <c r="A946">
        <v>3</v>
      </c>
      <c r="B946" t="str">
        <f t="shared" si="14"/>
        <v>High</v>
      </c>
    </row>
    <row r="947" spans="1:2">
      <c r="A947">
        <v>4</v>
      </c>
      <c r="B947" t="str">
        <f t="shared" si="14"/>
        <v>Very High</v>
      </c>
    </row>
    <row r="948" spans="1:2">
      <c r="A948">
        <v>4</v>
      </c>
      <c r="B948" t="str">
        <f t="shared" si="14"/>
        <v>Very High</v>
      </c>
    </row>
    <row r="949" spans="1:2">
      <c r="A949">
        <v>2</v>
      </c>
      <c r="B949" t="str">
        <f t="shared" si="14"/>
        <v>Medium</v>
      </c>
    </row>
    <row r="950" spans="1:2">
      <c r="A950">
        <v>2</v>
      </c>
      <c r="B950" t="str">
        <f t="shared" si="14"/>
        <v>Medium</v>
      </c>
    </row>
    <row r="951" spans="1:2">
      <c r="A951">
        <v>1</v>
      </c>
      <c r="B951" t="str">
        <f t="shared" si="14"/>
        <v>Low</v>
      </c>
    </row>
    <row r="952" spans="1:2">
      <c r="A952">
        <v>4</v>
      </c>
      <c r="B952" t="str">
        <f t="shared" si="14"/>
        <v>Very High</v>
      </c>
    </row>
    <row r="953" spans="1:2">
      <c r="A953">
        <v>3</v>
      </c>
      <c r="B953" t="str">
        <f t="shared" si="14"/>
        <v>High</v>
      </c>
    </row>
    <row r="954" spans="1:2">
      <c r="A954">
        <v>4</v>
      </c>
      <c r="B954" t="str">
        <f t="shared" si="14"/>
        <v>Very High</v>
      </c>
    </row>
    <row r="955" spans="1:2">
      <c r="A955">
        <v>1</v>
      </c>
      <c r="B955" t="str">
        <f t="shared" si="14"/>
        <v>Low</v>
      </c>
    </row>
    <row r="956" spans="1:2">
      <c r="A956">
        <v>3</v>
      </c>
      <c r="B956" t="str">
        <f t="shared" si="14"/>
        <v>High</v>
      </c>
    </row>
    <row r="957" spans="1:2">
      <c r="A957">
        <v>4</v>
      </c>
      <c r="B957" t="str">
        <f t="shared" si="14"/>
        <v>Very High</v>
      </c>
    </row>
    <row r="958" spans="1:2">
      <c r="A958">
        <v>4</v>
      </c>
      <c r="B958" t="str">
        <f t="shared" si="14"/>
        <v>Very High</v>
      </c>
    </row>
    <row r="959" spans="1:2">
      <c r="A959">
        <v>3</v>
      </c>
      <c r="B959" t="str">
        <f t="shared" si="14"/>
        <v>High</v>
      </c>
    </row>
    <row r="960" spans="1:2">
      <c r="A960">
        <v>4</v>
      </c>
      <c r="B960" t="str">
        <f t="shared" si="14"/>
        <v>Very High</v>
      </c>
    </row>
    <row r="961" spans="1:2">
      <c r="A961">
        <v>3</v>
      </c>
      <c r="B961" t="str">
        <f t="shared" si="14"/>
        <v>High</v>
      </c>
    </row>
    <row r="962" spans="1:2">
      <c r="A962">
        <v>3</v>
      </c>
      <c r="B962" t="str">
        <f t="shared" si="14"/>
        <v>High</v>
      </c>
    </row>
    <row r="963" spans="1:2">
      <c r="A963">
        <v>3</v>
      </c>
      <c r="B963" t="str">
        <f t="shared" ref="B963:B1026" si="15">IF(A963=1,"Low",IF(A963=2,"Medium",IF(A963=3,"High",IF(A963=4,"Very High"))))</f>
        <v>High</v>
      </c>
    </row>
    <row r="964" spans="1:2">
      <c r="A964">
        <v>3</v>
      </c>
      <c r="B964" t="str">
        <f t="shared" si="15"/>
        <v>High</v>
      </c>
    </row>
    <row r="965" spans="1:2">
      <c r="A965">
        <v>2</v>
      </c>
      <c r="B965" t="str">
        <f t="shared" si="15"/>
        <v>Medium</v>
      </c>
    </row>
    <row r="966" spans="1:2">
      <c r="A966">
        <v>3</v>
      </c>
      <c r="B966" t="str">
        <f t="shared" si="15"/>
        <v>High</v>
      </c>
    </row>
    <row r="967" spans="1:2">
      <c r="A967">
        <v>4</v>
      </c>
      <c r="B967" t="str">
        <f t="shared" si="15"/>
        <v>Very High</v>
      </c>
    </row>
    <row r="968" spans="1:2">
      <c r="A968">
        <v>3</v>
      </c>
      <c r="B968" t="str">
        <f t="shared" si="15"/>
        <v>High</v>
      </c>
    </row>
    <row r="969" spans="1:2">
      <c r="A969">
        <v>2</v>
      </c>
      <c r="B969" t="str">
        <f t="shared" si="15"/>
        <v>Medium</v>
      </c>
    </row>
    <row r="970" spans="1:2">
      <c r="A970">
        <v>1</v>
      </c>
      <c r="B970" t="str">
        <f t="shared" si="15"/>
        <v>Low</v>
      </c>
    </row>
    <row r="971" spans="1:2">
      <c r="A971">
        <v>4</v>
      </c>
      <c r="B971" t="str">
        <f t="shared" si="15"/>
        <v>Very High</v>
      </c>
    </row>
    <row r="972" spans="1:2">
      <c r="A972">
        <v>3</v>
      </c>
      <c r="B972" t="str">
        <f t="shared" si="15"/>
        <v>High</v>
      </c>
    </row>
    <row r="973" spans="1:2">
      <c r="A973">
        <v>4</v>
      </c>
      <c r="B973" t="str">
        <f t="shared" si="15"/>
        <v>Very High</v>
      </c>
    </row>
    <row r="974" spans="1:2">
      <c r="A974">
        <v>4</v>
      </c>
      <c r="B974" t="str">
        <f t="shared" si="15"/>
        <v>Very High</v>
      </c>
    </row>
    <row r="975" spans="1:2">
      <c r="A975">
        <v>4</v>
      </c>
      <c r="B975" t="str">
        <f t="shared" si="15"/>
        <v>Very High</v>
      </c>
    </row>
    <row r="976" spans="1:2">
      <c r="A976">
        <v>4</v>
      </c>
      <c r="B976" t="str">
        <f t="shared" si="15"/>
        <v>Very High</v>
      </c>
    </row>
    <row r="977" spans="1:2">
      <c r="A977">
        <v>1</v>
      </c>
      <c r="B977" t="str">
        <f t="shared" si="15"/>
        <v>Low</v>
      </c>
    </row>
    <row r="978" spans="1:2">
      <c r="A978">
        <v>4</v>
      </c>
      <c r="B978" t="str">
        <f t="shared" si="15"/>
        <v>Very High</v>
      </c>
    </row>
    <row r="979" spans="1:2">
      <c r="A979">
        <v>1</v>
      </c>
      <c r="B979" t="str">
        <f t="shared" si="15"/>
        <v>Low</v>
      </c>
    </row>
    <row r="980" spans="1:2">
      <c r="A980">
        <v>2</v>
      </c>
      <c r="B980" t="str">
        <f t="shared" si="15"/>
        <v>Medium</v>
      </c>
    </row>
    <row r="981" spans="1:2">
      <c r="A981">
        <v>2</v>
      </c>
      <c r="B981" t="str">
        <f t="shared" si="15"/>
        <v>Medium</v>
      </c>
    </row>
    <row r="982" spans="1:2">
      <c r="A982">
        <v>3</v>
      </c>
      <c r="B982" t="str">
        <f t="shared" si="15"/>
        <v>High</v>
      </c>
    </row>
    <row r="983" spans="1:2">
      <c r="A983">
        <v>4</v>
      </c>
      <c r="B983" t="str">
        <f t="shared" si="15"/>
        <v>Very High</v>
      </c>
    </row>
    <row r="984" spans="1:2">
      <c r="A984">
        <v>4</v>
      </c>
      <c r="B984" t="str">
        <f t="shared" si="15"/>
        <v>Very High</v>
      </c>
    </row>
    <row r="985" spans="1:2">
      <c r="A985">
        <v>3</v>
      </c>
      <c r="B985" t="str">
        <f t="shared" si="15"/>
        <v>High</v>
      </c>
    </row>
    <row r="986" spans="1:2">
      <c r="A986">
        <v>3</v>
      </c>
      <c r="B986" t="str">
        <f t="shared" si="15"/>
        <v>High</v>
      </c>
    </row>
    <row r="987" spans="1:2">
      <c r="A987">
        <v>4</v>
      </c>
      <c r="B987" t="str">
        <f t="shared" si="15"/>
        <v>Very High</v>
      </c>
    </row>
    <row r="988" spans="1:2">
      <c r="A988">
        <v>1</v>
      </c>
      <c r="B988" t="str">
        <f t="shared" si="15"/>
        <v>Low</v>
      </c>
    </row>
    <row r="989" spans="1:2">
      <c r="A989">
        <v>2</v>
      </c>
      <c r="B989" t="str">
        <f t="shared" si="15"/>
        <v>Medium</v>
      </c>
    </row>
    <row r="990" spans="1:2">
      <c r="A990">
        <v>4</v>
      </c>
      <c r="B990" t="str">
        <f t="shared" si="15"/>
        <v>Very High</v>
      </c>
    </row>
    <row r="991" spans="1:2">
      <c r="A991">
        <v>3</v>
      </c>
      <c r="B991" t="str">
        <f t="shared" si="15"/>
        <v>High</v>
      </c>
    </row>
    <row r="992" spans="1:2">
      <c r="A992">
        <v>2</v>
      </c>
      <c r="B992" t="str">
        <f t="shared" si="15"/>
        <v>Medium</v>
      </c>
    </row>
    <row r="993" spans="1:2">
      <c r="A993">
        <v>3</v>
      </c>
      <c r="B993" t="str">
        <f t="shared" si="15"/>
        <v>High</v>
      </c>
    </row>
    <row r="994" spans="1:2">
      <c r="A994">
        <v>3</v>
      </c>
      <c r="B994" t="str">
        <f t="shared" si="15"/>
        <v>High</v>
      </c>
    </row>
    <row r="995" spans="1:2">
      <c r="A995">
        <v>1</v>
      </c>
      <c r="B995" t="str">
        <f t="shared" si="15"/>
        <v>Low</v>
      </c>
    </row>
    <row r="996" spans="1:2">
      <c r="A996">
        <v>4</v>
      </c>
      <c r="B996" t="str">
        <f t="shared" si="15"/>
        <v>Very High</v>
      </c>
    </row>
    <row r="997" spans="1:2">
      <c r="A997">
        <v>1</v>
      </c>
      <c r="B997" t="str">
        <f t="shared" si="15"/>
        <v>Low</v>
      </c>
    </row>
    <row r="998" spans="1:2">
      <c r="A998">
        <v>4</v>
      </c>
      <c r="B998" t="str">
        <f t="shared" si="15"/>
        <v>Very High</v>
      </c>
    </row>
    <row r="999" spans="1:2">
      <c r="A999">
        <v>4</v>
      </c>
      <c r="B999" t="str">
        <f t="shared" si="15"/>
        <v>Very High</v>
      </c>
    </row>
    <row r="1000" spans="1:2">
      <c r="A1000">
        <v>1</v>
      </c>
      <c r="B1000" t="str">
        <f t="shared" si="15"/>
        <v>Low</v>
      </c>
    </row>
    <row r="1001" spans="1:2">
      <c r="A1001">
        <v>3</v>
      </c>
      <c r="B1001" t="str">
        <f t="shared" si="15"/>
        <v>High</v>
      </c>
    </row>
    <row r="1002" spans="1:2">
      <c r="A1002">
        <v>3</v>
      </c>
      <c r="B1002" t="str">
        <f t="shared" si="15"/>
        <v>High</v>
      </c>
    </row>
    <row r="1003" spans="1:2">
      <c r="A1003">
        <v>1</v>
      </c>
      <c r="B1003" t="str">
        <f t="shared" si="15"/>
        <v>Low</v>
      </c>
    </row>
    <row r="1004" spans="1:2">
      <c r="A1004">
        <v>3</v>
      </c>
      <c r="B1004" t="str">
        <f t="shared" si="15"/>
        <v>High</v>
      </c>
    </row>
    <row r="1005" spans="1:2">
      <c r="A1005">
        <v>1</v>
      </c>
      <c r="B1005" t="str">
        <f t="shared" si="15"/>
        <v>Low</v>
      </c>
    </row>
    <row r="1006" spans="1:2">
      <c r="A1006">
        <v>3</v>
      </c>
      <c r="B1006" t="str">
        <f t="shared" si="15"/>
        <v>High</v>
      </c>
    </row>
    <row r="1007" spans="1:2">
      <c r="A1007">
        <v>2</v>
      </c>
      <c r="B1007" t="str">
        <f t="shared" si="15"/>
        <v>Medium</v>
      </c>
    </row>
    <row r="1008" spans="1:2">
      <c r="A1008">
        <v>1</v>
      </c>
      <c r="B1008" t="str">
        <f t="shared" si="15"/>
        <v>Low</v>
      </c>
    </row>
    <row r="1009" spans="1:2">
      <c r="A1009">
        <v>3</v>
      </c>
      <c r="B1009" t="str">
        <f t="shared" si="15"/>
        <v>High</v>
      </c>
    </row>
    <row r="1010" spans="1:2">
      <c r="A1010">
        <v>4</v>
      </c>
      <c r="B1010" t="str">
        <f t="shared" si="15"/>
        <v>Very High</v>
      </c>
    </row>
    <row r="1011" spans="1:2">
      <c r="A1011">
        <v>4</v>
      </c>
      <c r="B1011" t="str">
        <f t="shared" si="15"/>
        <v>Very High</v>
      </c>
    </row>
    <row r="1012" spans="1:2">
      <c r="A1012">
        <v>2</v>
      </c>
      <c r="B1012" t="str">
        <f t="shared" si="15"/>
        <v>Medium</v>
      </c>
    </row>
    <row r="1013" spans="1:2">
      <c r="A1013">
        <v>1</v>
      </c>
      <c r="B1013" t="str">
        <f t="shared" si="15"/>
        <v>Low</v>
      </c>
    </row>
    <row r="1014" spans="1:2">
      <c r="A1014">
        <v>2</v>
      </c>
      <c r="B1014" t="str">
        <f t="shared" si="15"/>
        <v>Medium</v>
      </c>
    </row>
    <row r="1015" spans="1:2">
      <c r="A1015">
        <v>4</v>
      </c>
      <c r="B1015" t="str">
        <f t="shared" si="15"/>
        <v>Very High</v>
      </c>
    </row>
    <row r="1016" spans="1:2">
      <c r="A1016">
        <v>1</v>
      </c>
      <c r="B1016" t="str">
        <f t="shared" si="15"/>
        <v>Low</v>
      </c>
    </row>
    <row r="1017" spans="1:2">
      <c r="A1017">
        <v>4</v>
      </c>
      <c r="B1017" t="str">
        <f t="shared" si="15"/>
        <v>Very High</v>
      </c>
    </row>
    <row r="1018" spans="1:2">
      <c r="A1018">
        <v>1</v>
      </c>
      <c r="B1018" t="str">
        <f t="shared" si="15"/>
        <v>Low</v>
      </c>
    </row>
    <row r="1019" spans="1:2">
      <c r="A1019">
        <v>2</v>
      </c>
      <c r="B1019" t="str">
        <f t="shared" si="15"/>
        <v>Medium</v>
      </c>
    </row>
    <row r="1020" spans="1:2">
      <c r="A1020">
        <v>1</v>
      </c>
      <c r="B1020" t="str">
        <f t="shared" si="15"/>
        <v>Low</v>
      </c>
    </row>
    <row r="1021" spans="1:2">
      <c r="A1021">
        <v>3</v>
      </c>
      <c r="B1021" t="str">
        <f t="shared" si="15"/>
        <v>High</v>
      </c>
    </row>
    <row r="1022" spans="1:2">
      <c r="A1022">
        <v>1</v>
      </c>
      <c r="B1022" t="str">
        <f t="shared" si="15"/>
        <v>Low</v>
      </c>
    </row>
    <row r="1023" spans="1:2">
      <c r="A1023">
        <v>1</v>
      </c>
      <c r="B1023" t="str">
        <f t="shared" si="15"/>
        <v>Low</v>
      </c>
    </row>
    <row r="1024" spans="1:2">
      <c r="A1024">
        <v>3</v>
      </c>
      <c r="B1024" t="str">
        <f t="shared" si="15"/>
        <v>High</v>
      </c>
    </row>
    <row r="1025" spans="1:2">
      <c r="A1025">
        <v>1</v>
      </c>
      <c r="B1025" t="str">
        <f t="shared" si="15"/>
        <v>Low</v>
      </c>
    </row>
    <row r="1026" spans="1:2">
      <c r="A1026">
        <v>1</v>
      </c>
      <c r="B1026" t="str">
        <f t="shared" si="15"/>
        <v>Low</v>
      </c>
    </row>
    <row r="1027" spans="1:2">
      <c r="A1027">
        <v>4</v>
      </c>
      <c r="B1027" t="str">
        <f t="shared" ref="B1027:B1090" si="16">IF(A1027=1,"Low",IF(A1027=2,"Medium",IF(A1027=3,"High",IF(A1027=4,"Very High"))))</f>
        <v>Very High</v>
      </c>
    </row>
    <row r="1028" spans="1:2">
      <c r="A1028">
        <v>4</v>
      </c>
      <c r="B1028" t="str">
        <f t="shared" si="16"/>
        <v>Very High</v>
      </c>
    </row>
    <row r="1029" spans="1:2">
      <c r="A1029">
        <v>4</v>
      </c>
      <c r="B1029" t="str">
        <f t="shared" si="16"/>
        <v>Very High</v>
      </c>
    </row>
    <row r="1030" spans="1:2">
      <c r="A1030">
        <v>2</v>
      </c>
      <c r="B1030" t="str">
        <f t="shared" si="16"/>
        <v>Medium</v>
      </c>
    </row>
    <row r="1031" spans="1:2">
      <c r="A1031">
        <v>3</v>
      </c>
      <c r="B1031" t="str">
        <f t="shared" si="16"/>
        <v>High</v>
      </c>
    </row>
    <row r="1032" spans="1:2">
      <c r="A1032">
        <v>1</v>
      </c>
      <c r="B1032" t="str">
        <f t="shared" si="16"/>
        <v>Low</v>
      </c>
    </row>
    <row r="1033" spans="1:2">
      <c r="A1033">
        <v>1</v>
      </c>
      <c r="B1033" t="str">
        <f t="shared" si="16"/>
        <v>Low</v>
      </c>
    </row>
    <row r="1034" spans="1:2">
      <c r="A1034">
        <v>1</v>
      </c>
      <c r="B1034" t="str">
        <f t="shared" si="16"/>
        <v>Low</v>
      </c>
    </row>
    <row r="1035" spans="1:2">
      <c r="A1035">
        <v>3</v>
      </c>
      <c r="B1035" t="str">
        <f t="shared" si="16"/>
        <v>High</v>
      </c>
    </row>
    <row r="1036" spans="1:2">
      <c r="A1036">
        <v>2</v>
      </c>
      <c r="B1036" t="str">
        <f t="shared" si="16"/>
        <v>Medium</v>
      </c>
    </row>
    <row r="1037" spans="1:2">
      <c r="A1037">
        <v>4</v>
      </c>
      <c r="B1037" t="str">
        <f t="shared" si="16"/>
        <v>Very High</v>
      </c>
    </row>
    <row r="1038" spans="1:2">
      <c r="A1038">
        <v>2</v>
      </c>
      <c r="B1038" t="str">
        <f t="shared" si="16"/>
        <v>Medium</v>
      </c>
    </row>
    <row r="1039" spans="1:2">
      <c r="A1039">
        <v>2</v>
      </c>
      <c r="B1039" t="str">
        <f t="shared" si="16"/>
        <v>Medium</v>
      </c>
    </row>
    <row r="1040" spans="1:2">
      <c r="A1040">
        <v>3</v>
      </c>
      <c r="B1040" t="str">
        <f t="shared" si="16"/>
        <v>High</v>
      </c>
    </row>
    <row r="1041" spans="1:2">
      <c r="A1041">
        <v>1</v>
      </c>
      <c r="B1041" t="str">
        <f t="shared" si="16"/>
        <v>Low</v>
      </c>
    </row>
    <row r="1042" spans="1:2">
      <c r="A1042">
        <v>4</v>
      </c>
      <c r="B1042" t="str">
        <f t="shared" si="16"/>
        <v>Very High</v>
      </c>
    </row>
    <row r="1043" spans="1:2">
      <c r="A1043">
        <v>4</v>
      </c>
      <c r="B1043" t="str">
        <f t="shared" si="16"/>
        <v>Very High</v>
      </c>
    </row>
    <row r="1044" spans="1:2">
      <c r="A1044">
        <v>3</v>
      </c>
      <c r="B1044" t="str">
        <f t="shared" si="16"/>
        <v>High</v>
      </c>
    </row>
    <row r="1045" spans="1:2">
      <c r="A1045">
        <v>4</v>
      </c>
      <c r="B1045" t="str">
        <f t="shared" si="16"/>
        <v>Very High</v>
      </c>
    </row>
    <row r="1046" spans="1:2">
      <c r="A1046">
        <v>1</v>
      </c>
      <c r="B1046" t="str">
        <f t="shared" si="16"/>
        <v>Low</v>
      </c>
    </row>
    <row r="1047" spans="1:2">
      <c r="A1047">
        <v>3</v>
      </c>
      <c r="B1047" t="str">
        <f t="shared" si="16"/>
        <v>High</v>
      </c>
    </row>
    <row r="1048" spans="1:2">
      <c r="A1048">
        <v>4</v>
      </c>
      <c r="B1048" t="str">
        <f t="shared" si="16"/>
        <v>Very High</v>
      </c>
    </row>
    <row r="1049" spans="1:2">
      <c r="A1049">
        <v>4</v>
      </c>
      <c r="B1049" t="str">
        <f t="shared" si="16"/>
        <v>Very High</v>
      </c>
    </row>
    <row r="1050" spans="1:2">
      <c r="A1050">
        <v>4</v>
      </c>
      <c r="B1050" t="str">
        <f t="shared" si="16"/>
        <v>Very High</v>
      </c>
    </row>
    <row r="1051" spans="1:2">
      <c r="A1051">
        <v>4</v>
      </c>
      <c r="B1051" t="str">
        <f t="shared" si="16"/>
        <v>Very High</v>
      </c>
    </row>
    <row r="1052" spans="1:2">
      <c r="A1052">
        <v>1</v>
      </c>
      <c r="B1052" t="str">
        <f t="shared" si="16"/>
        <v>Low</v>
      </c>
    </row>
    <row r="1053" spans="1:2">
      <c r="A1053">
        <v>1</v>
      </c>
      <c r="B1053" t="str">
        <f t="shared" si="16"/>
        <v>Low</v>
      </c>
    </row>
    <row r="1054" spans="1:2">
      <c r="A1054">
        <v>3</v>
      </c>
      <c r="B1054" t="str">
        <f t="shared" si="16"/>
        <v>High</v>
      </c>
    </row>
    <row r="1055" spans="1:2">
      <c r="A1055">
        <v>2</v>
      </c>
      <c r="B1055" t="str">
        <f t="shared" si="16"/>
        <v>Medium</v>
      </c>
    </row>
    <row r="1056" spans="1:2">
      <c r="A1056">
        <v>3</v>
      </c>
      <c r="B1056" t="str">
        <f t="shared" si="16"/>
        <v>High</v>
      </c>
    </row>
    <row r="1057" spans="1:2">
      <c r="A1057">
        <v>2</v>
      </c>
      <c r="B1057" t="str">
        <f t="shared" si="16"/>
        <v>Medium</v>
      </c>
    </row>
    <row r="1058" spans="1:2">
      <c r="A1058">
        <v>1</v>
      </c>
      <c r="B1058" t="str">
        <f t="shared" si="16"/>
        <v>Low</v>
      </c>
    </row>
    <row r="1059" spans="1:2">
      <c r="A1059">
        <v>1</v>
      </c>
      <c r="B1059" t="str">
        <f t="shared" si="16"/>
        <v>Low</v>
      </c>
    </row>
    <row r="1060" spans="1:2">
      <c r="A1060">
        <v>1</v>
      </c>
      <c r="B1060" t="str">
        <f t="shared" si="16"/>
        <v>Low</v>
      </c>
    </row>
    <row r="1061" spans="1:2">
      <c r="A1061">
        <v>4</v>
      </c>
      <c r="B1061" t="str">
        <f t="shared" si="16"/>
        <v>Very High</v>
      </c>
    </row>
    <row r="1062" spans="1:2">
      <c r="A1062">
        <v>2</v>
      </c>
      <c r="B1062" t="str">
        <f t="shared" si="16"/>
        <v>Medium</v>
      </c>
    </row>
    <row r="1063" spans="1:2">
      <c r="A1063">
        <v>4</v>
      </c>
      <c r="B1063" t="str">
        <f t="shared" si="16"/>
        <v>Very High</v>
      </c>
    </row>
    <row r="1064" spans="1:2">
      <c r="A1064">
        <v>2</v>
      </c>
      <c r="B1064" t="str">
        <f t="shared" si="16"/>
        <v>Medium</v>
      </c>
    </row>
    <row r="1065" spans="1:2">
      <c r="A1065">
        <v>3</v>
      </c>
      <c r="B1065" t="str">
        <f t="shared" si="16"/>
        <v>High</v>
      </c>
    </row>
    <row r="1066" spans="1:2">
      <c r="A1066">
        <v>3</v>
      </c>
      <c r="B1066" t="str">
        <f t="shared" si="16"/>
        <v>High</v>
      </c>
    </row>
    <row r="1067" spans="1:2">
      <c r="A1067">
        <v>4</v>
      </c>
      <c r="B1067" t="str">
        <f t="shared" si="16"/>
        <v>Very High</v>
      </c>
    </row>
    <row r="1068" spans="1:2">
      <c r="A1068">
        <v>1</v>
      </c>
      <c r="B1068" t="str">
        <f t="shared" si="16"/>
        <v>Low</v>
      </c>
    </row>
    <row r="1069" spans="1:2">
      <c r="A1069">
        <v>3</v>
      </c>
      <c r="B1069" t="str">
        <f t="shared" si="16"/>
        <v>High</v>
      </c>
    </row>
    <row r="1070" spans="1:2">
      <c r="A1070">
        <v>3</v>
      </c>
      <c r="B1070" t="str">
        <f t="shared" si="16"/>
        <v>High</v>
      </c>
    </row>
    <row r="1071" spans="1:2">
      <c r="A1071">
        <v>1</v>
      </c>
      <c r="B1071" t="str">
        <f t="shared" si="16"/>
        <v>Low</v>
      </c>
    </row>
    <row r="1072" spans="1:2">
      <c r="A1072">
        <v>3</v>
      </c>
      <c r="B1072" t="str">
        <f t="shared" si="16"/>
        <v>High</v>
      </c>
    </row>
    <row r="1073" spans="1:2">
      <c r="A1073">
        <v>3</v>
      </c>
      <c r="B1073" t="str">
        <f t="shared" si="16"/>
        <v>High</v>
      </c>
    </row>
    <row r="1074" spans="1:2">
      <c r="A1074">
        <v>4</v>
      </c>
      <c r="B1074" t="str">
        <f t="shared" si="16"/>
        <v>Very High</v>
      </c>
    </row>
    <row r="1075" spans="1:2">
      <c r="A1075">
        <v>3</v>
      </c>
      <c r="B1075" t="str">
        <f t="shared" si="16"/>
        <v>High</v>
      </c>
    </row>
    <row r="1076" spans="1:2">
      <c r="A1076">
        <v>4</v>
      </c>
      <c r="B1076" t="str">
        <f t="shared" si="16"/>
        <v>Very High</v>
      </c>
    </row>
    <row r="1077" spans="1:2">
      <c r="A1077">
        <v>3</v>
      </c>
      <c r="B1077" t="str">
        <f t="shared" si="16"/>
        <v>High</v>
      </c>
    </row>
    <row r="1078" spans="1:2">
      <c r="A1078">
        <v>2</v>
      </c>
      <c r="B1078" t="str">
        <f t="shared" si="16"/>
        <v>Medium</v>
      </c>
    </row>
    <row r="1079" spans="1:2">
      <c r="A1079">
        <v>1</v>
      </c>
      <c r="B1079" t="str">
        <f t="shared" si="16"/>
        <v>Low</v>
      </c>
    </row>
    <row r="1080" spans="1:2">
      <c r="A1080">
        <v>4</v>
      </c>
      <c r="B1080" t="str">
        <f t="shared" si="16"/>
        <v>Very High</v>
      </c>
    </row>
    <row r="1081" spans="1:2">
      <c r="A1081">
        <v>2</v>
      </c>
      <c r="B1081" t="str">
        <f t="shared" si="16"/>
        <v>Medium</v>
      </c>
    </row>
    <row r="1082" spans="1:2">
      <c r="A1082">
        <v>3</v>
      </c>
      <c r="B1082" t="str">
        <f t="shared" si="16"/>
        <v>High</v>
      </c>
    </row>
    <row r="1083" spans="1:2">
      <c r="A1083">
        <v>4</v>
      </c>
      <c r="B1083" t="str">
        <f t="shared" si="16"/>
        <v>Very High</v>
      </c>
    </row>
    <row r="1084" spans="1:2">
      <c r="A1084">
        <v>1</v>
      </c>
      <c r="B1084" t="str">
        <f t="shared" si="16"/>
        <v>Low</v>
      </c>
    </row>
    <row r="1085" spans="1:2">
      <c r="A1085">
        <v>4</v>
      </c>
      <c r="B1085" t="str">
        <f t="shared" si="16"/>
        <v>Very High</v>
      </c>
    </row>
    <row r="1086" spans="1:2">
      <c r="A1086">
        <v>4</v>
      </c>
      <c r="B1086" t="str">
        <f t="shared" si="16"/>
        <v>Very High</v>
      </c>
    </row>
    <row r="1087" spans="1:2">
      <c r="A1087">
        <v>4</v>
      </c>
      <c r="B1087" t="str">
        <f t="shared" si="16"/>
        <v>Very High</v>
      </c>
    </row>
    <row r="1088" spans="1:2">
      <c r="A1088">
        <v>3</v>
      </c>
      <c r="B1088" t="str">
        <f t="shared" si="16"/>
        <v>High</v>
      </c>
    </row>
    <row r="1089" spans="1:2">
      <c r="A1089">
        <v>2</v>
      </c>
      <c r="B1089" t="str">
        <f t="shared" si="16"/>
        <v>Medium</v>
      </c>
    </row>
    <row r="1090" spans="1:2">
      <c r="A1090">
        <v>3</v>
      </c>
      <c r="B1090" t="str">
        <f t="shared" si="16"/>
        <v>High</v>
      </c>
    </row>
    <row r="1091" spans="1:2">
      <c r="A1091">
        <v>1</v>
      </c>
      <c r="B1091" t="str">
        <f t="shared" ref="B1091:B1154" si="17">IF(A1091=1,"Low",IF(A1091=2,"Medium",IF(A1091=3,"High",IF(A1091=4,"Very High"))))</f>
        <v>Low</v>
      </c>
    </row>
    <row r="1092" spans="1:2">
      <c r="A1092">
        <v>3</v>
      </c>
      <c r="B1092" t="str">
        <f t="shared" si="17"/>
        <v>High</v>
      </c>
    </row>
    <row r="1093" spans="1:2">
      <c r="A1093">
        <v>4</v>
      </c>
      <c r="B1093" t="str">
        <f t="shared" si="17"/>
        <v>Very High</v>
      </c>
    </row>
    <row r="1094" spans="1:2">
      <c r="A1094">
        <v>4</v>
      </c>
      <c r="B1094" t="str">
        <f t="shared" si="17"/>
        <v>Very High</v>
      </c>
    </row>
    <row r="1095" spans="1:2">
      <c r="A1095">
        <v>4</v>
      </c>
      <c r="B1095" t="str">
        <f t="shared" si="17"/>
        <v>Very High</v>
      </c>
    </row>
    <row r="1096" spans="1:2">
      <c r="A1096">
        <v>1</v>
      </c>
      <c r="B1096" t="str">
        <f t="shared" si="17"/>
        <v>Low</v>
      </c>
    </row>
    <row r="1097" spans="1:2">
      <c r="A1097">
        <v>2</v>
      </c>
      <c r="B1097" t="str">
        <f t="shared" si="17"/>
        <v>Medium</v>
      </c>
    </row>
    <row r="1098" spans="1:2">
      <c r="A1098">
        <v>3</v>
      </c>
      <c r="B1098" t="str">
        <f t="shared" si="17"/>
        <v>High</v>
      </c>
    </row>
    <row r="1099" spans="1:2">
      <c r="A1099">
        <v>3</v>
      </c>
      <c r="B1099" t="str">
        <f t="shared" si="17"/>
        <v>High</v>
      </c>
    </row>
    <row r="1100" spans="1:2">
      <c r="A1100">
        <v>4</v>
      </c>
      <c r="B1100" t="str">
        <f t="shared" si="17"/>
        <v>Very High</v>
      </c>
    </row>
    <row r="1101" spans="1:2">
      <c r="A1101">
        <v>1</v>
      </c>
      <c r="B1101" t="str">
        <f t="shared" si="17"/>
        <v>Low</v>
      </c>
    </row>
    <row r="1102" spans="1:2">
      <c r="A1102">
        <v>2</v>
      </c>
      <c r="B1102" t="str">
        <f t="shared" si="17"/>
        <v>Medium</v>
      </c>
    </row>
    <row r="1103" spans="1:2">
      <c r="A1103">
        <v>4</v>
      </c>
      <c r="B1103" t="str">
        <f t="shared" si="17"/>
        <v>Very High</v>
      </c>
    </row>
    <row r="1104" spans="1:2">
      <c r="A1104">
        <v>3</v>
      </c>
      <c r="B1104" t="str">
        <f t="shared" si="17"/>
        <v>High</v>
      </c>
    </row>
    <row r="1105" spans="1:2">
      <c r="A1105">
        <v>3</v>
      </c>
      <c r="B1105" t="str">
        <f t="shared" si="17"/>
        <v>High</v>
      </c>
    </row>
    <row r="1106" spans="1:2">
      <c r="A1106">
        <v>3</v>
      </c>
      <c r="B1106" t="str">
        <f t="shared" si="17"/>
        <v>High</v>
      </c>
    </row>
    <row r="1107" spans="1:2">
      <c r="A1107">
        <v>1</v>
      </c>
      <c r="B1107" t="str">
        <f t="shared" si="17"/>
        <v>Low</v>
      </c>
    </row>
    <row r="1108" spans="1:2">
      <c r="A1108">
        <v>2</v>
      </c>
      <c r="B1108" t="str">
        <f t="shared" si="17"/>
        <v>Medium</v>
      </c>
    </row>
    <row r="1109" spans="1:2">
      <c r="A1109">
        <v>3</v>
      </c>
      <c r="B1109" t="str">
        <f t="shared" si="17"/>
        <v>High</v>
      </c>
    </row>
    <row r="1110" spans="1:2">
      <c r="A1110">
        <v>4</v>
      </c>
      <c r="B1110" t="str">
        <f t="shared" si="17"/>
        <v>Very High</v>
      </c>
    </row>
    <row r="1111" spans="1:2">
      <c r="A1111">
        <v>3</v>
      </c>
      <c r="B1111" t="str">
        <f t="shared" si="17"/>
        <v>High</v>
      </c>
    </row>
    <row r="1112" spans="1:2">
      <c r="A1112">
        <v>1</v>
      </c>
      <c r="B1112" t="str">
        <f t="shared" si="17"/>
        <v>Low</v>
      </c>
    </row>
    <row r="1113" spans="1:2">
      <c r="A1113">
        <v>3</v>
      </c>
      <c r="B1113" t="str">
        <f t="shared" si="17"/>
        <v>High</v>
      </c>
    </row>
    <row r="1114" spans="1:2">
      <c r="A1114">
        <v>3</v>
      </c>
      <c r="B1114" t="str">
        <f t="shared" si="17"/>
        <v>High</v>
      </c>
    </row>
    <row r="1115" spans="1:2">
      <c r="A1115">
        <v>4</v>
      </c>
      <c r="B1115" t="str">
        <f t="shared" si="17"/>
        <v>Very High</v>
      </c>
    </row>
    <row r="1116" spans="1:2">
      <c r="A1116">
        <v>3</v>
      </c>
      <c r="B1116" t="str">
        <f t="shared" si="17"/>
        <v>High</v>
      </c>
    </row>
    <row r="1117" spans="1:2">
      <c r="A1117">
        <v>1</v>
      </c>
      <c r="B1117" t="str">
        <f t="shared" si="17"/>
        <v>Low</v>
      </c>
    </row>
    <row r="1118" spans="1:2">
      <c r="A1118">
        <v>3</v>
      </c>
      <c r="B1118" t="str">
        <f t="shared" si="17"/>
        <v>High</v>
      </c>
    </row>
    <row r="1119" spans="1:2">
      <c r="A1119">
        <v>2</v>
      </c>
      <c r="B1119" t="str">
        <f t="shared" si="17"/>
        <v>Medium</v>
      </c>
    </row>
    <row r="1120" spans="1:2">
      <c r="A1120">
        <v>1</v>
      </c>
      <c r="B1120" t="str">
        <f t="shared" si="17"/>
        <v>Low</v>
      </c>
    </row>
    <row r="1121" spans="1:2">
      <c r="A1121">
        <v>3</v>
      </c>
      <c r="B1121" t="str">
        <f t="shared" si="17"/>
        <v>High</v>
      </c>
    </row>
    <row r="1122" spans="1:2">
      <c r="A1122">
        <v>2</v>
      </c>
      <c r="B1122" t="str">
        <f t="shared" si="17"/>
        <v>Medium</v>
      </c>
    </row>
    <row r="1123" spans="1:2">
      <c r="A1123">
        <v>2</v>
      </c>
      <c r="B1123" t="str">
        <f t="shared" si="17"/>
        <v>Medium</v>
      </c>
    </row>
    <row r="1124" spans="1:2">
      <c r="A1124">
        <v>2</v>
      </c>
      <c r="B1124" t="str">
        <f t="shared" si="17"/>
        <v>Medium</v>
      </c>
    </row>
    <row r="1125" spans="1:2">
      <c r="A1125">
        <v>1</v>
      </c>
      <c r="B1125" t="str">
        <f t="shared" si="17"/>
        <v>Low</v>
      </c>
    </row>
    <row r="1126" spans="1:2">
      <c r="A1126">
        <v>4</v>
      </c>
      <c r="B1126" t="str">
        <f t="shared" si="17"/>
        <v>Very High</v>
      </c>
    </row>
    <row r="1127" spans="1:2">
      <c r="A1127">
        <v>1</v>
      </c>
      <c r="B1127" t="str">
        <f t="shared" si="17"/>
        <v>Low</v>
      </c>
    </row>
    <row r="1128" spans="1:2">
      <c r="A1128">
        <v>3</v>
      </c>
      <c r="B1128" t="str">
        <f t="shared" si="17"/>
        <v>High</v>
      </c>
    </row>
    <row r="1129" spans="1:2">
      <c r="A1129">
        <v>4</v>
      </c>
      <c r="B1129" t="str">
        <f t="shared" si="17"/>
        <v>Very High</v>
      </c>
    </row>
    <row r="1130" spans="1:2">
      <c r="A1130">
        <v>1</v>
      </c>
      <c r="B1130" t="str">
        <f t="shared" si="17"/>
        <v>Low</v>
      </c>
    </row>
    <row r="1131" spans="1:2">
      <c r="A1131">
        <v>4</v>
      </c>
      <c r="B1131" t="str">
        <f t="shared" si="17"/>
        <v>Very High</v>
      </c>
    </row>
    <row r="1132" spans="1:2">
      <c r="A1132">
        <v>2</v>
      </c>
      <c r="B1132" t="str">
        <f t="shared" si="17"/>
        <v>Medium</v>
      </c>
    </row>
    <row r="1133" spans="1:2">
      <c r="A1133">
        <v>4</v>
      </c>
      <c r="B1133" t="str">
        <f t="shared" si="17"/>
        <v>Very High</v>
      </c>
    </row>
    <row r="1134" spans="1:2">
      <c r="A1134">
        <v>4</v>
      </c>
      <c r="B1134" t="str">
        <f t="shared" si="17"/>
        <v>Very High</v>
      </c>
    </row>
    <row r="1135" spans="1:2">
      <c r="A1135">
        <v>4</v>
      </c>
      <c r="B1135" t="str">
        <f t="shared" si="17"/>
        <v>Very High</v>
      </c>
    </row>
    <row r="1136" spans="1:2">
      <c r="A1136">
        <v>3</v>
      </c>
      <c r="B1136" t="str">
        <f t="shared" si="17"/>
        <v>High</v>
      </c>
    </row>
    <row r="1137" spans="1:2">
      <c r="A1137">
        <v>4</v>
      </c>
      <c r="B1137" t="str">
        <f t="shared" si="17"/>
        <v>Very High</v>
      </c>
    </row>
    <row r="1138" spans="1:2">
      <c r="A1138">
        <v>3</v>
      </c>
      <c r="B1138" t="str">
        <f t="shared" si="17"/>
        <v>High</v>
      </c>
    </row>
    <row r="1139" spans="1:2">
      <c r="A1139">
        <v>2</v>
      </c>
      <c r="B1139" t="str">
        <f t="shared" si="17"/>
        <v>Medium</v>
      </c>
    </row>
    <row r="1140" spans="1:2">
      <c r="A1140">
        <v>2</v>
      </c>
      <c r="B1140" t="str">
        <f t="shared" si="17"/>
        <v>Medium</v>
      </c>
    </row>
    <row r="1141" spans="1:2">
      <c r="A1141">
        <v>2</v>
      </c>
      <c r="B1141" t="str">
        <f t="shared" si="17"/>
        <v>Medium</v>
      </c>
    </row>
    <row r="1142" spans="1:2">
      <c r="A1142">
        <v>2</v>
      </c>
      <c r="B1142" t="str">
        <f t="shared" si="17"/>
        <v>Medium</v>
      </c>
    </row>
    <row r="1143" spans="1:2">
      <c r="A1143">
        <v>2</v>
      </c>
      <c r="B1143" t="str">
        <f t="shared" si="17"/>
        <v>Medium</v>
      </c>
    </row>
    <row r="1144" spans="1:2">
      <c r="A1144">
        <v>3</v>
      </c>
      <c r="B1144" t="str">
        <f t="shared" si="17"/>
        <v>High</v>
      </c>
    </row>
    <row r="1145" spans="1:2">
      <c r="A1145">
        <v>1</v>
      </c>
      <c r="B1145" t="str">
        <f t="shared" si="17"/>
        <v>Low</v>
      </c>
    </row>
    <row r="1146" spans="1:2">
      <c r="A1146">
        <v>4</v>
      </c>
      <c r="B1146" t="str">
        <f t="shared" si="17"/>
        <v>Very High</v>
      </c>
    </row>
    <row r="1147" spans="1:2">
      <c r="A1147">
        <v>3</v>
      </c>
      <c r="B1147" t="str">
        <f t="shared" si="17"/>
        <v>High</v>
      </c>
    </row>
    <row r="1148" spans="1:2">
      <c r="A1148">
        <v>3</v>
      </c>
      <c r="B1148" t="str">
        <f t="shared" si="17"/>
        <v>High</v>
      </c>
    </row>
    <row r="1149" spans="1:2">
      <c r="A1149">
        <v>3</v>
      </c>
      <c r="B1149" t="str">
        <f t="shared" si="17"/>
        <v>High</v>
      </c>
    </row>
    <row r="1150" spans="1:2">
      <c r="A1150">
        <v>2</v>
      </c>
      <c r="B1150" t="str">
        <f t="shared" si="17"/>
        <v>Medium</v>
      </c>
    </row>
    <row r="1151" spans="1:2">
      <c r="A1151">
        <v>4</v>
      </c>
      <c r="B1151" t="str">
        <f t="shared" si="17"/>
        <v>Very High</v>
      </c>
    </row>
    <row r="1152" spans="1:2">
      <c r="A1152">
        <v>2</v>
      </c>
      <c r="B1152" t="str">
        <f t="shared" si="17"/>
        <v>Medium</v>
      </c>
    </row>
    <row r="1153" spans="1:2">
      <c r="A1153">
        <v>2</v>
      </c>
      <c r="B1153" t="str">
        <f t="shared" si="17"/>
        <v>Medium</v>
      </c>
    </row>
    <row r="1154" spans="1:2">
      <c r="A1154">
        <v>3</v>
      </c>
      <c r="B1154" t="str">
        <f t="shared" si="17"/>
        <v>High</v>
      </c>
    </row>
    <row r="1155" spans="1:2">
      <c r="A1155">
        <v>2</v>
      </c>
      <c r="B1155" t="str">
        <f t="shared" ref="B1155:B1218" si="18">IF(A1155=1,"Low",IF(A1155=2,"Medium",IF(A1155=3,"High",IF(A1155=4,"Very High"))))</f>
        <v>Medium</v>
      </c>
    </row>
    <row r="1156" spans="1:2">
      <c r="A1156">
        <v>4</v>
      </c>
      <c r="B1156" t="str">
        <f t="shared" si="18"/>
        <v>Very High</v>
      </c>
    </row>
    <row r="1157" spans="1:2">
      <c r="A1157">
        <v>3</v>
      </c>
      <c r="B1157" t="str">
        <f t="shared" si="18"/>
        <v>High</v>
      </c>
    </row>
    <row r="1158" spans="1:2">
      <c r="A1158">
        <v>1</v>
      </c>
      <c r="B1158" t="str">
        <f t="shared" si="18"/>
        <v>Low</v>
      </c>
    </row>
    <row r="1159" spans="1:2">
      <c r="A1159">
        <v>3</v>
      </c>
      <c r="B1159" t="str">
        <f t="shared" si="18"/>
        <v>High</v>
      </c>
    </row>
    <row r="1160" spans="1:2">
      <c r="A1160">
        <v>3</v>
      </c>
      <c r="B1160" t="str">
        <f t="shared" si="18"/>
        <v>High</v>
      </c>
    </row>
    <row r="1161" spans="1:2">
      <c r="A1161">
        <v>1</v>
      </c>
      <c r="B1161" t="str">
        <f t="shared" si="18"/>
        <v>Low</v>
      </c>
    </row>
    <row r="1162" spans="1:2">
      <c r="A1162">
        <v>4</v>
      </c>
      <c r="B1162" t="str">
        <f t="shared" si="18"/>
        <v>Very High</v>
      </c>
    </row>
    <row r="1163" spans="1:2">
      <c r="A1163">
        <v>4</v>
      </c>
      <c r="B1163" t="str">
        <f t="shared" si="18"/>
        <v>Very High</v>
      </c>
    </row>
    <row r="1164" spans="1:2">
      <c r="A1164">
        <v>4</v>
      </c>
      <c r="B1164" t="str">
        <f t="shared" si="18"/>
        <v>Very High</v>
      </c>
    </row>
    <row r="1165" spans="1:2">
      <c r="A1165">
        <v>2</v>
      </c>
      <c r="B1165" t="str">
        <f t="shared" si="18"/>
        <v>Medium</v>
      </c>
    </row>
    <row r="1166" spans="1:2">
      <c r="A1166">
        <v>3</v>
      </c>
      <c r="B1166" t="str">
        <f t="shared" si="18"/>
        <v>High</v>
      </c>
    </row>
    <row r="1167" spans="1:2">
      <c r="A1167">
        <v>1</v>
      </c>
      <c r="B1167" t="str">
        <f t="shared" si="18"/>
        <v>Low</v>
      </c>
    </row>
    <row r="1168" spans="1:2">
      <c r="A1168">
        <v>3</v>
      </c>
      <c r="B1168" t="str">
        <f t="shared" si="18"/>
        <v>High</v>
      </c>
    </row>
    <row r="1169" spans="1:2">
      <c r="A1169">
        <v>1</v>
      </c>
      <c r="B1169" t="str">
        <f t="shared" si="18"/>
        <v>Low</v>
      </c>
    </row>
    <row r="1170" spans="1:2">
      <c r="A1170">
        <v>1</v>
      </c>
      <c r="B1170" t="str">
        <f t="shared" si="18"/>
        <v>Low</v>
      </c>
    </row>
    <row r="1171" spans="1:2">
      <c r="A1171">
        <v>2</v>
      </c>
      <c r="B1171" t="str">
        <f t="shared" si="18"/>
        <v>Medium</v>
      </c>
    </row>
    <row r="1172" spans="1:2">
      <c r="A1172">
        <v>4</v>
      </c>
      <c r="B1172" t="str">
        <f t="shared" si="18"/>
        <v>Very High</v>
      </c>
    </row>
    <row r="1173" spans="1:2">
      <c r="A1173">
        <v>1</v>
      </c>
      <c r="B1173" t="str">
        <f t="shared" si="18"/>
        <v>Low</v>
      </c>
    </row>
    <row r="1174" spans="1:2">
      <c r="A1174">
        <v>3</v>
      </c>
      <c r="B1174" t="str">
        <f t="shared" si="18"/>
        <v>High</v>
      </c>
    </row>
    <row r="1175" spans="1:2">
      <c r="A1175">
        <v>2</v>
      </c>
      <c r="B1175" t="str">
        <f t="shared" si="18"/>
        <v>Medium</v>
      </c>
    </row>
    <row r="1176" spans="1:2">
      <c r="A1176">
        <v>4</v>
      </c>
      <c r="B1176" t="str">
        <f t="shared" si="18"/>
        <v>Very High</v>
      </c>
    </row>
    <row r="1177" spans="1:2">
      <c r="A1177">
        <v>4</v>
      </c>
      <c r="B1177" t="str">
        <f t="shared" si="18"/>
        <v>Very High</v>
      </c>
    </row>
    <row r="1178" spans="1:2">
      <c r="A1178">
        <v>1</v>
      </c>
      <c r="B1178" t="str">
        <f t="shared" si="18"/>
        <v>Low</v>
      </c>
    </row>
    <row r="1179" spans="1:2">
      <c r="A1179">
        <v>4</v>
      </c>
      <c r="B1179" t="str">
        <f t="shared" si="18"/>
        <v>Very High</v>
      </c>
    </row>
    <row r="1180" spans="1:2">
      <c r="A1180">
        <v>3</v>
      </c>
      <c r="B1180" t="str">
        <f t="shared" si="18"/>
        <v>High</v>
      </c>
    </row>
    <row r="1181" spans="1:2">
      <c r="A1181">
        <v>4</v>
      </c>
      <c r="B1181" t="str">
        <f t="shared" si="18"/>
        <v>Very High</v>
      </c>
    </row>
    <row r="1182" spans="1:2">
      <c r="A1182">
        <v>1</v>
      </c>
      <c r="B1182" t="str">
        <f t="shared" si="18"/>
        <v>Low</v>
      </c>
    </row>
    <row r="1183" spans="1:2">
      <c r="A1183">
        <v>3</v>
      </c>
      <c r="B1183" t="str">
        <f t="shared" si="18"/>
        <v>High</v>
      </c>
    </row>
    <row r="1184" spans="1:2">
      <c r="A1184">
        <v>4</v>
      </c>
      <c r="B1184" t="str">
        <f t="shared" si="18"/>
        <v>Very High</v>
      </c>
    </row>
    <row r="1185" spans="1:2">
      <c r="A1185">
        <v>4</v>
      </c>
      <c r="B1185" t="str">
        <f t="shared" si="18"/>
        <v>Very High</v>
      </c>
    </row>
    <row r="1186" spans="1:2">
      <c r="A1186">
        <v>2</v>
      </c>
      <c r="B1186" t="str">
        <f t="shared" si="18"/>
        <v>Medium</v>
      </c>
    </row>
    <row r="1187" spans="1:2">
      <c r="A1187">
        <v>3</v>
      </c>
      <c r="B1187" t="str">
        <f t="shared" si="18"/>
        <v>High</v>
      </c>
    </row>
    <row r="1188" spans="1:2">
      <c r="A1188">
        <v>4</v>
      </c>
      <c r="B1188" t="str">
        <f t="shared" si="18"/>
        <v>Very High</v>
      </c>
    </row>
    <row r="1189" spans="1:2">
      <c r="A1189">
        <v>4</v>
      </c>
      <c r="B1189" t="str">
        <f t="shared" si="18"/>
        <v>Very High</v>
      </c>
    </row>
    <row r="1190" spans="1:2">
      <c r="A1190">
        <v>1</v>
      </c>
      <c r="B1190" t="str">
        <f t="shared" si="18"/>
        <v>Low</v>
      </c>
    </row>
    <row r="1191" spans="1:2">
      <c r="A1191">
        <v>4</v>
      </c>
      <c r="B1191" t="str">
        <f t="shared" si="18"/>
        <v>Very High</v>
      </c>
    </row>
    <row r="1192" spans="1:2">
      <c r="A1192">
        <v>4</v>
      </c>
      <c r="B1192" t="str">
        <f t="shared" si="18"/>
        <v>Very High</v>
      </c>
    </row>
    <row r="1193" spans="1:2">
      <c r="A1193">
        <v>1</v>
      </c>
      <c r="B1193" t="str">
        <f t="shared" si="18"/>
        <v>Low</v>
      </c>
    </row>
    <row r="1194" spans="1:2">
      <c r="A1194">
        <v>4</v>
      </c>
      <c r="B1194" t="str">
        <f t="shared" si="18"/>
        <v>Very High</v>
      </c>
    </row>
    <row r="1195" spans="1:2">
      <c r="A1195">
        <v>4</v>
      </c>
      <c r="B1195" t="str">
        <f t="shared" si="18"/>
        <v>Very High</v>
      </c>
    </row>
    <row r="1196" spans="1:2">
      <c r="A1196">
        <v>2</v>
      </c>
      <c r="B1196" t="str">
        <f t="shared" si="18"/>
        <v>Medium</v>
      </c>
    </row>
    <row r="1197" spans="1:2">
      <c r="A1197">
        <v>3</v>
      </c>
      <c r="B1197" t="str">
        <f t="shared" si="18"/>
        <v>High</v>
      </c>
    </row>
    <row r="1198" spans="1:2">
      <c r="A1198">
        <v>4</v>
      </c>
      <c r="B1198" t="str">
        <f t="shared" si="18"/>
        <v>Very High</v>
      </c>
    </row>
    <row r="1199" spans="1:2">
      <c r="A1199">
        <v>4</v>
      </c>
      <c r="B1199" t="str">
        <f t="shared" si="18"/>
        <v>Very High</v>
      </c>
    </row>
    <row r="1200" spans="1:2">
      <c r="A1200">
        <v>3</v>
      </c>
      <c r="B1200" t="str">
        <f t="shared" si="18"/>
        <v>High</v>
      </c>
    </row>
    <row r="1201" spans="1:2">
      <c r="A1201">
        <v>1</v>
      </c>
      <c r="B1201" t="str">
        <f t="shared" si="18"/>
        <v>Low</v>
      </c>
    </row>
    <row r="1202" spans="1:2">
      <c r="A1202">
        <v>3</v>
      </c>
      <c r="B1202" t="str">
        <f t="shared" si="18"/>
        <v>High</v>
      </c>
    </row>
    <row r="1203" spans="1:2">
      <c r="A1203">
        <v>4</v>
      </c>
      <c r="B1203" t="str">
        <f t="shared" si="18"/>
        <v>Very High</v>
      </c>
    </row>
    <row r="1204" spans="1:2">
      <c r="A1204">
        <v>4</v>
      </c>
      <c r="B1204" t="str">
        <f t="shared" si="18"/>
        <v>Very High</v>
      </c>
    </row>
    <row r="1205" spans="1:2">
      <c r="A1205">
        <v>2</v>
      </c>
      <c r="B1205" t="str">
        <f t="shared" si="18"/>
        <v>Medium</v>
      </c>
    </row>
    <row r="1206" spans="1:2">
      <c r="A1206">
        <v>4</v>
      </c>
      <c r="B1206" t="str">
        <f t="shared" si="18"/>
        <v>Very High</v>
      </c>
    </row>
    <row r="1207" spans="1:2">
      <c r="A1207">
        <v>4</v>
      </c>
      <c r="B1207" t="str">
        <f t="shared" si="18"/>
        <v>Very High</v>
      </c>
    </row>
    <row r="1208" spans="1:2">
      <c r="A1208">
        <v>4</v>
      </c>
      <c r="B1208" t="str">
        <f t="shared" si="18"/>
        <v>Very High</v>
      </c>
    </row>
    <row r="1209" spans="1:2">
      <c r="A1209">
        <v>1</v>
      </c>
      <c r="B1209" t="str">
        <f t="shared" si="18"/>
        <v>Low</v>
      </c>
    </row>
    <row r="1210" spans="1:2">
      <c r="A1210">
        <v>2</v>
      </c>
      <c r="B1210" t="str">
        <f t="shared" si="18"/>
        <v>Medium</v>
      </c>
    </row>
    <row r="1211" spans="1:2">
      <c r="A1211">
        <v>3</v>
      </c>
      <c r="B1211" t="str">
        <f t="shared" si="18"/>
        <v>High</v>
      </c>
    </row>
    <row r="1212" spans="1:2">
      <c r="A1212">
        <v>2</v>
      </c>
      <c r="B1212" t="str">
        <f t="shared" si="18"/>
        <v>Medium</v>
      </c>
    </row>
    <row r="1213" spans="1:2">
      <c r="A1213">
        <v>3</v>
      </c>
      <c r="B1213" t="str">
        <f t="shared" si="18"/>
        <v>High</v>
      </c>
    </row>
    <row r="1214" spans="1:2">
      <c r="A1214">
        <v>2</v>
      </c>
      <c r="B1214" t="str">
        <f t="shared" si="18"/>
        <v>Medium</v>
      </c>
    </row>
    <row r="1215" spans="1:2">
      <c r="A1215">
        <v>3</v>
      </c>
      <c r="B1215" t="str">
        <f t="shared" si="18"/>
        <v>High</v>
      </c>
    </row>
    <row r="1216" spans="1:2">
      <c r="A1216">
        <v>3</v>
      </c>
      <c r="B1216" t="str">
        <f t="shared" si="18"/>
        <v>High</v>
      </c>
    </row>
    <row r="1217" spans="1:2">
      <c r="A1217">
        <v>1</v>
      </c>
      <c r="B1217" t="str">
        <f t="shared" si="18"/>
        <v>Low</v>
      </c>
    </row>
    <row r="1218" spans="1:2">
      <c r="A1218">
        <v>4</v>
      </c>
      <c r="B1218" t="str">
        <f t="shared" si="18"/>
        <v>Very High</v>
      </c>
    </row>
    <row r="1219" spans="1:2">
      <c r="A1219">
        <v>3</v>
      </c>
      <c r="B1219" t="str">
        <f t="shared" ref="B1219:B1282" si="19">IF(A1219=1,"Low",IF(A1219=2,"Medium",IF(A1219=3,"High",IF(A1219=4,"Very High"))))</f>
        <v>High</v>
      </c>
    </row>
    <row r="1220" spans="1:2">
      <c r="A1220">
        <v>4</v>
      </c>
      <c r="B1220" t="str">
        <f t="shared" si="19"/>
        <v>Very High</v>
      </c>
    </row>
    <row r="1221" spans="1:2">
      <c r="A1221">
        <v>4</v>
      </c>
      <c r="B1221" t="str">
        <f t="shared" si="19"/>
        <v>Very High</v>
      </c>
    </row>
    <row r="1222" spans="1:2">
      <c r="A1222">
        <v>3</v>
      </c>
      <c r="B1222" t="str">
        <f t="shared" si="19"/>
        <v>High</v>
      </c>
    </row>
    <row r="1223" spans="1:2">
      <c r="A1223">
        <v>3</v>
      </c>
      <c r="B1223" t="str">
        <f t="shared" si="19"/>
        <v>High</v>
      </c>
    </row>
    <row r="1224" spans="1:2">
      <c r="A1224">
        <v>4</v>
      </c>
      <c r="B1224" t="str">
        <f t="shared" si="19"/>
        <v>Very High</v>
      </c>
    </row>
    <row r="1225" spans="1:2">
      <c r="A1225">
        <v>3</v>
      </c>
      <c r="B1225" t="str">
        <f t="shared" si="19"/>
        <v>High</v>
      </c>
    </row>
    <row r="1226" spans="1:2">
      <c r="A1226">
        <v>4</v>
      </c>
      <c r="B1226" t="str">
        <f t="shared" si="19"/>
        <v>Very High</v>
      </c>
    </row>
    <row r="1227" spans="1:2">
      <c r="A1227">
        <v>4</v>
      </c>
      <c r="B1227" t="str">
        <f t="shared" si="19"/>
        <v>Very High</v>
      </c>
    </row>
    <row r="1228" spans="1:2">
      <c r="A1228">
        <v>1</v>
      </c>
      <c r="B1228" t="str">
        <f t="shared" si="19"/>
        <v>Low</v>
      </c>
    </row>
    <row r="1229" spans="1:2">
      <c r="A1229">
        <v>2</v>
      </c>
      <c r="B1229" t="str">
        <f t="shared" si="19"/>
        <v>Medium</v>
      </c>
    </row>
    <row r="1230" spans="1:2">
      <c r="A1230">
        <v>3</v>
      </c>
      <c r="B1230" t="str">
        <f t="shared" si="19"/>
        <v>High</v>
      </c>
    </row>
    <row r="1231" spans="1:2">
      <c r="A1231">
        <v>2</v>
      </c>
      <c r="B1231" t="str">
        <f t="shared" si="19"/>
        <v>Medium</v>
      </c>
    </row>
    <row r="1232" spans="1:2">
      <c r="A1232">
        <v>2</v>
      </c>
      <c r="B1232" t="str">
        <f t="shared" si="19"/>
        <v>Medium</v>
      </c>
    </row>
    <row r="1233" spans="1:2">
      <c r="A1233">
        <v>3</v>
      </c>
      <c r="B1233" t="str">
        <f t="shared" si="19"/>
        <v>High</v>
      </c>
    </row>
    <row r="1234" spans="1:2">
      <c r="A1234">
        <v>4</v>
      </c>
      <c r="B1234" t="str">
        <f t="shared" si="19"/>
        <v>Very High</v>
      </c>
    </row>
    <row r="1235" spans="1:2">
      <c r="A1235">
        <v>2</v>
      </c>
      <c r="B1235" t="str">
        <f t="shared" si="19"/>
        <v>Medium</v>
      </c>
    </row>
    <row r="1236" spans="1:2">
      <c r="A1236">
        <v>3</v>
      </c>
      <c r="B1236" t="str">
        <f t="shared" si="19"/>
        <v>High</v>
      </c>
    </row>
    <row r="1237" spans="1:2">
      <c r="A1237">
        <v>3</v>
      </c>
      <c r="B1237" t="str">
        <f t="shared" si="19"/>
        <v>High</v>
      </c>
    </row>
    <row r="1238" spans="1:2">
      <c r="A1238">
        <v>2</v>
      </c>
      <c r="B1238" t="str">
        <f t="shared" si="19"/>
        <v>Medium</v>
      </c>
    </row>
    <row r="1239" spans="1:2">
      <c r="A1239">
        <v>1</v>
      </c>
      <c r="B1239" t="str">
        <f t="shared" si="19"/>
        <v>Low</v>
      </c>
    </row>
    <row r="1240" spans="1:2">
      <c r="A1240">
        <v>3</v>
      </c>
      <c r="B1240" t="str">
        <f t="shared" si="19"/>
        <v>High</v>
      </c>
    </row>
    <row r="1241" spans="1:2">
      <c r="A1241">
        <v>4</v>
      </c>
      <c r="B1241" t="str">
        <f t="shared" si="19"/>
        <v>Very High</v>
      </c>
    </row>
    <row r="1242" spans="1:2">
      <c r="A1242">
        <v>4</v>
      </c>
      <c r="B1242" t="str">
        <f t="shared" si="19"/>
        <v>Very High</v>
      </c>
    </row>
    <row r="1243" spans="1:2">
      <c r="A1243">
        <v>4</v>
      </c>
      <c r="B1243" t="str">
        <f t="shared" si="19"/>
        <v>Very High</v>
      </c>
    </row>
    <row r="1244" spans="1:2">
      <c r="A1244">
        <v>2</v>
      </c>
      <c r="B1244" t="str">
        <f t="shared" si="19"/>
        <v>Medium</v>
      </c>
    </row>
    <row r="1245" spans="1:2">
      <c r="A1245">
        <v>3</v>
      </c>
      <c r="B1245" t="str">
        <f t="shared" si="19"/>
        <v>High</v>
      </c>
    </row>
    <row r="1246" spans="1:2">
      <c r="A1246">
        <v>4</v>
      </c>
      <c r="B1246" t="str">
        <f t="shared" si="19"/>
        <v>Very High</v>
      </c>
    </row>
    <row r="1247" spans="1:2">
      <c r="A1247">
        <v>1</v>
      </c>
      <c r="B1247" t="str">
        <f t="shared" si="19"/>
        <v>Low</v>
      </c>
    </row>
    <row r="1248" spans="1:2">
      <c r="A1248">
        <v>3</v>
      </c>
      <c r="B1248" t="str">
        <f t="shared" si="19"/>
        <v>High</v>
      </c>
    </row>
    <row r="1249" spans="1:2">
      <c r="A1249">
        <v>1</v>
      </c>
      <c r="B1249" t="str">
        <f t="shared" si="19"/>
        <v>Low</v>
      </c>
    </row>
    <row r="1250" spans="1:2">
      <c r="A1250">
        <v>3</v>
      </c>
      <c r="B1250" t="str">
        <f t="shared" si="19"/>
        <v>High</v>
      </c>
    </row>
    <row r="1251" spans="1:2">
      <c r="A1251">
        <v>2</v>
      </c>
      <c r="B1251" t="str">
        <f t="shared" si="19"/>
        <v>Medium</v>
      </c>
    </row>
    <row r="1252" spans="1:2">
      <c r="A1252">
        <v>4</v>
      </c>
      <c r="B1252" t="str">
        <f t="shared" si="19"/>
        <v>Very High</v>
      </c>
    </row>
    <row r="1253" spans="1:2">
      <c r="A1253">
        <v>3</v>
      </c>
      <c r="B1253" t="str">
        <f t="shared" si="19"/>
        <v>High</v>
      </c>
    </row>
    <row r="1254" spans="1:2">
      <c r="A1254">
        <v>4</v>
      </c>
      <c r="B1254" t="str">
        <f t="shared" si="19"/>
        <v>Very High</v>
      </c>
    </row>
    <row r="1255" spans="1:2">
      <c r="A1255">
        <v>4</v>
      </c>
      <c r="B1255" t="str">
        <f t="shared" si="19"/>
        <v>Very High</v>
      </c>
    </row>
    <row r="1256" spans="1:2">
      <c r="A1256">
        <v>4</v>
      </c>
      <c r="B1256" t="str">
        <f t="shared" si="19"/>
        <v>Very High</v>
      </c>
    </row>
    <row r="1257" spans="1:2">
      <c r="A1257">
        <v>1</v>
      </c>
      <c r="B1257" t="str">
        <f t="shared" si="19"/>
        <v>Low</v>
      </c>
    </row>
    <row r="1258" spans="1:2">
      <c r="A1258">
        <v>3</v>
      </c>
      <c r="B1258" t="str">
        <f t="shared" si="19"/>
        <v>High</v>
      </c>
    </row>
    <row r="1259" spans="1:2">
      <c r="A1259">
        <v>1</v>
      </c>
      <c r="B1259" t="str">
        <f t="shared" si="19"/>
        <v>Low</v>
      </c>
    </row>
    <row r="1260" spans="1:2">
      <c r="A1260">
        <v>4</v>
      </c>
      <c r="B1260" t="str">
        <f t="shared" si="19"/>
        <v>Very High</v>
      </c>
    </row>
    <row r="1261" spans="1:2">
      <c r="A1261">
        <v>3</v>
      </c>
      <c r="B1261" t="str">
        <f t="shared" si="19"/>
        <v>High</v>
      </c>
    </row>
    <row r="1262" spans="1:2">
      <c r="A1262">
        <v>2</v>
      </c>
      <c r="B1262" t="str">
        <f t="shared" si="19"/>
        <v>Medium</v>
      </c>
    </row>
    <row r="1263" spans="1:2">
      <c r="A1263">
        <v>2</v>
      </c>
      <c r="B1263" t="str">
        <f t="shared" si="19"/>
        <v>Medium</v>
      </c>
    </row>
    <row r="1264" spans="1:2">
      <c r="A1264">
        <v>3</v>
      </c>
      <c r="B1264" t="str">
        <f t="shared" si="19"/>
        <v>High</v>
      </c>
    </row>
    <row r="1265" spans="1:2">
      <c r="A1265">
        <v>2</v>
      </c>
      <c r="B1265" t="str">
        <f t="shared" si="19"/>
        <v>Medium</v>
      </c>
    </row>
    <row r="1266" spans="1:2">
      <c r="A1266">
        <v>3</v>
      </c>
      <c r="B1266" t="str">
        <f t="shared" si="19"/>
        <v>High</v>
      </c>
    </row>
    <row r="1267" spans="1:2">
      <c r="A1267">
        <v>4</v>
      </c>
      <c r="B1267" t="str">
        <f t="shared" si="19"/>
        <v>Very High</v>
      </c>
    </row>
    <row r="1268" spans="1:2">
      <c r="A1268">
        <v>3</v>
      </c>
      <c r="B1268" t="str">
        <f t="shared" si="19"/>
        <v>High</v>
      </c>
    </row>
    <row r="1269" spans="1:2">
      <c r="A1269">
        <v>4</v>
      </c>
      <c r="B1269" t="str">
        <f t="shared" si="19"/>
        <v>Very High</v>
      </c>
    </row>
    <row r="1270" spans="1:2">
      <c r="A1270">
        <v>1</v>
      </c>
      <c r="B1270" t="str">
        <f t="shared" si="19"/>
        <v>Low</v>
      </c>
    </row>
    <row r="1271" spans="1:2">
      <c r="A1271">
        <v>2</v>
      </c>
      <c r="B1271" t="str">
        <f t="shared" si="19"/>
        <v>Medium</v>
      </c>
    </row>
    <row r="1272" spans="1:2">
      <c r="A1272">
        <v>4</v>
      </c>
      <c r="B1272" t="str">
        <f t="shared" si="19"/>
        <v>Very High</v>
      </c>
    </row>
    <row r="1273" spans="1:2">
      <c r="A1273">
        <v>2</v>
      </c>
      <c r="B1273" t="str">
        <f t="shared" si="19"/>
        <v>Medium</v>
      </c>
    </row>
    <row r="1274" spans="1:2">
      <c r="A1274">
        <v>4</v>
      </c>
      <c r="B1274" t="str">
        <f t="shared" si="19"/>
        <v>Very High</v>
      </c>
    </row>
    <row r="1275" spans="1:2">
      <c r="A1275">
        <v>3</v>
      </c>
      <c r="B1275" t="str">
        <f t="shared" si="19"/>
        <v>High</v>
      </c>
    </row>
    <row r="1276" spans="1:2">
      <c r="A1276">
        <v>1</v>
      </c>
      <c r="B1276" t="str">
        <f t="shared" si="19"/>
        <v>Low</v>
      </c>
    </row>
    <row r="1277" spans="1:2">
      <c r="A1277">
        <v>1</v>
      </c>
      <c r="B1277" t="str">
        <f t="shared" si="19"/>
        <v>Low</v>
      </c>
    </row>
    <row r="1278" spans="1:2">
      <c r="A1278">
        <v>2</v>
      </c>
      <c r="B1278" t="str">
        <f t="shared" si="19"/>
        <v>Medium</v>
      </c>
    </row>
    <row r="1279" spans="1:2">
      <c r="A1279">
        <v>3</v>
      </c>
      <c r="B1279" t="str">
        <f t="shared" si="19"/>
        <v>High</v>
      </c>
    </row>
    <row r="1280" spans="1:2">
      <c r="A1280">
        <v>4</v>
      </c>
      <c r="B1280" t="str">
        <f t="shared" si="19"/>
        <v>Very High</v>
      </c>
    </row>
    <row r="1281" spans="1:2">
      <c r="A1281">
        <v>3</v>
      </c>
      <c r="B1281" t="str">
        <f t="shared" si="19"/>
        <v>High</v>
      </c>
    </row>
    <row r="1282" spans="1:2">
      <c r="A1282">
        <v>3</v>
      </c>
      <c r="B1282" t="str">
        <f t="shared" si="19"/>
        <v>High</v>
      </c>
    </row>
    <row r="1283" spans="1:2">
      <c r="A1283">
        <v>3</v>
      </c>
      <c r="B1283" t="str">
        <f t="shared" ref="B1283:B1346" si="20">IF(A1283=1,"Low",IF(A1283=2,"Medium",IF(A1283=3,"High",IF(A1283=4,"Very High"))))</f>
        <v>High</v>
      </c>
    </row>
    <row r="1284" spans="1:2">
      <c r="A1284">
        <v>4</v>
      </c>
      <c r="B1284" t="str">
        <f t="shared" si="20"/>
        <v>Very High</v>
      </c>
    </row>
    <row r="1285" spans="1:2">
      <c r="A1285">
        <v>3</v>
      </c>
      <c r="B1285" t="str">
        <f t="shared" si="20"/>
        <v>High</v>
      </c>
    </row>
    <row r="1286" spans="1:2">
      <c r="A1286">
        <v>3</v>
      </c>
      <c r="B1286" t="str">
        <f t="shared" si="20"/>
        <v>High</v>
      </c>
    </row>
    <row r="1287" spans="1:2">
      <c r="A1287">
        <v>2</v>
      </c>
      <c r="B1287" t="str">
        <f t="shared" si="20"/>
        <v>Medium</v>
      </c>
    </row>
    <row r="1288" spans="1:2">
      <c r="A1288">
        <v>3</v>
      </c>
      <c r="B1288" t="str">
        <f t="shared" si="20"/>
        <v>High</v>
      </c>
    </row>
    <row r="1289" spans="1:2">
      <c r="A1289">
        <v>2</v>
      </c>
      <c r="B1289" t="str">
        <f t="shared" si="20"/>
        <v>Medium</v>
      </c>
    </row>
    <row r="1290" spans="1:2">
      <c r="A1290">
        <v>2</v>
      </c>
      <c r="B1290" t="str">
        <f t="shared" si="20"/>
        <v>Medium</v>
      </c>
    </row>
    <row r="1291" spans="1:2">
      <c r="A1291">
        <v>1</v>
      </c>
      <c r="B1291" t="str">
        <f t="shared" si="20"/>
        <v>Low</v>
      </c>
    </row>
    <row r="1292" spans="1:2">
      <c r="A1292">
        <v>4</v>
      </c>
      <c r="B1292" t="str">
        <f t="shared" si="20"/>
        <v>Very High</v>
      </c>
    </row>
    <row r="1293" spans="1:2">
      <c r="A1293">
        <v>4</v>
      </c>
      <c r="B1293" t="str">
        <f t="shared" si="20"/>
        <v>Very High</v>
      </c>
    </row>
    <row r="1294" spans="1:2">
      <c r="A1294">
        <v>3</v>
      </c>
      <c r="B1294" t="str">
        <f t="shared" si="20"/>
        <v>High</v>
      </c>
    </row>
    <row r="1295" spans="1:2">
      <c r="A1295">
        <v>1</v>
      </c>
      <c r="B1295" t="str">
        <f t="shared" si="20"/>
        <v>Low</v>
      </c>
    </row>
    <row r="1296" spans="1:2">
      <c r="A1296">
        <v>2</v>
      </c>
      <c r="B1296" t="str">
        <f t="shared" si="20"/>
        <v>Medium</v>
      </c>
    </row>
    <row r="1297" spans="1:2">
      <c r="A1297">
        <v>3</v>
      </c>
      <c r="B1297" t="str">
        <f t="shared" si="20"/>
        <v>High</v>
      </c>
    </row>
    <row r="1298" spans="1:2">
      <c r="A1298">
        <v>1</v>
      </c>
      <c r="B1298" t="str">
        <f t="shared" si="20"/>
        <v>Low</v>
      </c>
    </row>
    <row r="1299" spans="1:2">
      <c r="A1299">
        <v>4</v>
      </c>
      <c r="B1299" t="str">
        <f t="shared" si="20"/>
        <v>Very High</v>
      </c>
    </row>
    <row r="1300" spans="1:2">
      <c r="A1300">
        <v>4</v>
      </c>
      <c r="B1300" t="str">
        <f t="shared" si="20"/>
        <v>Very High</v>
      </c>
    </row>
    <row r="1301" spans="1:2">
      <c r="A1301">
        <v>3</v>
      </c>
      <c r="B1301" t="str">
        <f t="shared" si="20"/>
        <v>High</v>
      </c>
    </row>
    <row r="1302" spans="1:2">
      <c r="A1302">
        <v>2</v>
      </c>
      <c r="B1302" t="str">
        <f t="shared" si="20"/>
        <v>Medium</v>
      </c>
    </row>
    <row r="1303" spans="1:2">
      <c r="A1303">
        <v>2</v>
      </c>
      <c r="B1303" t="str">
        <f t="shared" si="20"/>
        <v>Medium</v>
      </c>
    </row>
    <row r="1304" spans="1:2">
      <c r="A1304">
        <v>2</v>
      </c>
      <c r="B1304" t="str">
        <f t="shared" si="20"/>
        <v>Medium</v>
      </c>
    </row>
    <row r="1305" spans="1:2">
      <c r="A1305">
        <v>3</v>
      </c>
      <c r="B1305" t="str">
        <f t="shared" si="20"/>
        <v>High</v>
      </c>
    </row>
    <row r="1306" spans="1:2">
      <c r="A1306">
        <v>2</v>
      </c>
      <c r="B1306" t="str">
        <f t="shared" si="20"/>
        <v>Medium</v>
      </c>
    </row>
    <row r="1307" spans="1:2">
      <c r="A1307">
        <v>4</v>
      </c>
      <c r="B1307" t="str">
        <f t="shared" si="20"/>
        <v>Very High</v>
      </c>
    </row>
    <row r="1308" spans="1:2">
      <c r="A1308">
        <v>1</v>
      </c>
      <c r="B1308" t="str">
        <f t="shared" si="20"/>
        <v>Low</v>
      </c>
    </row>
    <row r="1309" spans="1:2">
      <c r="A1309">
        <v>3</v>
      </c>
      <c r="B1309" t="str">
        <f t="shared" si="20"/>
        <v>High</v>
      </c>
    </row>
    <row r="1310" spans="1:2">
      <c r="A1310">
        <v>2</v>
      </c>
      <c r="B1310" t="str">
        <f t="shared" si="20"/>
        <v>Medium</v>
      </c>
    </row>
    <row r="1311" spans="1:2">
      <c r="A1311">
        <v>3</v>
      </c>
      <c r="B1311" t="str">
        <f t="shared" si="20"/>
        <v>High</v>
      </c>
    </row>
    <row r="1312" spans="1:2">
      <c r="A1312">
        <v>1</v>
      </c>
      <c r="B1312" t="str">
        <f t="shared" si="20"/>
        <v>Low</v>
      </c>
    </row>
    <row r="1313" spans="1:2">
      <c r="A1313">
        <v>2</v>
      </c>
      <c r="B1313" t="str">
        <f t="shared" si="20"/>
        <v>Medium</v>
      </c>
    </row>
    <row r="1314" spans="1:2">
      <c r="A1314">
        <v>4</v>
      </c>
      <c r="B1314" t="str">
        <f t="shared" si="20"/>
        <v>Very High</v>
      </c>
    </row>
    <row r="1315" spans="1:2">
      <c r="A1315">
        <v>1</v>
      </c>
      <c r="B1315" t="str">
        <f t="shared" si="20"/>
        <v>Low</v>
      </c>
    </row>
    <row r="1316" spans="1:2">
      <c r="A1316">
        <v>3</v>
      </c>
      <c r="B1316" t="str">
        <f t="shared" si="20"/>
        <v>High</v>
      </c>
    </row>
    <row r="1317" spans="1:2">
      <c r="A1317">
        <v>4</v>
      </c>
      <c r="B1317" t="str">
        <f t="shared" si="20"/>
        <v>Very High</v>
      </c>
    </row>
    <row r="1318" spans="1:2">
      <c r="A1318">
        <v>1</v>
      </c>
      <c r="B1318" t="str">
        <f t="shared" si="20"/>
        <v>Low</v>
      </c>
    </row>
    <row r="1319" spans="1:2">
      <c r="A1319">
        <v>4</v>
      </c>
      <c r="B1319" t="str">
        <f t="shared" si="20"/>
        <v>Very High</v>
      </c>
    </row>
    <row r="1320" spans="1:2">
      <c r="A1320">
        <v>4</v>
      </c>
      <c r="B1320" t="str">
        <f t="shared" si="20"/>
        <v>Very High</v>
      </c>
    </row>
    <row r="1321" spans="1:2">
      <c r="A1321">
        <v>4</v>
      </c>
      <c r="B1321" t="str">
        <f t="shared" si="20"/>
        <v>Very High</v>
      </c>
    </row>
    <row r="1322" spans="1:2">
      <c r="A1322">
        <v>3</v>
      </c>
      <c r="B1322" t="str">
        <f t="shared" si="20"/>
        <v>High</v>
      </c>
    </row>
    <row r="1323" spans="1:2">
      <c r="A1323">
        <v>2</v>
      </c>
      <c r="B1323" t="str">
        <f t="shared" si="20"/>
        <v>Medium</v>
      </c>
    </row>
    <row r="1324" spans="1:2">
      <c r="A1324">
        <v>4</v>
      </c>
      <c r="B1324" t="str">
        <f t="shared" si="20"/>
        <v>Very High</v>
      </c>
    </row>
    <row r="1325" spans="1:2">
      <c r="A1325">
        <v>3</v>
      </c>
      <c r="B1325" t="str">
        <f t="shared" si="20"/>
        <v>High</v>
      </c>
    </row>
    <row r="1326" spans="1:2">
      <c r="A1326">
        <v>4</v>
      </c>
      <c r="B1326" t="str">
        <f t="shared" si="20"/>
        <v>Very High</v>
      </c>
    </row>
    <row r="1327" spans="1:2">
      <c r="A1327">
        <v>4</v>
      </c>
      <c r="B1327" t="str">
        <f t="shared" si="20"/>
        <v>Very High</v>
      </c>
    </row>
    <row r="1328" spans="1:2">
      <c r="A1328">
        <v>3</v>
      </c>
      <c r="B1328" t="str">
        <f t="shared" si="20"/>
        <v>High</v>
      </c>
    </row>
    <row r="1329" spans="1:2">
      <c r="A1329">
        <v>1</v>
      </c>
      <c r="B1329" t="str">
        <f t="shared" si="20"/>
        <v>Low</v>
      </c>
    </row>
    <row r="1330" spans="1:2">
      <c r="A1330">
        <v>2</v>
      </c>
      <c r="B1330" t="str">
        <f t="shared" si="20"/>
        <v>Medium</v>
      </c>
    </row>
    <row r="1331" spans="1:2">
      <c r="A1331">
        <v>4</v>
      </c>
      <c r="B1331" t="str">
        <f t="shared" si="20"/>
        <v>Very High</v>
      </c>
    </row>
    <row r="1332" spans="1:2">
      <c r="A1332">
        <v>1</v>
      </c>
      <c r="B1332" t="str">
        <f t="shared" si="20"/>
        <v>Low</v>
      </c>
    </row>
    <row r="1333" spans="1:2">
      <c r="A1333">
        <v>4</v>
      </c>
      <c r="B1333" t="str">
        <f t="shared" si="20"/>
        <v>Very High</v>
      </c>
    </row>
    <row r="1334" spans="1:2">
      <c r="A1334">
        <v>4</v>
      </c>
      <c r="B1334" t="str">
        <f t="shared" si="20"/>
        <v>Very High</v>
      </c>
    </row>
    <row r="1335" spans="1:2">
      <c r="A1335">
        <v>3</v>
      </c>
      <c r="B1335" t="str">
        <f t="shared" si="20"/>
        <v>High</v>
      </c>
    </row>
    <row r="1336" spans="1:2">
      <c r="A1336">
        <v>4</v>
      </c>
      <c r="B1336" t="str">
        <f t="shared" si="20"/>
        <v>Very High</v>
      </c>
    </row>
    <row r="1337" spans="1:2">
      <c r="A1337">
        <v>4</v>
      </c>
      <c r="B1337" t="str">
        <f t="shared" si="20"/>
        <v>Very High</v>
      </c>
    </row>
    <row r="1338" spans="1:2">
      <c r="A1338">
        <v>2</v>
      </c>
      <c r="B1338" t="str">
        <f t="shared" si="20"/>
        <v>Medium</v>
      </c>
    </row>
    <row r="1339" spans="1:2">
      <c r="A1339">
        <v>2</v>
      </c>
      <c r="B1339" t="str">
        <f t="shared" si="20"/>
        <v>Medium</v>
      </c>
    </row>
    <row r="1340" spans="1:2">
      <c r="A1340">
        <v>2</v>
      </c>
      <c r="B1340" t="str">
        <f t="shared" si="20"/>
        <v>Medium</v>
      </c>
    </row>
    <row r="1341" spans="1:2">
      <c r="A1341">
        <v>4</v>
      </c>
      <c r="B1341" t="str">
        <f t="shared" si="20"/>
        <v>Very High</v>
      </c>
    </row>
    <row r="1342" spans="1:2">
      <c r="A1342">
        <v>2</v>
      </c>
      <c r="B1342" t="str">
        <f t="shared" si="20"/>
        <v>Medium</v>
      </c>
    </row>
    <row r="1343" spans="1:2">
      <c r="A1343">
        <v>2</v>
      </c>
      <c r="B1343" t="str">
        <f t="shared" si="20"/>
        <v>Medium</v>
      </c>
    </row>
    <row r="1344" spans="1:2">
      <c r="A1344">
        <v>3</v>
      </c>
      <c r="B1344" t="str">
        <f t="shared" si="20"/>
        <v>High</v>
      </c>
    </row>
    <row r="1345" spans="1:2">
      <c r="A1345">
        <v>4</v>
      </c>
      <c r="B1345" t="str">
        <f t="shared" si="20"/>
        <v>Very High</v>
      </c>
    </row>
    <row r="1346" spans="1:2">
      <c r="A1346">
        <v>4</v>
      </c>
      <c r="B1346" t="str">
        <f t="shared" si="20"/>
        <v>Very High</v>
      </c>
    </row>
    <row r="1347" spans="1:2">
      <c r="A1347">
        <v>4</v>
      </c>
      <c r="B1347" t="str">
        <f t="shared" ref="B1347:B1410" si="21">IF(A1347=1,"Low",IF(A1347=2,"Medium",IF(A1347=3,"High",IF(A1347=4,"Very High"))))</f>
        <v>Very High</v>
      </c>
    </row>
    <row r="1348" spans="1:2">
      <c r="A1348">
        <v>2</v>
      </c>
      <c r="B1348" t="str">
        <f t="shared" si="21"/>
        <v>Medium</v>
      </c>
    </row>
    <row r="1349" spans="1:2">
      <c r="A1349">
        <v>2</v>
      </c>
      <c r="B1349" t="str">
        <f t="shared" si="21"/>
        <v>Medium</v>
      </c>
    </row>
    <row r="1350" spans="1:2">
      <c r="A1350">
        <v>1</v>
      </c>
      <c r="B1350" t="str">
        <f t="shared" si="21"/>
        <v>Low</v>
      </c>
    </row>
    <row r="1351" spans="1:2">
      <c r="A1351">
        <v>2</v>
      </c>
      <c r="B1351" t="str">
        <f t="shared" si="21"/>
        <v>Medium</v>
      </c>
    </row>
    <row r="1352" spans="1:2">
      <c r="A1352">
        <v>1</v>
      </c>
      <c r="B1352" t="str">
        <f t="shared" si="21"/>
        <v>Low</v>
      </c>
    </row>
    <row r="1353" spans="1:2">
      <c r="A1353">
        <v>4</v>
      </c>
      <c r="B1353" t="str">
        <f t="shared" si="21"/>
        <v>Very High</v>
      </c>
    </row>
    <row r="1354" spans="1:2">
      <c r="A1354">
        <v>2</v>
      </c>
      <c r="B1354" t="str">
        <f t="shared" si="21"/>
        <v>Medium</v>
      </c>
    </row>
    <row r="1355" spans="1:2">
      <c r="A1355">
        <v>4</v>
      </c>
      <c r="B1355" t="str">
        <f t="shared" si="21"/>
        <v>Very High</v>
      </c>
    </row>
    <row r="1356" spans="1:2">
      <c r="A1356">
        <v>1</v>
      </c>
      <c r="B1356" t="str">
        <f t="shared" si="21"/>
        <v>Low</v>
      </c>
    </row>
    <row r="1357" spans="1:2">
      <c r="A1357">
        <v>3</v>
      </c>
      <c r="B1357" t="str">
        <f t="shared" si="21"/>
        <v>High</v>
      </c>
    </row>
    <row r="1358" spans="1:2">
      <c r="A1358">
        <v>3</v>
      </c>
      <c r="B1358" t="str">
        <f t="shared" si="21"/>
        <v>High</v>
      </c>
    </row>
    <row r="1359" spans="1:2">
      <c r="A1359">
        <v>3</v>
      </c>
      <c r="B1359" t="str">
        <f t="shared" si="21"/>
        <v>High</v>
      </c>
    </row>
    <row r="1360" spans="1:2">
      <c r="A1360">
        <v>3</v>
      </c>
      <c r="B1360" t="str">
        <f t="shared" si="21"/>
        <v>High</v>
      </c>
    </row>
    <row r="1361" spans="1:2">
      <c r="A1361">
        <v>4</v>
      </c>
      <c r="B1361" t="str">
        <f t="shared" si="21"/>
        <v>Very High</v>
      </c>
    </row>
    <row r="1362" spans="1:2">
      <c r="A1362">
        <v>1</v>
      </c>
      <c r="B1362" t="str">
        <f t="shared" si="21"/>
        <v>Low</v>
      </c>
    </row>
    <row r="1363" spans="1:2">
      <c r="A1363">
        <v>3</v>
      </c>
      <c r="B1363" t="str">
        <f t="shared" si="21"/>
        <v>High</v>
      </c>
    </row>
    <row r="1364" spans="1:2">
      <c r="A1364">
        <v>2</v>
      </c>
      <c r="B1364" t="str">
        <f t="shared" si="21"/>
        <v>Medium</v>
      </c>
    </row>
    <row r="1365" spans="1:2">
      <c r="A1365">
        <v>2</v>
      </c>
      <c r="B1365" t="str">
        <f t="shared" si="21"/>
        <v>Medium</v>
      </c>
    </row>
    <row r="1366" spans="1:2">
      <c r="A1366">
        <v>3</v>
      </c>
      <c r="B1366" t="str">
        <f t="shared" si="21"/>
        <v>High</v>
      </c>
    </row>
    <row r="1367" spans="1:2">
      <c r="A1367">
        <v>3</v>
      </c>
      <c r="B1367" t="str">
        <f t="shared" si="21"/>
        <v>High</v>
      </c>
    </row>
    <row r="1368" spans="1:2">
      <c r="A1368">
        <v>1</v>
      </c>
      <c r="B1368" t="str">
        <f t="shared" si="21"/>
        <v>Low</v>
      </c>
    </row>
    <row r="1369" spans="1:2">
      <c r="A1369">
        <v>2</v>
      </c>
      <c r="B1369" t="str">
        <f t="shared" si="21"/>
        <v>Medium</v>
      </c>
    </row>
    <row r="1370" spans="1:2">
      <c r="A1370">
        <v>3</v>
      </c>
      <c r="B1370" t="str">
        <f t="shared" si="21"/>
        <v>High</v>
      </c>
    </row>
    <row r="1371" spans="1:2">
      <c r="A1371">
        <v>4</v>
      </c>
      <c r="B1371" t="str">
        <f t="shared" si="21"/>
        <v>Very High</v>
      </c>
    </row>
    <row r="1372" spans="1:2">
      <c r="A1372">
        <v>3</v>
      </c>
      <c r="B1372" t="str">
        <f t="shared" si="21"/>
        <v>High</v>
      </c>
    </row>
    <row r="1373" spans="1:2">
      <c r="A1373">
        <v>4</v>
      </c>
      <c r="B1373" t="str">
        <f t="shared" si="21"/>
        <v>Very High</v>
      </c>
    </row>
    <row r="1374" spans="1:2">
      <c r="A1374">
        <v>1</v>
      </c>
      <c r="B1374" t="str">
        <f t="shared" si="21"/>
        <v>Low</v>
      </c>
    </row>
    <row r="1375" spans="1:2">
      <c r="A1375">
        <v>4</v>
      </c>
      <c r="B1375" t="str">
        <f t="shared" si="21"/>
        <v>Very High</v>
      </c>
    </row>
    <row r="1376" spans="1:2">
      <c r="A1376">
        <v>4</v>
      </c>
      <c r="B1376" t="str">
        <f t="shared" si="21"/>
        <v>Very High</v>
      </c>
    </row>
    <row r="1377" spans="1:2">
      <c r="A1377">
        <v>1</v>
      </c>
      <c r="B1377" t="str">
        <f t="shared" si="21"/>
        <v>Low</v>
      </c>
    </row>
    <row r="1378" spans="1:2">
      <c r="A1378">
        <v>2</v>
      </c>
      <c r="B1378" t="str">
        <f t="shared" si="21"/>
        <v>Medium</v>
      </c>
    </row>
    <row r="1379" spans="1:2">
      <c r="A1379">
        <v>2</v>
      </c>
      <c r="B1379" t="str">
        <f t="shared" si="21"/>
        <v>Medium</v>
      </c>
    </row>
    <row r="1380" spans="1:2">
      <c r="A1380">
        <v>2</v>
      </c>
      <c r="B1380" t="str">
        <f t="shared" si="21"/>
        <v>Medium</v>
      </c>
    </row>
    <row r="1381" spans="1:2">
      <c r="A1381">
        <v>1</v>
      </c>
      <c r="B1381" t="str">
        <f t="shared" si="21"/>
        <v>Low</v>
      </c>
    </row>
    <row r="1382" spans="1:2">
      <c r="A1382">
        <v>2</v>
      </c>
      <c r="B1382" t="str">
        <f t="shared" si="21"/>
        <v>Medium</v>
      </c>
    </row>
    <row r="1383" spans="1:2">
      <c r="A1383">
        <v>3</v>
      </c>
      <c r="B1383" t="str">
        <f t="shared" si="21"/>
        <v>High</v>
      </c>
    </row>
    <row r="1384" spans="1:2">
      <c r="A1384">
        <v>3</v>
      </c>
      <c r="B1384" t="str">
        <f t="shared" si="21"/>
        <v>High</v>
      </c>
    </row>
    <row r="1385" spans="1:2">
      <c r="A1385">
        <v>1</v>
      </c>
      <c r="B1385" t="str">
        <f t="shared" si="21"/>
        <v>Low</v>
      </c>
    </row>
    <row r="1386" spans="1:2">
      <c r="A1386">
        <v>1</v>
      </c>
      <c r="B1386" t="str">
        <f t="shared" si="21"/>
        <v>Low</v>
      </c>
    </row>
    <row r="1387" spans="1:2">
      <c r="A1387">
        <v>4</v>
      </c>
      <c r="B1387" t="str">
        <f t="shared" si="21"/>
        <v>Very High</v>
      </c>
    </row>
    <row r="1388" spans="1:2">
      <c r="A1388">
        <v>3</v>
      </c>
      <c r="B1388" t="str">
        <f t="shared" si="21"/>
        <v>High</v>
      </c>
    </row>
    <row r="1389" spans="1:2">
      <c r="A1389">
        <v>1</v>
      </c>
      <c r="B1389" t="str">
        <f t="shared" si="21"/>
        <v>Low</v>
      </c>
    </row>
    <row r="1390" spans="1:2">
      <c r="A1390">
        <v>3</v>
      </c>
      <c r="B1390" t="str">
        <f t="shared" si="21"/>
        <v>High</v>
      </c>
    </row>
    <row r="1391" spans="1:2">
      <c r="A1391">
        <v>4</v>
      </c>
      <c r="B1391" t="str">
        <f t="shared" si="21"/>
        <v>Very High</v>
      </c>
    </row>
    <row r="1392" spans="1:2">
      <c r="A1392">
        <v>3</v>
      </c>
      <c r="B1392" t="str">
        <f t="shared" si="21"/>
        <v>High</v>
      </c>
    </row>
    <row r="1393" spans="1:2">
      <c r="A1393">
        <v>1</v>
      </c>
      <c r="B1393" t="str">
        <f t="shared" si="21"/>
        <v>Low</v>
      </c>
    </row>
    <row r="1394" spans="1:2">
      <c r="A1394">
        <v>3</v>
      </c>
      <c r="B1394" t="str">
        <f t="shared" si="21"/>
        <v>High</v>
      </c>
    </row>
    <row r="1395" spans="1:2">
      <c r="A1395">
        <v>4</v>
      </c>
      <c r="B1395" t="str">
        <f t="shared" si="21"/>
        <v>Very High</v>
      </c>
    </row>
    <row r="1396" spans="1:2">
      <c r="A1396">
        <v>4</v>
      </c>
      <c r="B1396" t="str">
        <f t="shared" si="21"/>
        <v>Very High</v>
      </c>
    </row>
    <row r="1397" spans="1:2">
      <c r="A1397">
        <v>1</v>
      </c>
      <c r="B1397" t="str">
        <f t="shared" si="21"/>
        <v>Low</v>
      </c>
    </row>
    <row r="1398" spans="1:2">
      <c r="A1398">
        <v>1</v>
      </c>
      <c r="B1398" t="str">
        <f t="shared" si="21"/>
        <v>Low</v>
      </c>
    </row>
    <row r="1399" spans="1:2">
      <c r="A1399">
        <v>1</v>
      </c>
      <c r="B1399" t="str">
        <f t="shared" si="21"/>
        <v>Low</v>
      </c>
    </row>
    <row r="1400" spans="1:2">
      <c r="A1400">
        <v>4</v>
      </c>
      <c r="B1400" t="str">
        <f t="shared" si="21"/>
        <v>Very High</v>
      </c>
    </row>
    <row r="1401" spans="1:2">
      <c r="A1401">
        <v>1</v>
      </c>
      <c r="B1401" t="str">
        <f t="shared" si="21"/>
        <v>Low</v>
      </c>
    </row>
    <row r="1402" spans="1:2">
      <c r="A1402">
        <v>4</v>
      </c>
      <c r="B1402" t="str">
        <f t="shared" si="21"/>
        <v>Very High</v>
      </c>
    </row>
    <row r="1403" spans="1:2">
      <c r="A1403">
        <v>3</v>
      </c>
      <c r="B1403" t="str">
        <f t="shared" si="21"/>
        <v>High</v>
      </c>
    </row>
    <row r="1404" spans="1:2">
      <c r="A1404">
        <v>4</v>
      </c>
      <c r="B1404" t="str">
        <f t="shared" si="21"/>
        <v>Very High</v>
      </c>
    </row>
    <row r="1405" spans="1:2">
      <c r="A1405">
        <v>2</v>
      </c>
      <c r="B1405" t="str">
        <f t="shared" si="21"/>
        <v>Medium</v>
      </c>
    </row>
    <row r="1406" spans="1:2">
      <c r="A1406">
        <v>4</v>
      </c>
      <c r="B1406" t="str">
        <f t="shared" si="21"/>
        <v>Very High</v>
      </c>
    </row>
    <row r="1407" spans="1:2">
      <c r="A1407">
        <v>3</v>
      </c>
      <c r="B1407" t="str">
        <f t="shared" si="21"/>
        <v>High</v>
      </c>
    </row>
    <row r="1408" spans="1:2">
      <c r="A1408">
        <v>3</v>
      </c>
      <c r="B1408" t="str">
        <f t="shared" si="21"/>
        <v>High</v>
      </c>
    </row>
    <row r="1409" spans="1:2">
      <c r="A1409">
        <v>2</v>
      </c>
      <c r="B1409" t="str">
        <f t="shared" si="21"/>
        <v>Medium</v>
      </c>
    </row>
    <row r="1410" spans="1:2">
      <c r="A1410">
        <v>4</v>
      </c>
      <c r="B1410" t="str">
        <f t="shared" si="21"/>
        <v>Very High</v>
      </c>
    </row>
    <row r="1411" spans="1:2">
      <c r="A1411">
        <v>4</v>
      </c>
      <c r="B1411" t="str">
        <f t="shared" ref="B1411:B1471" si="22">IF(A1411=1,"Low",IF(A1411=2,"Medium",IF(A1411=3,"High",IF(A1411=4,"Very High"))))</f>
        <v>Very High</v>
      </c>
    </row>
    <row r="1412" spans="1:2">
      <c r="A1412">
        <v>2</v>
      </c>
      <c r="B1412" t="str">
        <f t="shared" si="22"/>
        <v>Medium</v>
      </c>
    </row>
    <row r="1413" spans="1:2">
      <c r="A1413">
        <v>3</v>
      </c>
      <c r="B1413" t="str">
        <f t="shared" si="22"/>
        <v>High</v>
      </c>
    </row>
    <row r="1414" spans="1:2">
      <c r="A1414">
        <v>4</v>
      </c>
      <c r="B1414" t="str">
        <f t="shared" si="22"/>
        <v>Very High</v>
      </c>
    </row>
    <row r="1415" spans="1:2">
      <c r="A1415">
        <v>4</v>
      </c>
      <c r="B1415" t="str">
        <f t="shared" si="22"/>
        <v>Very High</v>
      </c>
    </row>
    <row r="1416" spans="1:2">
      <c r="A1416">
        <v>1</v>
      </c>
      <c r="B1416" t="str">
        <f t="shared" si="22"/>
        <v>Low</v>
      </c>
    </row>
    <row r="1417" spans="1:2">
      <c r="A1417">
        <v>2</v>
      </c>
      <c r="B1417" t="str">
        <f t="shared" si="22"/>
        <v>Medium</v>
      </c>
    </row>
    <row r="1418" spans="1:2">
      <c r="A1418">
        <v>4</v>
      </c>
      <c r="B1418" t="str">
        <f t="shared" si="22"/>
        <v>Very High</v>
      </c>
    </row>
    <row r="1419" spans="1:2">
      <c r="A1419">
        <v>1</v>
      </c>
      <c r="B1419" t="str">
        <f t="shared" si="22"/>
        <v>Low</v>
      </c>
    </row>
    <row r="1420" spans="1:2">
      <c r="A1420">
        <v>1</v>
      </c>
      <c r="B1420" t="str">
        <f t="shared" si="22"/>
        <v>Low</v>
      </c>
    </row>
    <row r="1421" spans="1:2">
      <c r="A1421">
        <v>4</v>
      </c>
      <c r="B1421" t="str">
        <f t="shared" si="22"/>
        <v>Very High</v>
      </c>
    </row>
    <row r="1422" spans="1:2">
      <c r="A1422">
        <v>4</v>
      </c>
      <c r="B1422" t="str">
        <f t="shared" si="22"/>
        <v>Very High</v>
      </c>
    </row>
    <row r="1423" spans="1:2">
      <c r="A1423">
        <v>3</v>
      </c>
      <c r="B1423" t="str">
        <f t="shared" si="22"/>
        <v>High</v>
      </c>
    </row>
    <row r="1424" spans="1:2">
      <c r="A1424">
        <v>4</v>
      </c>
      <c r="B1424" t="str">
        <f t="shared" si="22"/>
        <v>Very High</v>
      </c>
    </row>
    <row r="1425" spans="1:2">
      <c r="A1425">
        <v>4</v>
      </c>
      <c r="B1425" t="str">
        <f t="shared" si="22"/>
        <v>Very High</v>
      </c>
    </row>
    <row r="1426" spans="1:2">
      <c r="A1426">
        <v>2</v>
      </c>
      <c r="B1426" t="str">
        <f t="shared" si="22"/>
        <v>Medium</v>
      </c>
    </row>
    <row r="1427" spans="1:2">
      <c r="A1427">
        <v>2</v>
      </c>
      <c r="B1427" t="str">
        <f t="shared" si="22"/>
        <v>Medium</v>
      </c>
    </row>
    <row r="1428" spans="1:2">
      <c r="A1428">
        <v>3</v>
      </c>
      <c r="B1428" t="str">
        <f t="shared" si="22"/>
        <v>High</v>
      </c>
    </row>
    <row r="1429" spans="1:2">
      <c r="A1429">
        <v>1</v>
      </c>
      <c r="B1429" t="str">
        <f t="shared" si="22"/>
        <v>Low</v>
      </c>
    </row>
    <row r="1430" spans="1:2">
      <c r="A1430">
        <v>2</v>
      </c>
      <c r="B1430" t="str">
        <f t="shared" si="22"/>
        <v>Medium</v>
      </c>
    </row>
    <row r="1431" spans="1:2">
      <c r="A1431">
        <v>1</v>
      </c>
      <c r="B1431" t="str">
        <f t="shared" si="22"/>
        <v>Low</v>
      </c>
    </row>
    <row r="1432" spans="1:2">
      <c r="A1432">
        <v>2</v>
      </c>
      <c r="B1432" t="str">
        <f t="shared" si="22"/>
        <v>Medium</v>
      </c>
    </row>
    <row r="1433" spans="1:2">
      <c r="A1433">
        <v>3</v>
      </c>
      <c r="B1433" t="str">
        <f t="shared" si="22"/>
        <v>High</v>
      </c>
    </row>
    <row r="1434" spans="1:2">
      <c r="A1434">
        <v>3</v>
      </c>
      <c r="B1434" t="str">
        <f t="shared" si="22"/>
        <v>High</v>
      </c>
    </row>
    <row r="1435" spans="1:2">
      <c r="A1435">
        <v>1</v>
      </c>
      <c r="B1435" t="str">
        <f t="shared" si="22"/>
        <v>Low</v>
      </c>
    </row>
    <row r="1436" spans="1:2">
      <c r="A1436">
        <v>1</v>
      </c>
      <c r="B1436" t="str">
        <f t="shared" si="22"/>
        <v>Low</v>
      </c>
    </row>
    <row r="1437" spans="1:2">
      <c r="A1437">
        <v>2</v>
      </c>
      <c r="B1437" t="str">
        <f t="shared" si="22"/>
        <v>Medium</v>
      </c>
    </row>
    <row r="1438" spans="1:2">
      <c r="A1438">
        <v>3</v>
      </c>
      <c r="B1438" t="str">
        <f t="shared" si="22"/>
        <v>High</v>
      </c>
    </row>
    <row r="1439" spans="1:2">
      <c r="A1439">
        <v>4</v>
      </c>
      <c r="B1439" t="str">
        <f t="shared" si="22"/>
        <v>Very High</v>
      </c>
    </row>
    <row r="1440" spans="1:2">
      <c r="A1440">
        <v>4</v>
      </c>
      <c r="B1440" t="str">
        <f t="shared" si="22"/>
        <v>Very High</v>
      </c>
    </row>
    <row r="1441" spans="1:2">
      <c r="A1441">
        <v>1</v>
      </c>
      <c r="B1441" t="str">
        <f t="shared" si="22"/>
        <v>Low</v>
      </c>
    </row>
    <row r="1442" spans="1:2">
      <c r="A1442">
        <v>4</v>
      </c>
      <c r="B1442" t="str">
        <f t="shared" si="22"/>
        <v>Very High</v>
      </c>
    </row>
    <row r="1443" spans="1:2">
      <c r="A1443">
        <v>3</v>
      </c>
      <c r="B1443" t="str">
        <f t="shared" si="22"/>
        <v>High</v>
      </c>
    </row>
    <row r="1444" spans="1:2">
      <c r="A1444">
        <v>1</v>
      </c>
      <c r="B1444" t="str">
        <f t="shared" si="22"/>
        <v>Low</v>
      </c>
    </row>
    <row r="1445" spans="1:2">
      <c r="A1445">
        <v>1</v>
      </c>
      <c r="B1445" t="str">
        <f t="shared" si="22"/>
        <v>Low</v>
      </c>
    </row>
    <row r="1446" spans="1:2">
      <c r="A1446">
        <v>4</v>
      </c>
      <c r="B1446" t="str">
        <f t="shared" si="22"/>
        <v>Very High</v>
      </c>
    </row>
    <row r="1447" spans="1:2">
      <c r="A1447">
        <v>1</v>
      </c>
      <c r="B1447" t="str">
        <f t="shared" si="22"/>
        <v>Low</v>
      </c>
    </row>
    <row r="1448" spans="1:2">
      <c r="A1448">
        <v>4</v>
      </c>
      <c r="B1448" t="str">
        <f t="shared" si="22"/>
        <v>Very High</v>
      </c>
    </row>
    <row r="1449" spans="1:2">
      <c r="A1449">
        <v>4</v>
      </c>
      <c r="B1449" t="str">
        <f t="shared" si="22"/>
        <v>Very High</v>
      </c>
    </row>
    <row r="1450" spans="1:2">
      <c r="A1450">
        <v>3</v>
      </c>
      <c r="B1450" t="str">
        <f t="shared" si="22"/>
        <v>High</v>
      </c>
    </row>
    <row r="1451" spans="1:2">
      <c r="A1451">
        <v>4</v>
      </c>
      <c r="B1451" t="str">
        <f t="shared" si="22"/>
        <v>Very High</v>
      </c>
    </row>
    <row r="1452" spans="1:2">
      <c r="A1452">
        <v>3</v>
      </c>
      <c r="B1452" t="str">
        <f t="shared" si="22"/>
        <v>High</v>
      </c>
    </row>
    <row r="1453" spans="1:2">
      <c r="A1453">
        <v>1</v>
      </c>
      <c r="B1453" t="str">
        <f t="shared" si="22"/>
        <v>Low</v>
      </c>
    </row>
    <row r="1454" spans="1:2">
      <c r="A1454">
        <v>2</v>
      </c>
      <c r="B1454" t="str">
        <f t="shared" si="22"/>
        <v>Medium</v>
      </c>
    </row>
    <row r="1455" spans="1:2">
      <c r="A1455">
        <v>2</v>
      </c>
      <c r="B1455" t="str">
        <f t="shared" si="22"/>
        <v>Medium</v>
      </c>
    </row>
    <row r="1456" spans="1:2">
      <c r="A1456">
        <v>4</v>
      </c>
      <c r="B1456" t="str">
        <f t="shared" si="22"/>
        <v>Very High</v>
      </c>
    </row>
    <row r="1457" spans="1:2">
      <c r="A1457">
        <v>3</v>
      </c>
      <c r="B1457" t="str">
        <f t="shared" si="22"/>
        <v>High</v>
      </c>
    </row>
    <row r="1458" spans="1:2">
      <c r="A1458">
        <v>3</v>
      </c>
      <c r="B1458" t="str">
        <f t="shared" si="22"/>
        <v>High</v>
      </c>
    </row>
    <row r="1459" spans="1:2">
      <c r="A1459">
        <v>3</v>
      </c>
      <c r="B1459" t="str">
        <f t="shared" si="22"/>
        <v>High</v>
      </c>
    </row>
    <row r="1460" spans="1:2">
      <c r="A1460">
        <v>3</v>
      </c>
      <c r="B1460" t="str">
        <f t="shared" si="22"/>
        <v>High</v>
      </c>
    </row>
    <row r="1461" spans="1:2">
      <c r="A1461">
        <v>4</v>
      </c>
      <c r="B1461" t="str">
        <f t="shared" si="22"/>
        <v>Very High</v>
      </c>
    </row>
    <row r="1462" spans="1:2">
      <c r="A1462">
        <v>4</v>
      </c>
      <c r="B1462" t="str">
        <f t="shared" si="22"/>
        <v>Very High</v>
      </c>
    </row>
    <row r="1463" spans="1:2">
      <c r="A1463">
        <v>4</v>
      </c>
      <c r="B1463" t="str">
        <f t="shared" si="22"/>
        <v>Very High</v>
      </c>
    </row>
    <row r="1464" spans="1:2">
      <c r="A1464">
        <v>2</v>
      </c>
      <c r="B1464" t="str">
        <f t="shared" si="22"/>
        <v>Medium</v>
      </c>
    </row>
    <row r="1465" spans="1:2">
      <c r="A1465">
        <v>2</v>
      </c>
      <c r="B1465" t="str">
        <f t="shared" si="22"/>
        <v>Medium</v>
      </c>
    </row>
    <row r="1466" spans="1:2">
      <c r="A1466">
        <v>4</v>
      </c>
      <c r="B1466" t="str">
        <f t="shared" si="22"/>
        <v>Very High</v>
      </c>
    </row>
    <row r="1467" spans="1:2">
      <c r="A1467">
        <v>3</v>
      </c>
      <c r="B1467" t="str">
        <f t="shared" si="22"/>
        <v>High</v>
      </c>
    </row>
    <row r="1468" spans="1:2">
      <c r="A1468">
        <v>4</v>
      </c>
      <c r="B1468" t="str">
        <f t="shared" si="22"/>
        <v>Very High</v>
      </c>
    </row>
    <row r="1469" spans="1:2">
      <c r="A1469">
        <v>2</v>
      </c>
      <c r="B1469" t="str">
        <f t="shared" si="22"/>
        <v>Medium</v>
      </c>
    </row>
    <row r="1470" spans="1:2">
      <c r="A1470">
        <v>4</v>
      </c>
      <c r="B1470" t="str">
        <f t="shared" si="22"/>
        <v>Very High</v>
      </c>
    </row>
    <row r="1471" spans="1:2">
      <c r="A1471">
        <v>2</v>
      </c>
      <c r="B1471" t="str">
        <f t="shared" si="22"/>
        <v>Medium</v>
      </c>
    </row>
  </sheetData>
  <mergeCells count="22">
    <mergeCell ref="J29:K29"/>
    <mergeCell ref="J35:K35"/>
    <mergeCell ref="J41:K41"/>
    <mergeCell ref="O8:O18"/>
    <mergeCell ref="J18:L18"/>
    <mergeCell ref="J19:L19"/>
    <mergeCell ref="J20:M20"/>
    <mergeCell ref="J21:M21"/>
    <mergeCell ref="J22:M22"/>
    <mergeCell ref="J27:K27"/>
    <mergeCell ref="J12:M12"/>
    <mergeCell ref="J13:L13"/>
    <mergeCell ref="J14:L14"/>
    <mergeCell ref="J15:M15"/>
    <mergeCell ref="J16:L16"/>
    <mergeCell ref="J17:L17"/>
    <mergeCell ref="J11:L11"/>
    <mergeCell ref="J2:M2"/>
    <mergeCell ref="J3:M3"/>
    <mergeCell ref="J4:M4"/>
    <mergeCell ref="J8:M8"/>
    <mergeCell ref="J10:M10"/>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dimension ref="A1:Y1471"/>
  <sheetViews>
    <sheetView topLeftCell="A7" workbookViewId="0">
      <selection activeCell="C15" sqref="C14:D15"/>
    </sheetView>
  </sheetViews>
  <sheetFormatPr defaultRowHeight="15"/>
  <cols>
    <col min="1" max="1" width="16.7109375" bestFit="1" customWidth="1"/>
    <col min="2" max="2" width="8.7109375" style="21"/>
    <col min="3" max="3" width="8.7109375" style="19"/>
    <col min="11" max="11" width="8.7109375" style="1"/>
    <col min="14" max="14" width="23.28515625" bestFit="1" customWidth="1"/>
    <col min="15" max="15" width="15.7109375" style="2" bestFit="1" customWidth="1"/>
    <col min="16" max="16" width="8.7109375" style="20"/>
    <col min="17" max="17" width="8.7109375" style="19"/>
    <col min="18" max="18" width="46.5703125" bestFit="1" customWidth="1"/>
    <col min="19" max="19" width="9.5703125" bestFit="1" customWidth="1"/>
    <col min="22" max="22" width="46.5703125" bestFit="1" customWidth="1"/>
    <col min="23" max="23" width="9.5703125" bestFit="1" customWidth="1"/>
  </cols>
  <sheetData>
    <row r="1" spans="1:23" ht="15.75" thickBot="1">
      <c r="A1" s="89" t="s">
        <v>94</v>
      </c>
    </row>
    <row r="2" spans="1:23">
      <c r="A2">
        <v>50</v>
      </c>
      <c r="N2" s="195" t="s">
        <v>94</v>
      </c>
      <c r="O2" s="196"/>
      <c r="R2" s="272" t="s">
        <v>40</v>
      </c>
      <c r="S2" s="274"/>
      <c r="V2" s="272" t="s">
        <v>40</v>
      </c>
      <c r="W2" s="274"/>
    </row>
    <row r="3" spans="1:23">
      <c r="A3">
        <v>35</v>
      </c>
      <c r="N3" s="139"/>
      <c r="O3" s="140"/>
      <c r="R3" s="5"/>
      <c r="S3" s="6"/>
      <c r="V3" s="5"/>
      <c r="W3" s="6"/>
    </row>
    <row r="4" spans="1:23">
      <c r="A4">
        <v>49</v>
      </c>
      <c r="N4" s="139" t="s">
        <v>119</v>
      </c>
      <c r="O4" s="225">
        <v>41.127891156462582</v>
      </c>
      <c r="R4" s="278" t="s">
        <v>11</v>
      </c>
      <c r="S4" s="280"/>
      <c r="V4" s="278" t="s">
        <v>11</v>
      </c>
      <c r="W4" s="280"/>
    </row>
    <row r="5" spans="1:23">
      <c r="A5">
        <v>52</v>
      </c>
      <c r="N5" s="139" t="s">
        <v>7</v>
      </c>
      <c r="O5" s="225">
        <v>0.17918056366904062</v>
      </c>
      <c r="R5" s="50" t="s">
        <v>71</v>
      </c>
      <c r="S5" s="16">
        <f>$O$8</f>
        <v>6.8698865611616924</v>
      </c>
      <c r="V5" s="50" t="s">
        <v>71</v>
      </c>
      <c r="W5" s="16">
        <f>$O$8</f>
        <v>6.8698865611616924</v>
      </c>
    </row>
    <row r="6" spans="1:23">
      <c r="A6">
        <v>35</v>
      </c>
      <c r="N6" s="139" t="s">
        <v>120</v>
      </c>
      <c r="O6" s="225">
        <v>38</v>
      </c>
      <c r="R6" s="50" t="s">
        <v>72</v>
      </c>
      <c r="S6" s="10">
        <v>0.5</v>
      </c>
      <c r="V6" s="50" t="s">
        <v>72</v>
      </c>
      <c r="W6" s="10">
        <v>0.5</v>
      </c>
    </row>
    <row r="7" spans="1:23">
      <c r="A7">
        <v>40</v>
      </c>
      <c r="N7" s="139" t="s">
        <v>121</v>
      </c>
      <c r="O7" s="225">
        <v>38</v>
      </c>
      <c r="R7" s="50" t="s">
        <v>14</v>
      </c>
      <c r="S7" s="17">
        <v>0.99</v>
      </c>
      <c r="V7" s="50" t="s">
        <v>14</v>
      </c>
      <c r="W7" s="17">
        <v>0.95</v>
      </c>
    </row>
    <row r="8" spans="1:23">
      <c r="A8">
        <v>52</v>
      </c>
      <c r="N8" s="139" t="s">
        <v>122</v>
      </c>
      <c r="O8" s="225">
        <v>6.8698865611616924</v>
      </c>
      <c r="R8" s="53"/>
      <c r="S8" s="8"/>
      <c r="V8" s="53"/>
      <c r="W8" s="8"/>
    </row>
    <row r="9" spans="1:23">
      <c r="A9">
        <v>39</v>
      </c>
      <c r="N9" s="139" t="s">
        <v>123</v>
      </c>
      <c r="O9" s="225">
        <v>47.195341363230021</v>
      </c>
      <c r="R9" s="278" t="s">
        <v>15</v>
      </c>
      <c r="S9" s="280"/>
      <c r="V9" s="278" t="s">
        <v>15</v>
      </c>
      <c r="W9" s="280"/>
    </row>
    <row r="10" spans="1:23">
      <c r="A10">
        <v>36</v>
      </c>
      <c r="N10" s="139" t="s">
        <v>124</v>
      </c>
      <c r="O10" s="225">
        <v>-0.88585947730852865</v>
      </c>
      <c r="R10" s="50" t="s">
        <v>43</v>
      </c>
      <c r="S10" s="185">
        <f>_xlfn.NORM.S.INV((0.995))</f>
        <v>2.5758293035488999</v>
      </c>
      <c r="V10" s="50" t="s">
        <v>43</v>
      </c>
      <c r="W10" s="185">
        <f>_xlfn.NORM.S.INV((0.975))</f>
        <v>1.9599639845400536</v>
      </c>
    </row>
    <row r="11" spans="1:23">
      <c r="A11">
        <v>39</v>
      </c>
      <c r="N11" s="139" t="s">
        <v>125</v>
      </c>
      <c r="O11" s="225">
        <v>0.88368102675924298</v>
      </c>
      <c r="R11" s="50" t="s">
        <v>44</v>
      </c>
      <c r="S11" s="55">
        <f>(S10*S5/S6)^2</f>
        <v>1252.5448399797224</v>
      </c>
      <c r="V11" s="50" t="s">
        <v>44</v>
      </c>
      <c r="W11" s="55">
        <f>(W10*W5/W6)^2</f>
        <v>725.19584150180071</v>
      </c>
    </row>
    <row r="12" spans="1:23">
      <c r="A12">
        <v>34</v>
      </c>
      <c r="N12" s="139" t="s">
        <v>126</v>
      </c>
      <c r="O12" s="225">
        <v>21</v>
      </c>
      <c r="R12" s="56"/>
      <c r="S12" s="57"/>
      <c r="V12" s="56"/>
      <c r="W12" s="57"/>
    </row>
    <row r="13" spans="1:23">
      <c r="A13">
        <v>54</v>
      </c>
      <c r="N13" s="139" t="s">
        <v>127</v>
      </c>
      <c r="O13" s="225">
        <v>34</v>
      </c>
      <c r="R13" s="278" t="s">
        <v>45</v>
      </c>
      <c r="S13" s="280"/>
      <c r="V13" s="278" t="s">
        <v>45</v>
      </c>
      <c r="W13" s="280"/>
    </row>
    <row r="14" spans="1:23" ht="15.75" thickBot="1">
      <c r="A14">
        <v>39</v>
      </c>
      <c r="N14" s="139" t="s">
        <v>128</v>
      </c>
      <c r="O14" s="225">
        <v>55</v>
      </c>
      <c r="R14" s="58" t="s">
        <v>73</v>
      </c>
      <c r="S14" s="18">
        <v>1253</v>
      </c>
      <c r="V14" s="58" t="s">
        <v>73</v>
      </c>
      <c r="W14" s="18">
        <v>726</v>
      </c>
    </row>
    <row r="15" spans="1:23">
      <c r="A15">
        <v>35</v>
      </c>
      <c r="N15" s="139" t="s">
        <v>129</v>
      </c>
      <c r="O15" s="225">
        <v>60458</v>
      </c>
    </row>
    <row r="16" spans="1:23">
      <c r="A16">
        <v>55</v>
      </c>
      <c r="N16" s="139" t="s">
        <v>130</v>
      </c>
      <c r="O16" s="225">
        <v>1470</v>
      </c>
    </row>
    <row r="17" spans="1:25" ht="15.75" thickBot="1">
      <c r="A17">
        <v>35</v>
      </c>
      <c r="N17" s="141" t="s">
        <v>131</v>
      </c>
      <c r="O17" s="226">
        <v>0.35147704265870489</v>
      </c>
    </row>
    <row r="18" spans="1:25" ht="15.75" thickBot="1">
      <c r="A18">
        <v>53</v>
      </c>
      <c r="N18" s="180" t="s">
        <v>132</v>
      </c>
      <c r="O18" s="181">
        <f>QUARTILE(A2:A1471,1)</f>
        <v>36</v>
      </c>
    </row>
    <row r="19" spans="1:25">
      <c r="A19">
        <v>51</v>
      </c>
      <c r="N19" s="173" t="s">
        <v>133</v>
      </c>
      <c r="O19" s="174">
        <f>QUARTILE(A2:A1471,3)</f>
        <v>49</v>
      </c>
      <c r="R19" s="272" t="s">
        <v>40</v>
      </c>
      <c r="S19" s="274"/>
      <c r="V19" s="241" t="s">
        <v>217</v>
      </c>
      <c r="W19" s="242"/>
      <c r="X19" s="242"/>
      <c r="Y19" s="243"/>
    </row>
    <row r="20" spans="1:25">
      <c r="A20">
        <v>39</v>
      </c>
      <c r="N20" s="173" t="s">
        <v>134</v>
      </c>
      <c r="O20" s="174">
        <f>O19-O18</f>
        <v>13</v>
      </c>
      <c r="R20" s="5"/>
      <c r="S20" s="6"/>
      <c r="V20" s="244"/>
      <c r="W20" s="245"/>
      <c r="X20" s="245"/>
      <c r="Y20" s="246"/>
    </row>
    <row r="21" spans="1:25">
      <c r="A21">
        <v>52</v>
      </c>
      <c r="N21" s="173" t="s">
        <v>135</v>
      </c>
      <c r="O21" s="175">
        <f>O19+(1.5*O20)</f>
        <v>68.5</v>
      </c>
      <c r="R21" s="278" t="s">
        <v>11</v>
      </c>
      <c r="S21" s="280"/>
      <c r="V21" s="244"/>
      <c r="W21" s="245"/>
      <c r="X21" s="245"/>
      <c r="Y21" s="246"/>
    </row>
    <row r="22" spans="1:25">
      <c r="A22">
        <v>35</v>
      </c>
      <c r="N22" s="173" t="s">
        <v>136</v>
      </c>
      <c r="O22" s="175">
        <f>O18-(1.5*O20)</f>
        <v>16.5</v>
      </c>
      <c r="R22" s="50" t="s">
        <v>71</v>
      </c>
      <c r="S22" s="16">
        <f>$O$8</f>
        <v>6.8698865611616924</v>
      </c>
      <c r="V22" s="244"/>
      <c r="W22" s="245"/>
      <c r="X22" s="245"/>
      <c r="Y22" s="246"/>
    </row>
    <row r="23" spans="1:25" ht="15.75" thickBot="1">
      <c r="A23">
        <v>39</v>
      </c>
      <c r="N23" s="176" t="s">
        <v>209</v>
      </c>
      <c r="O23" s="177" t="s">
        <v>6</v>
      </c>
      <c r="R23" s="50" t="s">
        <v>72</v>
      </c>
      <c r="S23" s="10">
        <v>0.5</v>
      </c>
      <c r="V23" s="244"/>
      <c r="W23" s="245"/>
      <c r="X23" s="245"/>
      <c r="Y23" s="246"/>
    </row>
    <row r="24" spans="1:25" ht="15.75" thickBot="1">
      <c r="A24">
        <v>37</v>
      </c>
      <c r="N24" s="213" t="s">
        <v>234</v>
      </c>
      <c r="O24" s="224">
        <f>PERCENTILE(A2:A1471,0.9)</f>
        <v>53</v>
      </c>
      <c r="R24" s="50" t="s">
        <v>14</v>
      </c>
      <c r="S24" s="17">
        <v>0.9</v>
      </c>
      <c r="V24" s="244"/>
      <c r="W24" s="245"/>
      <c r="X24" s="245"/>
      <c r="Y24" s="246"/>
    </row>
    <row r="25" spans="1:25">
      <c r="A25">
        <v>39</v>
      </c>
      <c r="R25" s="53"/>
      <c r="S25" s="8"/>
      <c r="V25" s="244"/>
      <c r="W25" s="245"/>
      <c r="X25" s="245"/>
      <c r="Y25" s="246"/>
    </row>
    <row r="26" spans="1:25">
      <c r="A26">
        <v>39</v>
      </c>
      <c r="R26" s="278" t="s">
        <v>15</v>
      </c>
      <c r="S26" s="280"/>
      <c r="V26" s="244"/>
      <c r="W26" s="245"/>
      <c r="X26" s="245"/>
      <c r="Y26" s="246"/>
    </row>
    <row r="27" spans="1:25">
      <c r="A27">
        <v>35</v>
      </c>
      <c r="R27" s="50" t="s">
        <v>43</v>
      </c>
      <c r="S27" s="185">
        <f>_xlfn.NORM.S.INV((0.95))</f>
        <v>1.6448536269514715</v>
      </c>
      <c r="V27" s="244"/>
      <c r="W27" s="245"/>
      <c r="X27" s="245"/>
      <c r="Y27" s="246"/>
    </row>
    <row r="28" spans="1:25">
      <c r="A28">
        <v>54</v>
      </c>
      <c r="R28" s="50" t="s">
        <v>44</v>
      </c>
      <c r="S28" s="55">
        <f>(S27*S22/S23)^2</f>
        <v>510.75618755634144</v>
      </c>
      <c r="V28" s="244"/>
      <c r="W28" s="245"/>
      <c r="X28" s="245"/>
      <c r="Y28" s="246"/>
    </row>
    <row r="29" spans="1:25">
      <c r="A29">
        <v>35</v>
      </c>
      <c r="R29" s="56"/>
      <c r="S29" s="57"/>
      <c r="V29" s="244"/>
      <c r="W29" s="245"/>
      <c r="X29" s="245"/>
      <c r="Y29" s="246"/>
    </row>
    <row r="30" spans="1:25" ht="15.75" thickBot="1">
      <c r="A30">
        <v>38</v>
      </c>
      <c r="R30" s="278" t="s">
        <v>45</v>
      </c>
      <c r="S30" s="280"/>
      <c r="V30" s="247"/>
      <c r="W30" s="248"/>
      <c r="X30" s="248"/>
      <c r="Y30" s="249"/>
    </row>
    <row r="31" spans="1:25" ht="15.75" thickBot="1">
      <c r="A31">
        <v>35</v>
      </c>
      <c r="R31" s="58" t="s">
        <v>73</v>
      </c>
      <c r="S31" s="18">
        <v>511</v>
      </c>
    </row>
    <row r="32" spans="1:25">
      <c r="A32">
        <v>35</v>
      </c>
    </row>
    <row r="33" spans="1:1">
      <c r="A33">
        <v>54</v>
      </c>
    </row>
    <row r="34" spans="1:1">
      <c r="A34">
        <v>35</v>
      </c>
    </row>
    <row r="35" spans="1:1">
      <c r="A35">
        <v>34</v>
      </c>
    </row>
    <row r="36" spans="1:1">
      <c r="A36">
        <v>52</v>
      </c>
    </row>
    <row r="37" spans="1:1">
      <c r="A37">
        <v>37</v>
      </c>
    </row>
    <row r="38" spans="1:1">
      <c r="A38">
        <v>54</v>
      </c>
    </row>
    <row r="39" spans="1:1">
      <c r="A39">
        <v>39</v>
      </c>
    </row>
    <row r="40" spans="1:1">
      <c r="A40">
        <v>52</v>
      </c>
    </row>
    <row r="41" spans="1:1">
      <c r="A41">
        <v>38</v>
      </c>
    </row>
    <row r="42" spans="1:1">
      <c r="A42">
        <v>36</v>
      </c>
    </row>
    <row r="43" spans="1:1">
      <c r="A43">
        <v>38</v>
      </c>
    </row>
    <row r="44" spans="1:1">
      <c r="A44">
        <v>38</v>
      </c>
    </row>
    <row r="45" spans="1:1">
      <c r="A45">
        <v>37</v>
      </c>
    </row>
    <row r="46" spans="1:1">
      <c r="A46">
        <v>40</v>
      </c>
    </row>
    <row r="47" spans="1:1">
      <c r="A47">
        <v>36</v>
      </c>
    </row>
    <row r="48" spans="1:1">
      <c r="A48">
        <v>37</v>
      </c>
    </row>
    <row r="49" spans="1:1">
      <c r="A49">
        <v>40</v>
      </c>
    </row>
    <row r="50" spans="1:1">
      <c r="A50">
        <v>54</v>
      </c>
    </row>
    <row r="51" spans="1:1">
      <c r="A51">
        <v>38</v>
      </c>
    </row>
    <row r="52" spans="1:1">
      <c r="A52">
        <v>54</v>
      </c>
    </row>
    <row r="53" spans="1:1">
      <c r="A53">
        <v>53</v>
      </c>
    </row>
    <row r="54" spans="1:1">
      <c r="A54">
        <v>54</v>
      </c>
    </row>
    <row r="55" spans="1:1">
      <c r="A55">
        <v>49</v>
      </c>
    </row>
    <row r="56" spans="1:1">
      <c r="A56">
        <v>54</v>
      </c>
    </row>
    <row r="57" spans="1:1">
      <c r="A57">
        <v>49</v>
      </c>
    </row>
    <row r="58" spans="1:1">
      <c r="A58">
        <v>37</v>
      </c>
    </row>
    <row r="59" spans="1:1">
      <c r="A59">
        <v>48</v>
      </c>
    </row>
    <row r="60" spans="1:1">
      <c r="A60">
        <v>40</v>
      </c>
    </row>
    <row r="61" spans="1:1">
      <c r="A61">
        <v>36</v>
      </c>
    </row>
    <row r="62" spans="1:1">
      <c r="A62">
        <v>51</v>
      </c>
    </row>
    <row r="63" spans="1:1">
      <c r="A63">
        <v>36</v>
      </c>
    </row>
    <row r="64" spans="1:1">
      <c r="A64">
        <v>50</v>
      </c>
    </row>
    <row r="65" spans="1:1">
      <c r="A65">
        <v>36</v>
      </c>
    </row>
    <row r="66" spans="1:1">
      <c r="A66">
        <v>35</v>
      </c>
    </row>
    <row r="67" spans="1:1">
      <c r="A67">
        <v>52</v>
      </c>
    </row>
    <row r="68" spans="1:1">
      <c r="A68">
        <v>35</v>
      </c>
    </row>
    <row r="69" spans="1:1">
      <c r="A69">
        <v>35</v>
      </c>
    </row>
    <row r="70" spans="1:1">
      <c r="A70">
        <v>38</v>
      </c>
    </row>
    <row r="71" spans="1:1">
      <c r="A71">
        <v>54</v>
      </c>
    </row>
    <row r="72" spans="1:1">
      <c r="A72">
        <v>35</v>
      </c>
    </row>
    <row r="73" spans="1:1">
      <c r="A73">
        <v>38</v>
      </c>
    </row>
    <row r="74" spans="1:1">
      <c r="A74">
        <v>38</v>
      </c>
    </row>
    <row r="75" spans="1:1">
      <c r="A75">
        <v>39</v>
      </c>
    </row>
    <row r="76" spans="1:1">
      <c r="A76">
        <v>39</v>
      </c>
    </row>
    <row r="77" spans="1:1">
      <c r="A77">
        <v>37</v>
      </c>
    </row>
    <row r="78" spans="1:1">
      <c r="A78">
        <v>37</v>
      </c>
    </row>
    <row r="79" spans="1:1">
      <c r="A79">
        <v>48</v>
      </c>
    </row>
    <row r="80" spans="1:1">
      <c r="A80">
        <v>36</v>
      </c>
    </row>
    <row r="81" spans="1:1">
      <c r="A81">
        <v>51</v>
      </c>
    </row>
    <row r="82" spans="1:1">
      <c r="A82">
        <v>53</v>
      </c>
    </row>
    <row r="83" spans="1:1">
      <c r="A83">
        <v>39</v>
      </c>
    </row>
    <row r="84" spans="1:1">
      <c r="A84">
        <v>40</v>
      </c>
    </row>
    <row r="85" spans="1:1">
      <c r="A85">
        <v>52</v>
      </c>
    </row>
    <row r="86" spans="1:1">
      <c r="A86">
        <v>36</v>
      </c>
    </row>
    <row r="87" spans="1:1">
      <c r="A87">
        <v>36</v>
      </c>
    </row>
    <row r="88" spans="1:1">
      <c r="A88">
        <v>39</v>
      </c>
    </row>
    <row r="89" spans="1:1">
      <c r="A89">
        <v>40</v>
      </c>
    </row>
    <row r="90" spans="1:1">
      <c r="A90">
        <v>38</v>
      </c>
    </row>
    <row r="91" spans="1:1">
      <c r="A91">
        <v>39</v>
      </c>
    </row>
    <row r="92" spans="1:1">
      <c r="A92">
        <v>40</v>
      </c>
    </row>
    <row r="93" spans="1:1">
      <c r="A93">
        <v>48</v>
      </c>
    </row>
    <row r="94" spans="1:1">
      <c r="A94">
        <v>51</v>
      </c>
    </row>
    <row r="95" spans="1:1">
      <c r="A95">
        <v>49</v>
      </c>
    </row>
    <row r="96" spans="1:1">
      <c r="A96">
        <v>37</v>
      </c>
    </row>
    <row r="97" spans="1:1">
      <c r="A97">
        <v>35</v>
      </c>
    </row>
    <row r="98" spans="1:1">
      <c r="A98">
        <v>38</v>
      </c>
    </row>
    <row r="99" spans="1:1">
      <c r="A99">
        <v>35</v>
      </c>
    </row>
    <row r="100" spans="1:1">
      <c r="A100">
        <v>35</v>
      </c>
    </row>
    <row r="101" spans="1:1">
      <c r="A101">
        <v>37</v>
      </c>
    </row>
    <row r="102" spans="1:1">
      <c r="A102">
        <v>52</v>
      </c>
    </row>
    <row r="103" spans="1:1">
      <c r="A103">
        <v>36</v>
      </c>
    </row>
    <row r="104" spans="1:1">
      <c r="A104">
        <v>54</v>
      </c>
    </row>
    <row r="105" spans="1:1">
      <c r="A105">
        <v>36</v>
      </c>
    </row>
    <row r="106" spans="1:1">
      <c r="A106">
        <v>37</v>
      </c>
    </row>
    <row r="107" spans="1:1">
      <c r="A107">
        <v>37</v>
      </c>
    </row>
    <row r="108" spans="1:1">
      <c r="A108">
        <v>50</v>
      </c>
    </row>
    <row r="109" spans="1:1">
      <c r="A109">
        <v>53</v>
      </c>
    </row>
    <row r="110" spans="1:1">
      <c r="A110">
        <v>37</v>
      </c>
    </row>
    <row r="111" spans="1:1">
      <c r="A111">
        <v>35</v>
      </c>
    </row>
    <row r="112" spans="1:1">
      <c r="A112">
        <v>35</v>
      </c>
    </row>
    <row r="113" spans="1:1">
      <c r="A113">
        <v>52</v>
      </c>
    </row>
    <row r="114" spans="1:1">
      <c r="A114">
        <v>49</v>
      </c>
    </row>
    <row r="115" spans="1:1">
      <c r="A115">
        <v>34</v>
      </c>
    </row>
    <row r="116" spans="1:1">
      <c r="A116">
        <v>39</v>
      </c>
    </row>
    <row r="117" spans="1:1">
      <c r="A117">
        <v>38</v>
      </c>
    </row>
    <row r="118" spans="1:1">
      <c r="A118">
        <v>35</v>
      </c>
    </row>
    <row r="119" spans="1:1">
      <c r="A119">
        <v>39</v>
      </c>
    </row>
    <row r="120" spans="1:1">
      <c r="A120">
        <v>36</v>
      </c>
    </row>
    <row r="121" spans="1:1">
      <c r="A121">
        <v>52</v>
      </c>
    </row>
    <row r="122" spans="1:1">
      <c r="A122">
        <v>40</v>
      </c>
    </row>
    <row r="123" spans="1:1">
      <c r="A123">
        <v>38</v>
      </c>
    </row>
    <row r="124" spans="1:1">
      <c r="A124">
        <v>51</v>
      </c>
    </row>
    <row r="125" spans="1:1">
      <c r="A125">
        <v>38</v>
      </c>
    </row>
    <row r="126" spans="1:1">
      <c r="A126">
        <v>52</v>
      </c>
    </row>
    <row r="127" spans="1:1">
      <c r="A127">
        <v>39</v>
      </c>
    </row>
    <row r="128" spans="1:1">
      <c r="A128">
        <v>34</v>
      </c>
    </row>
    <row r="129" spans="1:1">
      <c r="A129">
        <v>52</v>
      </c>
    </row>
    <row r="130" spans="1:1">
      <c r="A130">
        <v>37</v>
      </c>
    </row>
    <row r="131" spans="1:1">
      <c r="A131">
        <v>39</v>
      </c>
    </row>
    <row r="132" spans="1:1">
      <c r="A132">
        <v>35</v>
      </c>
    </row>
    <row r="133" spans="1:1">
      <c r="A133">
        <v>36</v>
      </c>
    </row>
    <row r="134" spans="1:1">
      <c r="A134">
        <v>53</v>
      </c>
    </row>
    <row r="135" spans="1:1">
      <c r="A135">
        <v>49</v>
      </c>
    </row>
    <row r="136" spans="1:1">
      <c r="A136">
        <v>36</v>
      </c>
    </row>
    <row r="137" spans="1:1">
      <c r="A137">
        <v>35</v>
      </c>
    </row>
    <row r="138" spans="1:1">
      <c r="A138">
        <v>34</v>
      </c>
    </row>
    <row r="139" spans="1:1">
      <c r="A139">
        <v>37</v>
      </c>
    </row>
    <row r="140" spans="1:1">
      <c r="A140">
        <v>39</v>
      </c>
    </row>
    <row r="141" spans="1:1">
      <c r="A141">
        <v>49</v>
      </c>
    </row>
    <row r="142" spans="1:1">
      <c r="A142">
        <v>35</v>
      </c>
    </row>
    <row r="143" spans="1:1">
      <c r="A143">
        <v>39</v>
      </c>
    </row>
    <row r="144" spans="1:1">
      <c r="A144">
        <v>48</v>
      </c>
    </row>
    <row r="145" spans="1:1">
      <c r="A145">
        <v>34</v>
      </c>
    </row>
    <row r="146" spans="1:1">
      <c r="A146">
        <v>38</v>
      </c>
    </row>
    <row r="147" spans="1:1">
      <c r="A147">
        <v>35</v>
      </c>
    </row>
    <row r="148" spans="1:1">
      <c r="A148">
        <v>37</v>
      </c>
    </row>
    <row r="149" spans="1:1">
      <c r="A149">
        <v>39</v>
      </c>
    </row>
    <row r="150" spans="1:1">
      <c r="A150">
        <v>35</v>
      </c>
    </row>
    <row r="151" spans="1:1">
      <c r="A151">
        <v>37</v>
      </c>
    </row>
    <row r="152" spans="1:1">
      <c r="A152">
        <v>36</v>
      </c>
    </row>
    <row r="153" spans="1:1">
      <c r="A153">
        <v>36</v>
      </c>
    </row>
    <row r="154" spans="1:1">
      <c r="A154">
        <v>53</v>
      </c>
    </row>
    <row r="155" spans="1:1">
      <c r="A155">
        <v>37</v>
      </c>
    </row>
    <row r="156" spans="1:1">
      <c r="A156">
        <v>36</v>
      </c>
    </row>
    <row r="157" spans="1:1">
      <c r="A157">
        <v>35</v>
      </c>
    </row>
    <row r="158" spans="1:1">
      <c r="A158">
        <v>39</v>
      </c>
    </row>
    <row r="159" spans="1:1">
      <c r="A159">
        <v>51</v>
      </c>
    </row>
    <row r="160" spans="1:1">
      <c r="A160">
        <v>37</v>
      </c>
    </row>
    <row r="161" spans="1:1">
      <c r="A161">
        <v>40</v>
      </c>
    </row>
    <row r="162" spans="1:1">
      <c r="A162">
        <v>40</v>
      </c>
    </row>
    <row r="163" spans="1:1">
      <c r="A163">
        <v>36</v>
      </c>
    </row>
    <row r="164" spans="1:1">
      <c r="A164">
        <v>35</v>
      </c>
    </row>
    <row r="165" spans="1:1">
      <c r="A165">
        <v>50</v>
      </c>
    </row>
    <row r="166" spans="1:1">
      <c r="A166">
        <v>54</v>
      </c>
    </row>
    <row r="167" spans="1:1">
      <c r="A167">
        <v>35</v>
      </c>
    </row>
    <row r="168" spans="1:1">
      <c r="A168">
        <v>40</v>
      </c>
    </row>
    <row r="169" spans="1:1">
      <c r="A169">
        <v>38</v>
      </c>
    </row>
    <row r="170" spans="1:1">
      <c r="A170">
        <v>36</v>
      </c>
    </row>
    <row r="171" spans="1:1">
      <c r="A171">
        <v>36</v>
      </c>
    </row>
    <row r="172" spans="1:1">
      <c r="A172">
        <v>50</v>
      </c>
    </row>
    <row r="173" spans="1:1">
      <c r="A173">
        <v>36</v>
      </c>
    </row>
    <row r="174" spans="1:1">
      <c r="A174">
        <v>36</v>
      </c>
    </row>
    <row r="175" spans="1:1">
      <c r="A175">
        <v>40</v>
      </c>
    </row>
    <row r="176" spans="1:1">
      <c r="A176">
        <v>48</v>
      </c>
    </row>
    <row r="177" spans="1:1">
      <c r="A177">
        <v>54</v>
      </c>
    </row>
    <row r="178" spans="1:1">
      <c r="A178">
        <v>38</v>
      </c>
    </row>
    <row r="179" spans="1:1">
      <c r="A179">
        <v>38</v>
      </c>
    </row>
    <row r="180" spans="1:1">
      <c r="A180">
        <v>38</v>
      </c>
    </row>
    <row r="181" spans="1:1">
      <c r="A181">
        <v>36</v>
      </c>
    </row>
    <row r="182" spans="1:1">
      <c r="A182">
        <v>49</v>
      </c>
    </row>
    <row r="183" spans="1:1">
      <c r="A183">
        <v>34</v>
      </c>
    </row>
    <row r="184" spans="1:1">
      <c r="A184">
        <v>55</v>
      </c>
    </row>
    <row r="185" spans="1:1">
      <c r="A185">
        <v>34</v>
      </c>
    </row>
    <row r="186" spans="1:1">
      <c r="A186">
        <v>34</v>
      </c>
    </row>
    <row r="187" spans="1:1">
      <c r="A187">
        <v>34</v>
      </c>
    </row>
    <row r="188" spans="1:1">
      <c r="A188">
        <v>39</v>
      </c>
    </row>
    <row r="189" spans="1:1">
      <c r="A189">
        <v>39</v>
      </c>
    </row>
    <row r="190" spans="1:1">
      <c r="A190">
        <v>34</v>
      </c>
    </row>
    <row r="191" spans="1:1">
      <c r="A191">
        <v>37</v>
      </c>
    </row>
    <row r="192" spans="1:1">
      <c r="A192">
        <v>39</v>
      </c>
    </row>
    <row r="193" spans="1:1">
      <c r="A193">
        <v>36</v>
      </c>
    </row>
    <row r="194" spans="1:1">
      <c r="A194">
        <v>51</v>
      </c>
    </row>
    <row r="195" spans="1:1">
      <c r="A195">
        <v>35</v>
      </c>
    </row>
    <row r="196" spans="1:1">
      <c r="A196">
        <v>35</v>
      </c>
    </row>
    <row r="197" spans="1:1">
      <c r="A197">
        <v>50</v>
      </c>
    </row>
    <row r="198" spans="1:1">
      <c r="A198">
        <v>38</v>
      </c>
    </row>
    <row r="199" spans="1:1">
      <c r="A199">
        <v>37</v>
      </c>
    </row>
    <row r="200" spans="1:1">
      <c r="A200">
        <v>37</v>
      </c>
    </row>
    <row r="201" spans="1:1">
      <c r="A201">
        <v>36</v>
      </c>
    </row>
    <row r="202" spans="1:1">
      <c r="A202">
        <v>36</v>
      </c>
    </row>
    <row r="203" spans="1:1">
      <c r="A203">
        <v>53</v>
      </c>
    </row>
    <row r="204" spans="1:1">
      <c r="A204">
        <v>51</v>
      </c>
    </row>
    <row r="205" spans="1:1">
      <c r="A205">
        <v>53</v>
      </c>
    </row>
    <row r="206" spans="1:1">
      <c r="A206">
        <v>51</v>
      </c>
    </row>
    <row r="207" spans="1:1">
      <c r="A207">
        <v>36</v>
      </c>
    </row>
    <row r="208" spans="1:1">
      <c r="A208">
        <v>49</v>
      </c>
    </row>
    <row r="209" spans="1:1">
      <c r="A209">
        <v>37</v>
      </c>
    </row>
    <row r="210" spans="1:1">
      <c r="A210">
        <v>36</v>
      </c>
    </row>
    <row r="211" spans="1:1">
      <c r="A211">
        <v>36</v>
      </c>
    </row>
    <row r="212" spans="1:1">
      <c r="A212">
        <v>37</v>
      </c>
    </row>
    <row r="213" spans="1:1">
      <c r="A213">
        <v>38</v>
      </c>
    </row>
    <row r="214" spans="1:1">
      <c r="A214">
        <v>36</v>
      </c>
    </row>
    <row r="215" spans="1:1">
      <c r="A215">
        <v>40</v>
      </c>
    </row>
    <row r="216" spans="1:1">
      <c r="A216">
        <v>48</v>
      </c>
    </row>
    <row r="217" spans="1:1">
      <c r="A217">
        <v>49</v>
      </c>
    </row>
    <row r="218" spans="1:1">
      <c r="A218">
        <v>35</v>
      </c>
    </row>
    <row r="219" spans="1:1">
      <c r="A219">
        <v>38</v>
      </c>
    </row>
    <row r="220" spans="1:1">
      <c r="A220">
        <v>36</v>
      </c>
    </row>
    <row r="221" spans="1:1">
      <c r="A221">
        <v>35</v>
      </c>
    </row>
    <row r="222" spans="1:1">
      <c r="A222">
        <v>37</v>
      </c>
    </row>
    <row r="223" spans="1:1">
      <c r="A223">
        <v>35</v>
      </c>
    </row>
    <row r="224" spans="1:1">
      <c r="A224">
        <v>51</v>
      </c>
    </row>
    <row r="225" spans="1:1">
      <c r="A225">
        <v>36</v>
      </c>
    </row>
    <row r="226" spans="1:1">
      <c r="A226">
        <v>35</v>
      </c>
    </row>
    <row r="227" spans="1:1">
      <c r="A227">
        <v>37</v>
      </c>
    </row>
    <row r="228" spans="1:1">
      <c r="A228">
        <v>37</v>
      </c>
    </row>
    <row r="229" spans="1:1">
      <c r="A229">
        <v>38</v>
      </c>
    </row>
    <row r="230" spans="1:1">
      <c r="A230">
        <v>35</v>
      </c>
    </row>
    <row r="231" spans="1:1">
      <c r="A231">
        <v>49</v>
      </c>
    </row>
    <row r="232" spans="1:1">
      <c r="A232">
        <v>39</v>
      </c>
    </row>
    <row r="233" spans="1:1">
      <c r="A233">
        <v>38</v>
      </c>
    </row>
    <row r="234" spans="1:1">
      <c r="A234">
        <v>38</v>
      </c>
    </row>
    <row r="235" spans="1:1">
      <c r="A235">
        <v>36</v>
      </c>
    </row>
    <row r="236" spans="1:1">
      <c r="A236">
        <v>52</v>
      </c>
    </row>
    <row r="237" spans="1:1">
      <c r="A237">
        <v>51</v>
      </c>
    </row>
    <row r="238" spans="1:1">
      <c r="A238">
        <v>37</v>
      </c>
    </row>
    <row r="239" spans="1:1">
      <c r="A239">
        <v>55</v>
      </c>
    </row>
    <row r="240" spans="1:1">
      <c r="A240">
        <v>38</v>
      </c>
    </row>
    <row r="241" spans="1:1">
      <c r="A241">
        <v>49</v>
      </c>
    </row>
    <row r="242" spans="1:1">
      <c r="A242">
        <v>39</v>
      </c>
    </row>
    <row r="243" spans="1:1">
      <c r="A243">
        <v>38</v>
      </c>
    </row>
    <row r="244" spans="1:1">
      <c r="A244">
        <v>37</v>
      </c>
    </row>
    <row r="245" spans="1:1">
      <c r="A245">
        <v>39</v>
      </c>
    </row>
    <row r="246" spans="1:1">
      <c r="A246">
        <v>39</v>
      </c>
    </row>
    <row r="247" spans="1:1">
      <c r="A247">
        <v>38</v>
      </c>
    </row>
    <row r="248" spans="1:1">
      <c r="A248">
        <v>39</v>
      </c>
    </row>
    <row r="249" spans="1:1">
      <c r="A249">
        <v>38</v>
      </c>
    </row>
    <row r="250" spans="1:1">
      <c r="A250">
        <v>37</v>
      </c>
    </row>
    <row r="251" spans="1:1">
      <c r="A251">
        <v>37</v>
      </c>
    </row>
    <row r="252" spans="1:1">
      <c r="A252">
        <v>35</v>
      </c>
    </row>
    <row r="253" spans="1:1">
      <c r="A253">
        <v>39</v>
      </c>
    </row>
    <row r="254" spans="1:1">
      <c r="A254">
        <v>34</v>
      </c>
    </row>
    <row r="255" spans="1:1">
      <c r="A255">
        <v>53</v>
      </c>
    </row>
    <row r="256" spans="1:1">
      <c r="A256">
        <v>37</v>
      </c>
    </row>
    <row r="257" spans="1:1">
      <c r="A257">
        <v>35</v>
      </c>
    </row>
    <row r="258" spans="1:1">
      <c r="A258">
        <v>52</v>
      </c>
    </row>
    <row r="259" spans="1:1">
      <c r="A259">
        <v>35</v>
      </c>
    </row>
    <row r="260" spans="1:1">
      <c r="A260">
        <v>36</v>
      </c>
    </row>
    <row r="261" spans="1:1">
      <c r="A261">
        <v>36</v>
      </c>
    </row>
    <row r="262" spans="1:1">
      <c r="A262">
        <v>40</v>
      </c>
    </row>
    <row r="263" spans="1:1">
      <c r="A263">
        <v>39</v>
      </c>
    </row>
    <row r="264" spans="1:1">
      <c r="A264">
        <v>40</v>
      </c>
    </row>
    <row r="265" spans="1:1">
      <c r="A265">
        <v>55</v>
      </c>
    </row>
    <row r="266" spans="1:1">
      <c r="A266">
        <v>37</v>
      </c>
    </row>
    <row r="267" spans="1:1">
      <c r="A267">
        <v>35</v>
      </c>
    </row>
    <row r="268" spans="1:1">
      <c r="A268">
        <v>40</v>
      </c>
    </row>
    <row r="269" spans="1:1">
      <c r="A269">
        <v>36</v>
      </c>
    </row>
    <row r="270" spans="1:1">
      <c r="A270">
        <v>55</v>
      </c>
    </row>
    <row r="271" spans="1:1">
      <c r="A271">
        <v>35</v>
      </c>
    </row>
    <row r="272" spans="1:1">
      <c r="A272">
        <v>55</v>
      </c>
    </row>
    <row r="273" spans="1:1">
      <c r="A273">
        <v>51</v>
      </c>
    </row>
    <row r="274" spans="1:1">
      <c r="A274">
        <v>35</v>
      </c>
    </row>
    <row r="275" spans="1:1">
      <c r="A275">
        <v>40</v>
      </c>
    </row>
    <row r="276" spans="1:1">
      <c r="A276">
        <v>35</v>
      </c>
    </row>
    <row r="277" spans="1:1">
      <c r="A277">
        <v>51</v>
      </c>
    </row>
    <row r="278" spans="1:1">
      <c r="A278">
        <v>34</v>
      </c>
    </row>
    <row r="279" spans="1:1">
      <c r="A279">
        <v>54</v>
      </c>
    </row>
    <row r="280" spans="1:1">
      <c r="A280">
        <v>40</v>
      </c>
    </row>
    <row r="281" spans="1:1">
      <c r="A281">
        <v>39</v>
      </c>
    </row>
    <row r="282" spans="1:1">
      <c r="A282">
        <v>51</v>
      </c>
    </row>
    <row r="283" spans="1:1">
      <c r="A283">
        <v>38</v>
      </c>
    </row>
    <row r="284" spans="1:1">
      <c r="A284">
        <v>38</v>
      </c>
    </row>
    <row r="285" spans="1:1">
      <c r="A285">
        <v>49</v>
      </c>
    </row>
    <row r="286" spans="1:1">
      <c r="A286">
        <v>54</v>
      </c>
    </row>
    <row r="287" spans="1:1">
      <c r="A287">
        <v>40</v>
      </c>
    </row>
    <row r="288" spans="1:1">
      <c r="A288">
        <v>54</v>
      </c>
    </row>
    <row r="289" spans="1:1">
      <c r="A289">
        <v>40</v>
      </c>
    </row>
    <row r="290" spans="1:1">
      <c r="A290">
        <v>48</v>
      </c>
    </row>
    <row r="291" spans="1:1">
      <c r="A291">
        <v>36</v>
      </c>
    </row>
    <row r="292" spans="1:1">
      <c r="A292">
        <v>53</v>
      </c>
    </row>
    <row r="293" spans="1:1">
      <c r="A293">
        <v>40</v>
      </c>
    </row>
    <row r="294" spans="1:1">
      <c r="A294">
        <v>39</v>
      </c>
    </row>
    <row r="295" spans="1:1">
      <c r="A295">
        <v>49</v>
      </c>
    </row>
    <row r="296" spans="1:1">
      <c r="A296">
        <v>54</v>
      </c>
    </row>
    <row r="297" spans="1:1">
      <c r="A297">
        <v>36</v>
      </c>
    </row>
    <row r="298" spans="1:1">
      <c r="A298">
        <v>35</v>
      </c>
    </row>
    <row r="299" spans="1:1">
      <c r="A299">
        <v>38</v>
      </c>
    </row>
    <row r="300" spans="1:1">
      <c r="A300">
        <v>36</v>
      </c>
    </row>
    <row r="301" spans="1:1">
      <c r="A301">
        <v>37</v>
      </c>
    </row>
    <row r="302" spans="1:1">
      <c r="A302">
        <v>37</v>
      </c>
    </row>
    <row r="303" spans="1:1">
      <c r="A303">
        <v>38</v>
      </c>
    </row>
    <row r="304" spans="1:1">
      <c r="A304">
        <v>37</v>
      </c>
    </row>
    <row r="305" spans="1:1">
      <c r="A305">
        <v>38</v>
      </c>
    </row>
    <row r="306" spans="1:1">
      <c r="A306">
        <v>39</v>
      </c>
    </row>
    <row r="307" spans="1:1">
      <c r="A307">
        <v>39</v>
      </c>
    </row>
    <row r="308" spans="1:1">
      <c r="A308">
        <v>38</v>
      </c>
    </row>
    <row r="309" spans="1:1">
      <c r="A309">
        <v>39</v>
      </c>
    </row>
    <row r="310" spans="1:1">
      <c r="A310">
        <v>48</v>
      </c>
    </row>
    <row r="311" spans="1:1">
      <c r="A311">
        <v>50</v>
      </c>
    </row>
    <row r="312" spans="1:1">
      <c r="A312">
        <v>37</v>
      </c>
    </row>
    <row r="313" spans="1:1">
      <c r="A313">
        <v>36</v>
      </c>
    </row>
    <row r="314" spans="1:1">
      <c r="A314">
        <v>55</v>
      </c>
    </row>
    <row r="315" spans="1:1">
      <c r="A315">
        <v>37</v>
      </c>
    </row>
    <row r="316" spans="1:1">
      <c r="A316">
        <v>51</v>
      </c>
    </row>
    <row r="317" spans="1:1">
      <c r="A317">
        <v>35</v>
      </c>
    </row>
    <row r="318" spans="1:1">
      <c r="A318">
        <v>52</v>
      </c>
    </row>
    <row r="319" spans="1:1">
      <c r="A319">
        <v>39</v>
      </c>
    </row>
    <row r="320" spans="1:1">
      <c r="A320">
        <v>51</v>
      </c>
    </row>
    <row r="321" spans="1:1">
      <c r="A321">
        <v>52</v>
      </c>
    </row>
    <row r="322" spans="1:1">
      <c r="A322">
        <v>54</v>
      </c>
    </row>
    <row r="323" spans="1:1">
      <c r="A323">
        <v>34</v>
      </c>
    </row>
    <row r="324" spans="1:1">
      <c r="A324">
        <v>38</v>
      </c>
    </row>
    <row r="325" spans="1:1">
      <c r="A325">
        <v>54</v>
      </c>
    </row>
    <row r="326" spans="1:1">
      <c r="A326">
        <v>40</v>
      </c>
    </row>
    <row r="327" spans="1:1">
      <c r="A327">
        <v>39</v>
      </c>
    </row>
    <row r="328" spans="1:1">
      <c r="A328">
        <v>34</v>
      </c>
    </row>
    <row r="329" spans="1:1">
      <c r="A329">
        <v>50</v>
      </c>
    </row>
    <row r="330" spans="1:1">
      <c r="A330">
        <v>39</v>
      </c>
    </row>
    <row r="331" spans="1:1">
      <c r="A331">
        <v>36</v>
      </c>
    </row>
    <row r="332" spans="1:1">
      <c r="A332">
        <v>34</v>
      </c>
    </row>
    <row r="333" spans="1:1">
      <c r="A333">
        <v>49</v>
      </c>
    </row>
    <row r="334" spans="1:1">
      <c r="A334">
        <v>37</v>
      </c>
    </row>
    <row r="335" spans="1:1">
      <c r="A335">
        <v>39</v>
      </c>
    </row>
    <row r="336" spans="1:1">
      <c r="A336">
        <v>35</v>
      </c>
    </row>
    <row r="337" spans="1:1">
      <c r="A337">
        <v>53</v>
      </c>
    </row>
    <row r="338" spans="1:1">
      <c r="A338">
        <v>54</v>
      </c>
    </row>
    <row r="339" spans="1:1">
      <c r="A339">
        <v>38</v>
      </c>
    </row>
    <row r="340" spans="1:1">
      <c r="A340">
        <v>39</v>
      </c>
    </row>
    <row r="341" spans="1:1">
      <c r="A341">
        <v>34</v>
      </c>
    </row>
    <row r="342" spans="1:1">
      <c r="A342">
        <v>38</v>
      </c>
    </row>
    <row r="343" spans="1:1">
      <c r="A343">
        <v>54</v>
      </c>
    </row>
    <row r="344" spans="1:1">
      <c r="A344">
        <v>50</v>
      </c>
    </row>
    <row r="345" spans="1:1">
      <c r="A345">
        <v>54</v>
      </c>
    </row>
    <row r="346" spans="1:1">
      <c r="A346">
        <v>35</v>
      </c>
    </row>
    <row r="347" spans="1:1">
      <c r="A347">
        <v>35</v>
      </c>
    </row>
    <row r="348" spans="1:1">
      <c r="A348">
        <v>50</v>
      </c>
    </row>
    <row r="349" spans="1:1">
      <c r="A349">
        <v>38</v>
      </c>
    </row>
    <row r="350" spans="1:1">
      <c r="A350">
        <v>39</v>
      </c>
    </row>
    <row r="351" spans="1:1">
      <c r="A351">
        <v>39</v>
      </c>
    </row>
    <row r="352" spans="1:1">
      <c r="A352">
        <v>52</v>
      </c>
    </row>
    <row r="353" spans="1:1">
      <c r="A353">
        <v>36</v>
      </c>
    </row>
    <row r="354" spans="1:1">
      <c r="A354">
        <v>39</v>
      </c>
    </row>
    <row r="355" spans="1:1">
      <c r="A355">
        <v>54</v>
      </c>
    </row>
    <row r="356" spans="1:1">
      <c r="A356">
        <v>54</v>
      </c>
    </row>
    <row r="357" spans="1:1">
      <c r="A357">
        <v>39</v>
      </c>
    </row>
    <row r="358" spans="1:1">
      <c r="A358">
        <v>36</v>
      </c>
    </row>
    <row r="359" spans="1:1">
      <c r="A359">
        <v>55</v>
      </c>
    </row>
    <row r="360" spans="1:1">
      <c r="A360">
        <v>39</v>
      </c>
    </row>
    <row r="361" spans="1:1">
      <c r="A361">
        <v>35</v>
      </c>
    </row>
    <row r="362" spans="1:1">
      <c r="A362">
        <v>35</v>
      </c>
    </row>
    <row r="363" spans="1:1">
      <c r="A363">
        <v>51</v>
      </c>
    </row>
    <row r="364" spans="1:1">
      <c r="A364">
        <v>34</v>
      </c>
    </row>
    <row r="365" spans="1:1">
      <c r="A365">
        <v>51</v>
      </c>
    </row>
    <row r="366" spans="1:1">
      <c r="A366">
        <v>37</v>
      </c>
    </row>
    <row r="367" spans="1:1">
      <c r="A367">
        <v>36</v>
      </c>
    </row>
    <row r="368" spans="1:1">
      <c r="A368">
        <v>36</v>
      </c>
    </row>
    <row r="369" spans="1:1">
      <c r="A369">
        <v>37</v>
      </c>
    </row>
    <row r="370" spans="1:1">
      <c r="A370">
        <v>49</v>
      </c>
    </row>
    <row r="371" spans="1:1">
      <c r="A371">
        <v>55</v>
      </c>
    </row>
    <row r="372" spans="1:1">
      <c r="A372">
        <v>38</v>
      </c>
    </row>
    <row r="373" spans="1:1">
      <c r="A373">
        <v>36</v>
      </c>
    </row>
    <row r="374" spans="1:1">
      <c r="A374">
        <v>36</v>
      </c>
    </row>
    <row r="375" spans="1:1">
      <c r="A375">
        <v>35</v>
      </c>
    </row>
    <row r="376" spans="1:1">
      <c r="A376">
        <v>36</v>
      </c>
    </row>
    <row r="377" spans="1:1">
      <c r="A377">
        <v>40</v>
      </c>
    </row>
    <row r="378" spans="1:1">
      <c r="A378">
        <v>37</v>
      </c>
    </row>
    <row r="379" spans="1:1">
      <c r="A379">
        <v>34</v>
      </c>
    </row>
    <row r="380" spans="1:1">
      <c r="A380">
        <v>55</v>
      </c>
    </row>
    <row r="381" spans="1:1">
      <c r="A381">
        <v>49</v>
      </c>
    </row>
    <row r="382" spans="1:1">
      <c r="A382">
        <v>52</v>
      </c>
    </row>
    <row r="383" spans="1:1">
      <c r="A383">
        <v>35</v>
      </c>
    </row>
    <row r="384" spans="1:1">
      <c r="A384">
        <v>40</v>
      </c>
    </row>
    <row r="385" spans="1:1">
      <c r="A385">
        <v>37</v>
      </c>
    </row>
    <row r="386" spans="1:1">
      <c r="A386">
        <v>38</v>
      </c>
    </row>
    <row r="387" spans="1:1">
      <c r="A387">
        <v>53</v>
      </c>
    </row>
    <row r="388" spans="1:1">
      <c r="A388">
        <v>37</v>
      </c>
    </row>
    <row r="389" spans="1:1">
      <c r="A389">
        <v>34</v>
      </c>
    </row>
    <row r="390" spans="1:1">
      <c r="A390">
        <v>39</v>
      </c>
    </row>
    <row r="391" spans="1:1">
      <c r="A391">
        <v>51</v>
      </c>
    </row>
    <row r="392" spans="1:1">
      <c r="A392">
        <v>39</v>
      </c>
    </row>
    <row r="393" spans="1:1">
      <c r="A393">
        <v>39</v>
      </c>
    </row>
    <row r="394" spans="1:1">
      <c r="A394">
        <v>37</v>
      </c>
    </row>
    <row r="395" spans="1:1">
      <c r="A395">
        <v>39</v>
      </c>
    </row>
    <row r="396" spans="1:1">
      <c r="A396">
        <v>39</v>
      </c>
    </row>
    <row r="397" spans="1:1">
      <c r="A397">
        <v>38</v>
      </c>
    </row>
    <row r="398" spans="1:1">
      <c r="A398">
        <v>53</v>
      </c>
    </row>
    <row r="399" spans="1:1">
      <c r="A399">
        <v>50</v>
      </c>
    </row>
    <row r="400" spans="1:1">
      <c r="A400">
        <v>55</v>
      </c>
    </row>
    <row r="401" spans="1:1">
      <c r="A401">
        <v>38</v>
      </c>
    </row>
    <row r="402" spans="1:1">
      <c r="A402">
        <v>50</v>
      </c>
    </row>
    <row r="403" spans="1:1">
      <c r="A403">
        <v>38</v>
      </c>
    </row>
    <row r="404" spans="1:1">
      <c r="A404">
        <v>37</v>
      </c>
    </row>
    <row r="405" spans="1:1">
      <c r="A405">
        <v>35</v>
      </c>
    </row>
    <row r="406" spans="1:1">
      <c r="A406">
        <v>37</v>
      </c>
    </row>
    <row r="407" spans="1:1">
      <c r="A407">
        <v>36</v>
      </c>
    </row>
    <row r="408" spans="1:1">
      <c r="A408">
        <v>51</v>
      </c>
    </row>
    <row r="409" spans="1:1">
      <c r="A409">
        <v>36</v>
      </c>
    </row>
    <row r="410" spans="1:1">
      <c r="A410">
        <v>38</v>
      </c>
    </row>
    <row r="411" spans="1:1">
      <c r="A411">
        <v>36</v>
      </c>
    </row>
    <row r="412" spans="1:1">
      <c r="A412">
        <v>38</v>
      </c>
    </row>
    <row r="413" spans="1:1">
      <c r="A413">
        <v>36</v>
      </c>
    </row>
    <row r="414" spans="1:1">
      <c r="A414">
        <v>37</v>
      </c>
    </row>
    <row r="415" spans="1:1">
      <c r="A415">
        <v>40</v>
      </c>
    </row>
    <row r="416" spans="1:1">
      <c r="A416">
        <v>52</v>
      </c>
    </row>
    <row r="417" spans="1:1">
      <c r="A417">
        <v>36</v>
      </c>
    </row>
    <row r="418" spans="1:1">
      <c r="A418">
        <v>50</v>
      </c>
    </row>
    <row r="419" spans="1:1">
      <c r="A419">
        <v>39</v>
      </c>
    </row>
    <row r="420" spans="1:1">
      <c r="A420">
        <v>38</v>
      </c>
    </row>
    <row r="421" spans="1:1">
      <c r="A421">
        <v>34</v>
      </c>
    </row>
    <row r="422" spans="1:1">
      <c r="A422">
        <v>38</v>
      </c>
    </row>
    <row r="423" spans="1:1">
      <c r="A423">
        <v>38</v>
      </c>
    </row>
    <row r="424" spans="1:1">
      <c r="A424">
        <v>37</v>
      </c>
    </row>
    <row r="425" spans="1:1">
      <c r="A425">
        <v>38</v>
      </c>
    </row>
    <row r="426" spans="1:1">
      <c r="A426">
        <v>38</v>
      </c>
    </row>
    <row r="427" spans="1:1">
      <c r="A427">
        <v>37</v>
      </c>
    </row>
    <row r="428" spans="1:1">
      <c r="A428">
        <v>40</v>
      </c>
    </row>
    <row r="429" spans="1:1">
      <c r="A429">
        <v>39</v>
      </c>
    </row>
    <row r="430" spans="1:1">
      <c r="A430">
        <v>37</v>
      </c>
    </row>
    <row r="431" spans="1:1">
      <c r="A431">
        <v>36</v>
      </c>
    </row>
    <row r="432" spans="1:1">
      <c r="A432">
        <v>35</v>
      </c>
    </row>
    <row r="433" spans="1:1">
      <c r="A433">
        <v>39</v>
      </c>
    </row>
    <row r="434" spans="1:1">
      <c r="A434">
        <v>37</v>
      </c>
    </row>
    <row r="435" spans="1:1">
      <c r="A435">
        <v>49</v>
      </c>
    </row>
    <row r="436" spans="1:1">
      <c r="A436">
        <v>39</v>
      </c>
    </row>
    <row r="437" spans="1:1">
      <c r="A437">
        <v>50</v>
      </c>
    </row>
    <row r="438" spans="1:1">
      <c r="A438">
        <v>34</v>
      </c>
    </row>
    <row r="439" spans="1:1">
      <c r="A439">
        <v>39</v>
      </c>
    </row>
    <row r="440" spans="1:1">
      <c r="A440">
        <v>49</v>
      </c>
    </row>
    <row r="441" spans="1:1">
      <c r="A441">
        <v>38</v>
      </c>
    </row>
    <row r="442" spans="1:1">
      <c r="A442">
        <v>50</v>
      </c>
    </row>
    <row r="443" spans="1:1">
      <c r="A443">
        <v>34</v>
      </c>
    </row>
    <row r="444" spans="1:1">
      <c r="A444">
        <v>35</v>
      </c>
    </row>
    <row r="445" spans="1:1">
      <c r="A445">
        <v>36</v>
      </c>
    </row>
    <row r="446" spans="1:1">
      <c r="A446">
        <v>39</v>
      </c>
    </row>
    <row r="447" spans="1:1">
      <c r="A447">
        <v>34</v>
      </c>
    </row>
    <row r="448" spans="1:1">
      <c r="A448">
        <v>38</v>
      </c>
    </row>
    <row r="449" spans="1:1">
      <c r="A449">
        <v>37</v>
      </c>
    </row>
    <row r="450" spans="1:1">
      <c r="A450">
        <v>35</v>
      </c>
    </row>
    <row r="451" spans="1:1">
      <c r="A451">
        <v>36</v>
      </c>
    </row>
    <row r="452" spans="1:1">
      <c r="A452">
        <v>52</v>
      </c>
    </row>
    <row r="453" spans="1:1">
      <c r="A453">
        <v>54</v>
      </c>
    </row>
    <row r="454" spans="1:1">
      <c r="A454">
        <v>35</v>
      </c>
    </row>
    <row r="455" spans="1:1">
      <c r="A455">
        <v>51</v>
      </c>
    </row>
    <row r="456" spans="1:1">
      <c r="A456">
        <v>35</v>
      </c>
    </row>
    <row r="457" spans="1:1">
      <c r="A457">
        <v>37</v>
      </c>
    </row>
    <row r="458" spans="1:1">
      <c r="A458">
        <v>37</v>
      </c>
    </row>
    <row r="459" spans="1:1">
      <c r="A459">
        <v>52</v>
      </c>
    </row>
    <row r="460" spans="1:1">
      <c r="A460">
        <v>38</v>
      </c>
    </row>
    <row r="461" spans="1:1">
      <c r="A461">
        <v>52</v>
      </c>
    </row>
    <row r="462" spans="1:1">
      <c r="A462">
        <v>38</v>
      </c>
    </row>
    <row r="463" spans="1:1">
      <c r="A463">
        <v>34</v>
      </c>
    </row>
    <row r="464" spans="1:1">
      <c r="A464">
        <v>35</v>
      </c>
    </row>
    <row r="465" spans="1:1">
      <c r="A465">
        <v>48</v>
      </c>
    </row>
    <row r="466" spans="1:1">
      <c r="A466">
        <v>39</v>
      </c>
    </row>
    <row r="467" spans="1:1">
      <c r="A467">
        <v>34</v>
      </c>
    </row>
    <row r="468" spans="1:1">
      <c r="A468">
        <v>40</v>
      </c>
    </row>
    <row r="469" spans="1:1">
      <c r="A469">
        <v>36</v>
      </c>
    </row>
    <row r="470" spans="1:1">
      <c r="A470">
        <v>50</v>
      </c>
    </row>
    <row r="471" spans="1:1">
      <c r="A471">
        <v>34</v>
      </c>
    </row>
    <row r="472" spans="1:1">
      <c r="A472">
        <v>35</v>
      </c>
    </row>
    <row r="473" spans="1:1">
      <c r="A473">
        <v>40</v>
      </c>
    </row>
    <row r="474" spans="1:1">
      <c r="A474">
        <v>36</v>
      </c>
    </row>
    <row r="475" spans="1:1">
      <c r="A475">
        <v>52</v>
      </c>
    </row>
    <row r="476" spans="1:1">
      <c r="A476">
        <v>54</v>
      </c>
    </row>
    <row r="477" spans="1:1">
      <c r="A477">
        <v>34</v>
      </c>
    </row>
    <row r="478" spans="1:1">
      <c r="A478">
        <v>39</v>
      </c>
    </row>
    <row r="479" spans="1:1">
      <c r="A479">
        <v>40</v>
      </c>
    </row>
    <row r="480" spans="1:1">
      <c r="A480">
        <v>37</v>
      </c>
    </row>
    <row r="481" spans="1:1">
      <c r="A481">
        <v>50</v>
      </c>
    </row>
    <row r="482" spans="1:1">
      <c r="A482">
        <v>35</v>
      </c>
    </row>
    <row r="483" spans="1:1">
      <c r="A483">
        <v>54</v>
      </c>
    </row>
    <row r="484" spans="1:1">
      <c r="A484">
        <v>34</v>
      </c>
    </row>
    <row r="485" spans="1:1">
      <c r="A485">
        <v>36</v>
      </c>
    </row>
    <row r="486" spans="1:1">
      <c r="A486">
        <v>35</v>
      </c>
    </row>
    <row r="487" spans="1:1">
      <c r="A487">
        <v>40</v>
      </c>
    </row>
    <row r="488" spans="1:1">
      <c r="A488">
        <v>53</v>
      </c>
    </row>
    <row r="489" spans="1:1">
      <c r="A489">
        <v>36</v>
      </c>
    </row>
    <row r="490" spans="1:1">
      <c r="A490">
        <v>39</v>
      </c>
    </row>
    <row r="491" spans="1:1">
      <c r="A491">
        <v>50</v>
      </c>
    </row>
    <row r="492" spans="1:1">
      <c r="A492">
        <v>39</v>
      </c>
    </row>
    <row r="493" spans="1:1">
      <c r="A493">
        <v>51</v>
      </c>
    </row>
    <row r="494" spans="1:1">
      <c r="A494">
        <v>39</v>
      </c>
    </row>
    <row r="495" spans="1:1">
      <c r="A495">
        <v>35</v>
      </c>
    </row>
    <row r="496" spans="1:1">
      <c r="A496">
        <v>52</v>
      </c>
    </row>
    <row r="497" spans="1:1">
      <c r="A497">
        <v>37</v>
      </c>
    </row>
    <row r="498" spans="1:1">
      <c r="A498">
        <v>36</v>
      </c>
    </row>
    <row r="499" spans="1:1">
      <c r="A499">
        <v>48</v>
      </c>
    </row>
    <row r="500" spans="1:1">
      <c r="A500">
        <v>38</v>
      </c>
    </row>
    <row r="501" spans="1:1">
      <c r="A501">
        <v>37</v>
      </c>
    </row>
    <row r="502" spans="1:1">
      <c r="A502">
        <v>49</v>
      </c>
    </row>
    <row r="503" spans="1:1">
      <c r="A503">
        <v>35</v>
      </c>
    </row>
    <row r="504" spans="1:1">
      <c r="A504">
        <v>36</v>
      </c>
    </row>
    <row r="505" spans="1:1">
      <c r="A505">
        <v>35</v>
      </c>
    </row>
    <row r="506" spans="1:1">
      <c r="A506">
        <v>35</v>
      </c>
    </row>
    <row r="507" spans="1:1">
      <c r="A507">
        <v>49</v>
      </c>
    </row>
    <row r="508" spans="1:1">
      <c r="A508">
        <v>39</v>
      </c>
    </row>
    <row r="509" spans="1:1">
      <c r="A509">
        <v>37</v>
      </c>
    </row>
    <row r="510" spans="1:1">
      <c r="A510">
        <v>37</v>
      </c>
    </row>
    <row r="511" spans="1:1">
      <c r="A511">
        <v>36</v>
      </c>
    </row>
    <row r="512" spans="1:1">
      <c r="A512">
        <v>35</v>
      </c>
    </row>
    <row r="513" spans="1:1">
      <c r="A513">
        <v>53</v>
      </c>
    </row>
    <row r="514" spans="1:1">
      <c r="A514">
        <v>36</v>
      </c>
    </row>
    <row r="515" spans="1:1">
      <c r="A515">
        <v>54</v>
      </c>
    </row>
    <row r="516" spans="1:1">
      <c r="A516">
        <v>50</v>
      </c>
    </row>
    <row r="517" spans="1:1">
      <c r="A517">
        <v>36</v>
      </c>
    </row>
    <row r="518" spans="1:1">
      <c r="A518">
        <v>37</v>
      </c>
    </row>
    <row r="519" spans="1:1">
      <c r="A519">
        <v>37</v>
      </c>
    </row>
    <row r="520" spans="1:1">
      <c r="A520">
        <v>36</v>
      </c>
    </row>
    <row r="521" spans="1:1">
      <c r="A521">
        <v>35</v>
      </c>
    </row>
    <row r="522" spans="1:1">
      <c r="A522">
        <v>34</v>
      </c>
    </row>
    <row r="523" spans="1:1">
      <c r="A523">
        <v>52</v>
      </c>
    </row>
    <row r="524" spans="1:1">
      <c r="A524">
        <v>38</v>
      </c>
    </row>
    <row r="525" spans="1:1">
      <c r="A525">
        <v>49</v>
      </c>
    </row>
    <row r="526" spans="1:1">
      <c r="A526">
        <v>35</v>
      </c>
    </row>
    <row r="527" spans="1:1">
      <c r="A527">
        <v>34</v>
      </c>
    </row>
    <row r="528" spans="1:1">
      <c r="A528">
        <v>39</v>
      </c>
    </row>
    <row r="529" spans="1:1">
      <c r="A529">
        <v>34</v>
      </c>
    </row>
    <row r="530" spans="1:1">
      <c r="A530">
        <v>52</v>
      </c>
    </row>
    <row r="531" spans="1:1">
      <c r="A531">
        <v>37</v>
      </c>
    </row>
    <row r="532" spans="1:1">
      <c r="A532">
        <v>40</v>
      </c>
    </row>
    <row r="533" spans="1:1">
      <c r="A533">
        <v>36</v>
      </c>
    </row>
    <row r="534" spans="1:1">
      <c r="A534">
        <v>36</v>
      </c>
    </row>
    <row r="535" spans="1:1">
      <c r="A535">
        <v>52</v>
      </c>
    </row>
    <row r="536" spans="1:1">
      <c r="A536">
        <v>38</v>
      </c>
    </row>
    <row r="537" spans="1:1">
      <c r="A537">
        <v>35</v>
      </c>
    </row>
    <row r="538" spans="1:1">
      <c r="A538">
        <v>35</v>
      </c>
    </row>
    <row r="539" spans="1:1">
      <c r="A539">
        <v>39</v>
      </c>
    </row>
    <row r="540" spans="1:1">
      <c r="A540">
        <v>35</v>
      </c>
    </row>
    <row r="541" spans="1:1">
      <c r="A541">
        <v>35</v>
      </c>
    </row>
    <row r="542" spans="1:1">
      <c r="A542">
        <v>52</v>
      </c>
    </row>
    <row r="543" spans="1:1">
      <c r="A543">
        <v>35</v>
      </c>
    </row>
    <row r="544" spans="1:1">
      <c r="A544">
        <v>55</v>
      </c>
    </row>
    <row r="545" spans="1:1">
      <c r="A545">
        <v>36</v>
      </c>
    </row>
    <row r="546" spans="1:1">
      <c r="A546">
        <v>52</v>
      </c>
    </row>
    <row r="547" spans="1:1">
      <c r="A547">
        <v>37</v>
      </c>
    </row>
    <row r="548" spans="1:1">
      <c r="A548">
        <v>38</v>
      </c>
    </row>
    <row r="549" spans="1:1">
      <c r="A549">
        <v>52</v>
      </c>
    </row>
    <row r="550" spans="1:1">
      <c r="A550">
        <v>36</v>
      </c>
    </row>
    <row r="551" spans="1:1">
      <c r="A551">
        <v>38</v>
      </c>
    </row>
    <row r="552" spans="1:1">
      <c r="A552">
        <v>34</v>
      </c>
    </row>
    <row r="553" spans="1:1">
      <c r="A553">
        <v>36</v>
      </c>
    </row>
    <row r="554" spans="1:1">
      <c r="A554">
        <v>39</v>
      </c>
    </row>
    <row r="555" spans="1:1">
      <c r="A555">
        <v>53</v>
      </c>
    </row>
    <row r="556" spans="1:1">
      <c r="A556">
        <v>39</v>
      </c>
    </row>
    <row r="557" spans="1:1">
      <c r="A557">
        <v>38</v>
      </c>
    </row>
    <row r="558" spans="1:1">
      <c r="A558">
        <v>39</v>
      </c>
    </row>
    <row r="559" spans="1:1">
      <c r="A559">
        <v>36</v>
      </c>
    </row>
    <row r="560" spans="1:1">
      <c r="A560">
        <v>39</v>
      </c>
    </row>
    <row r="561" spans="1:1">
      <c r="A561">
        <v>52</v>
      </c>
    </row>
    <row r="562" spans="1:1">
      <c r="A562">
        <v>34</v>
      </c>
    </row>
    <row r="563" spans="1:1">
      <c r="A563">
        <v>37</v>
      </c>
    </row>
    <row r="564" spans="1:1">
      <c r="A564">
        <v>50</v>
      </c>
    </row>
    <row r="565" spans="1:1">
      <c r="A565">
        <v>37</v>
      </c>
    </row>
    <row r="566" spans="1:1">
      <c r="A566">
        <v>36</v>
      </c>
    </row>
    <row r="567" spans="1:1">
      <c r="A567">
        <v>36</v>
      </c>
    </row>
    <row r="568" spans="1:1">
      <c r="A568">
        <v>51</v>
      </c>
    </row>
    <row r="569" spans="1:1">
      <c r="A569">
        <v>39</v>
      </c>
    </row>
    <row r="570" spans="1:1">
      <c r="A570">
        <v>52</v>
      </c>
    </row>
    <row r="571" spans="1:1">
      <c r="A571">
        <v>39</v>
      </c>
    </row>
    <row r="572" spans="1:1">
      <c r="A572">
        <v>37</v>
      </c>
    </row>
    <row r="573" spans="1:1">
      <c r="A573">
        <v>35</v>
      </c>
    </row>
    <row r="574" spans="1:1">
      <c r="A574">
        <v>36</v>
      </c>
    </row>
    <row r="575" spans="1:1">
      <c r="A575">
        <v>34</v>
      </c>
    </row>
    <row r="576" spans="1:1">
      <c r="A576">
        <v>37</v>
      </c>
    </row>
    <row r="577" spans="1:1">
      <c r="A577">
        <v>52</v>
      </c>
    </row>
    <row r="578" spans="1:1">
      <c r="A578">
        <v>38</v>
      </c>
    </row>
    <row r="579" spans="1:1">
      <c r="A579">
        <v>53</v>
      </c>
    </row>
    <row r="580" spans="1:1">
      <c r="A580">
        <v>51</v>
      </c>
    </row>
    <row r="581" spans="1:1">
      <c r="A581">
        <v>36</v>
      </c>
    </row>
    <row r="582" spans="1:1">
      <c r="A582">
        <v>39</v>
      </c>
    </row>
    <row r="583" spans="1:1">
      <c r="A583">
        <v>37</v>
      </c>
    </row>
    <row r="584" spans="1:1">
      <c r="A584">
        <v>37</v>
      </c>
    </row>
    <row r="585" spans="1:1">
      <c r="A585">
        <v>36</v>
      </c>
    </row>
    <row r="586" spans="1:1">
      <c r="A586">
        <v>38</v>
      </c>
    </row>
    <row r="587" spans="1:1">
      <c r="A587">
        <v>53</v>
      </c>
    </row>
    <row r="588" spans="1:1">
      <c r="A588">
        <v>37</v>
      </c>
    </row>
    <row r="589" spans="1:1">
      <c r="A589">
        <v>35</v>
      </c>
    </row>
    <row r="590" spans="1:1">
      <c r="A590">
        <v>38</v>
      </c>
    </row>
    <row r="591" spans="1:1">
      <c r="A591">
        <v>54</v>
      </c>
    </row>
    <row r="592" spans="1:1">
      <c r="A592">
        <v>38</v>
      </c>
    </row>
    <row r="593" spans="1:1">
      <c r="A593">
        <v>37</v>
      </c>
    </row>
    <row r="594" spans="1:1">
      <c r="A594">
        <v>49</v>
      </c>
    </row>
    <row r="595" spans="1:1">
      <c r="A595">
        <v>35</v>
      </c>
    </row>
    <row r="596" spans="1:1">
      <c r="A596">
        <v>35</v>
      </c>
    </row>
    <row r="597" spans="1:1">
      <c r="A597">
        <v>49</v>
      </c>
    </row>
    <row r="598" spans="1:1">
      <c r="A598">
        <v>36</v>
      </c>
    </row>
    <row r="599" spans="1:1">
      <c r="A599">
        <v>54</v>
      </c>
    </row>
    <row r="600" spans="1:1">
      <c r="A600">
        <v>38</v>
      </c>
    </row>
    <row r="601" spans="1:1">
      <c r="A601">
        <v>36</v>
      </c>
    </row>
    <row r="602" spans="1:1">
      <c r="A602">
        <v>39</v>
      </c>
    </row>
    <row r="603" spans="1:1">
      <c r="A603">
        <v>39</v>
      </c>
    </row>
    <row r="604" spans="1:1">
      <c r="A604">
        <v>51</v>
      </c>
    </row>
    <row r="605" spans="1:1">
      <c r="A605">
        <v>37</v>
      </c>
    </row>
    <row r="606" spans="1:1">
      <c r="A606">
        <v>36</v>
      </c>
    </row>
    <row r="607" spans="1:1">
      <c r="A607">
        <v>35</v>
      </c>
    </row>
    <row r="608" spans="1:1">
      <c r="A608">
        <v>37</v>
      </c>
    </row>
    <row r="609" spans="1:1">
      <c r="A609">
        <v>35</v>
      </c>
    </row>
    <row r="610" spans="1:1">
      <c r="A610">
        <v>38</v>
      </c>
    </row>
    <row r="611" spans="1:1">
      <c r="A611">
        <v>37</v>
      </c>
    </row>
    <row r="612" spans="1:1">
      <c r="A612">
        <v>55</v>
      </c>
    </row>
    <row r="613" spans="1:1">
      <c r="A613">
        <v>37</v>
      </c>
    </row>
    <row r="614" spans="1:1">
      <c r="A614">
        <v>53</v>
      </c>
    </row>
    <row r="615" spans="1:1">
      <c r="A615">
        <v>35</v>
      </c>
    </row>
    <row r="616" spans="1:1">
      <c r="A616">
        <v>53</v>
      </c>
    </row>
    <row r="617" spans="1:1">
      <c r="A617">
        <v>39</v>
      </c>
    </row>
    <row r="618" spans="1:1">
      <c r="A618">
        <v>39</v>
      </c>
    </row>
    <row r="619" spans="1:1">
      <c r="A619">
        <v>37</v>
      </c>
    </row>
    <row r="620" spans="1:1">
      <c r="A620">
        <v>38</v>
      </c>
    </row>
    <row r="621" spans="1:1">
      <c r="A621">
        <v>35</v>
      </c>
    </row>
    <row r="622" spans="1:1">
      <c r="A622">
        <v>38</v>
      </c>
    </row>
    <row r="623" spans="1:1">
      <c r="A623">
        <v>51</v>
      </c>
    </row>
    <row r="624" spans="1:1">
      <c r="A624">
        <v>37</v>
      </c>
    </row>
    <row r="625" spans="1:1">
      <c r="A625">
        <v>35</v>
      </c>
    </row>
    <row r="626" spans="1:1">
      <c r="A626">
        <v>53</v>
      </c>
    </row>
    <row r="627" spans="1:1">
      <c r="A627">
        <v>53</v>
      </c>
    </row>
    <row r="628" spans="1:1">
      <c r="A628">
        <v>36</v>
      </c>
    </row>
    <row r="629" spans="1:1">
      <c r="A629">
        <v>37</v>
      </c>
    </row>
    <row r="630" spans="1:1">
      <c r="A630">
        <v>39</v>
      </c>
    </row>
    <row r="631" spans="1:1">
      <c r="A631">
        <v>36</v>
      </c>
    </row>
    <row r="632" spans="1:1">
      <c r="A632">
        <v>38</v>
      </c>
    </row>
    <row r="633" spans="1:1">
      <c r="A633">
        <v>48</v>
      </c>
    </row>
    <row r="634" spans="1:1">
      <c r="A634">
        <v>51</v>
      </c>
    </row>
    <row r="635" spans="1:1">
      <c r="A635">
        <v>35</v>
      </c>
    </row>
    <row r="636" spans="1:1">
      <c r="A636">
        <v>55</v>
      </c>
    </row>
    <row r="637" spans="1:1">
      <c r="A637">
        <v>48</v>
      </c>
    </row>
    <row r="638" spans="1:1">
      <c r="A638">
        <v>53</v>
      </c>
    </row>
    <row r="639" spans="1:1">
      <c r="A639">
        <v>39</v>
      </c>
    </row>
    <row r="640" spans="1:1">
      <c r="A640">
        <v>36</v>
      </c>
    </row>
    <row r="641" spans="1:1">
      <c r="A641">
        <v>40</v>
      </c>
    </row>
    <row r="642" spans="1:1">
      <c r="A642">
        <v>36</v>
      </c>
    </row>
    <row r="643" spans="1:1">
      <c r="A643">
        <v>34</v>
      </c>
    </row>
    <row r="644" spans="1:1">
      <c r="A644">
        <v>38</v>
      </c>
    </row>
    <row r="645" spans="1:1">
      <c r="A645">
        <v>50</v>
      </c>
    </row>
    <row r="646" spans="1:1">
      <c r="A646">
        <v>51</v>
      </c>
    </row>
    <row r="647" spans="1:1">
      <c r="A647">
        <v>49</v>
      </c>
    </row>
    <row r="648" spans="1:1">
      <c r="A648">
        <v>34</v>
      </c>
    </row>
    <row r="649" spans="1:1">
      <c r="A649">
        <v>34</v>
      </c>
    </row>
    <row r="650" spans="1:1">
      <c r="A650">
        <v>34</v>
      </c>
    </row>
    <row r="651" spans="1:1">
      <c r="A651">
        <v>38</v>
      </c>
    </row>
    <row r="652" spans="1:1">
      <c r="A652">
        <v>37</v>
      </c>
    </row>
    <row r="653" spans="1:1">
      <c r="A653">
        <v>54</v>
      </c>
    </row>
    <row r="654" spans="1:1">
      <c r="A654">
        <v>55</v>
      </c>
    </row>
    <row r="655" spans="1:1">
      <c r="A655">
        <v>38</v>
      </c>
    </row>
    <row r="656" spans="1:1">
      <c r="A656">
        <v>38</v>
      </c>
    </row>
    <row r="657" spans="1:1">
      <c r="A657">
        <v>49</v>
      </c>
    </row>
    <row r="658" spans="1:1">
      <c r="A658">
        <v>54</v>
      </c>
    </row>
    <row r="659" spans="1:1">
      <c r="A659">
        <v>36</v>
      </c>
    </row>
    <row r="660" spans="1:1">
      <c r="A660">
        <v>52</v>
      </c>
    </row>
    <row r="661" spans="1:1">
      <c r="A661">
        <v>40</v>
      </c>
    </row>
    <row r="662" spans="1:1">
      <c r="A662">
        <v>50</v>
      </c>
    </row>
    <row r="663" spans="1:1">
      <c r="A663">
        <v>37</v>
      </c>
    </row>
    <row r="664" spans="1:1">
      <c r="A664">
        <v>38</v>
      </c>
    </row>
    <row r="665" spans="1:1">
      <c r="A665">
        <v>40</v>
      </c>
    </row>
    <row r="666" spans="1:1">
      <c r="A666">
        <v>51</v>
      </c>
    </row>
    <row r="667" spans="1:1">
      <c r="A667">
        <v>55</v>
      </c>
    </row>
    <row r="668" spans="1:1">
      <c r="A668">
        <v>51</v>
      </c>
    </row>
    <row r="669" spans="1:1">
      <c r="A669">
        <v>50</v>
      </c>
    </row>
    <row r="670" spans="1:1">
      <c r="A670">
        <v>34</v>
      </c>
    </row>
    <row r="671" spans="1:1">
      <c r="A671">
        <v>52</v>
      </c>
    </row>
    <row r="672" spans="1:1">
      <c r="A672">
        <v>35</v>
      </c>
    </row>
    <row r="673" spans="1:1">
      <c r="A673">
        <v>38</v>
      </c>
    </row>
    <row r="674" spans="1:1">
      <c r="A674">
        <v>38</v>
      </c>
    </row>
    <row r="675" spans="1:1">
      <c r="A675">
        <v>52</v>
      </c>
    </row>
    <row r="676" spans="1:1">
      <c r="A676">
        <v>53</v>
      </c>
    </row>
    <row r="677" spans="1:1">
      <c r="A677">
        <v>39</v>
      </c>
    </row>
    <row r="678" spans="1:1">
      <c r="A678">
        <v>54</v>
      </c>
    </row>
    <row r="679" spans="1:1">
      <c r="A679">
        <v>37</v>
      </c>
    </row>
    <row r="680" spans="1:1">
      <c r="A680">
        <v>34</v>
      </c>
    </row>
    <row r="681" spans="1:1">
      <c r="A681">
        <v>38</v>
      </c>
    </row>
    <row r="682" spans="1:1">
      <c r="A682">
        <v>35</v>
      </c>
    </row>
    <row r="683" spans="1:1">
      <c r="A683">
        <v>34</v>
      </c>
    </row>
    <row r="684" spans="1:1">
      <c r="A684">
        <v>35</v>
      </c>
    </row>
    <row r="685" spans="1:1">
      <c r="A685">
        <v>52</v>
      </c>
    </row>
    <row r="686" spans="1:1">
      <c r="A686">
        <v>37</v>
      </c>
    </row>
    <row r="687" spans="1:1">
      <c r="A687">
        <v>34</v>
      </c>
    </row>
    <row r="688" spans="1:1">
      <c r="A688">
        <v>55</v>
      </c>
    </row>
    <row r="689" spans="1:1">
      <c r="A689">
        <v>38</v>
      </c>
    </row>
    <row r="690" spans="1:1">
      <c r="A690">
        <v>52</v>
      </c>
    </row>
    <row r="691" spans="1:1">
      <c r="A691">
        <v>37</v>
      </c>
    </row>
    <row r="692" spans="1:1">
      <c r="A692">
        <v>54</v>
      </c>
    </row>
    <row r="693" spans="1:1">
      <c r="A693">
        <v>49</v>
      </c>
    </row>
    <row r="694" spans="1:1">
      <c r="A694">
        <v>38</v>
      </c>
    </row>
    <row r="695" spans="1:1">
      <c r="A695">
        <v>53</v>
      </c>
    </row>
    <row r="696" spans="1:1">
      <c r="A696">
        <v>40</v>
      </c>
    </row>
    <row r="697" spans="1:1">
      <c r="A697">
        <v>35</v>
      </c>
    </row>
    <row r="698" spans="1:1">
      <c r="A698">
        <v>36</v>
      </c>
    </row>
    <row r="699" spans="1:1">
      <c r="A699">
        <v>36</v>
      </c>
    </row>
    <row r="700" spans="1:1">
      <c r="A700">
        <v>35</v>
      </c>
    </row>
    <row r="701" spans="1:1">
      <c r="A701">
        <v>38</v>
      </c>
    </row>
    <row r="702" spans="1:1">
      <c r="A702">
        <v>39</v>
      </c>
    </row>
    <row r="703" spans="1:1">
      <c r="A703">
        <v>38</v>
      </c>
    </row>
    <row r="704" spans="1:1">
      <c r="A704">
        <v>39</v>
      </c>
    </row>
    <row r="705" spans="1:1">
      <c r="A705">
        <v>54</v>
      </c>
    </row>
    <row r="706" spans="1:1">
      <c r="A706">
        <v>37</v>
      </c>
    </row>
    <row r="707" spans="1:1">
      <c r="A707">
        <v>38</v>
      </c>
    </row>
    <row r="708" spans="1:1">
      <c r="A708">
        <v>49</v>
      </c>
    </row>
    <row r="709" spans="1:1">
      <c r="A709">
        <v>53</v>
      </c>
    </row>
    <row r="710" spans="1:1">
      <c r="A710">
        <v>39</v>
      </c>
    </row>
    <row r="711" spans="1:1">
      <c r="A711">
        <v>49</v>
      </c>
    </row>
    <row r="712" spans="1:1">
      <c r="A712">
        <v>34</v>
      </c>
    </row>
    <row r="713" spans="1:1">
      <c r="A713">
        <v>49</v>
      </c>
    </row>
    <row r="714" spans="1:1">
      <c r="A714">
        <v>37</v>
      </c>
    </row>
    <row r="715" spans="1:1">
      <c r="A715">
        <v>37</v>
      </c>
    </row>
    <row r="716" spans="1:1">
      <c r="A716">
        <v>40</v>
      </c>
    </row>
    <row r="717" spans="1:1">
      <c r="A717">
        <v>55</v>
      </c>
    </row>
    <row r="718" spans="1:1">
      <c r="A718">
        <v>38</v>
      </c>
    </row>
    <row r="719" spans="1:1">
      <c r="A719">
        <v>39</v>
      </c>
    </row>
    <row r="720" spans="1:1">
      <c r="A720">
        <v>49</v>
      </c>
    </row>
    <row r="721" spans="1:1">
      <c r="A721">
        <v>54</v>
      </c>
    </row>
    <row r="722" spans="1:1">
      <c r="A722">
        <v>50</v>
      </c>
    </row>
    <row r="723" spans="1:1">
      <c r="A723">
        <v>49</v>
      </c>
    </row>
    <row r="724" spans="1:1">
      <c r="A724">
        <v>36</v>
      </c>
    </row>
    <row r="725" spans="1:1">
      <c r="A725">
        <v>34</v>
      </c>
    </row>
    <row r="726" spans="1:1">
      <c r="A726">
        <v>35</v>
      </c>
    </row>
    <row r="727" spans="1:1">
      <c r="A727">
        <v>50</v>
      </c>
    </row>
    <row r="728" spans="1:1">
      <c r="A728">
        <v>39</v>
      </c>
    </row>
    <row r="729" spans="1:1">
      <c r="A729">
        <v>37</v>
      </c>
    </row>
    <row r="730" spans="1:1">
      <c r="A730">
        <v>36</v>
      </c>
    </row>
    <row r="731" spans="1:1">
      <c r="A731">
        <v>55</v>
      </c>
    </row>
    <row r="732" spans="1:1">
      <c r="A732">
        <v>53</v>
      </c>
    </row>
    <row r="733" spans="1:1">
      <c r="A733">
        <v>50</v>
      </c>
    </row>
    <row r="734" spans="1:1">
      <c r="A734">
        <v>39</v>
      </c>
    </row>
    <row r="735" spans="1:1">
      <c r="A735">
        <v>39</v>
      </c>
    </row>
    <row r="736" spans="1:1">
      <c r="A736">
        <v>35</v>
      </c>
    </row>
    <row r="737" spans="1:1">
      <c r="A737">
        <v>38</v>
      </c>
    </row>
    <row r="738" spans="1:1">
      <c r="A738">
        <v>38</v>
      </c>
    </row>
    <row r="739" spans="1:1">
      <c r="A739">
        <v>36</v>
      </c>
    </row>
    <row r="740" spans="1:1">
      <c r="A740">
        <v>38</v>
      </c>
    </row>
    <row r="741" spans="1:1">
      <c r="A741">
        <v>34</v>
      </c>
    </row>
    <row r="742" spans="1:1">
      <c r="A742">
        <v>37</v>
      </c>
    </row>
    <row r="743" spans="1:1">
      <c r="A743">
        <v>36</v>
      </c>
    </row>
    <row r="744" spans="1:1">
      <c r="A744">
        <v>38</v>
      </c>
    </row>
    <row r="745" spans="1:1">
      <c r="A745">
        <v>53</v>
      </c>
    </row>
    <row r="746" spans="1:1">
      <c r="A746">
        <v>37</v>
      </c>
    </row>
    <row r="747" spans="1:1">
      <c r="A747">
        <v>54</v>
      </c>
    </row>
    <row r="748" spans="1:1">
      <c r="A748">
        <v>37</v>
      </c>
    </row>
    <row r="749" spans="1:1">
      <c r="A749">
        <v>50</v>
      </c>
    </row>
    <row r="750" spans="1:1">
      <c r="A750">
        <v>35</v>
      </c>
    </row>
    <row r="751" spans="1:1">
      <c r="A751">
        <v>35</v>
      </c>
    </row>
    <row r="752" spans="1:1">
      <c r="A752">
        <v>49</v>
      </c>
    </row>
    <row r="753" spans="1:1">
      <c r="A753">
        <v>37</v>
      </c>
    </row>
    <row r="754" spans="1:1">
      <c r="A754">
        <v>38</v>
      </c>
    </row>
    <row r="755" spans="1:1">
      <c r="A755">
        <v>49</v>
      </c>
    </row>
    <row r="756" spans="1:1">
      <c r="A756">
        <v>34</v>
      </c>
    </row>
    <row r="757" spans="1:1">
      <c r="A757">
        <v>38</v>
      </c>
    </row>
    <row r="758" spans="1:1">
      <c r="A758">
        <v>39</v>
      </c>
    </row>
    <row r="759" spans="1:1">
      <c r="A759">
        <v>38</v>
      </c>
    </row>
    <row r="760" spans="1:1">
      <c r="A760">
        <v>51</v>
      </c>
    </row>
    <row r="761" spans="1:1">
      <c r="A761">
        <v>39</v>
      </c>
    </row>
    <row r="762" spans="1:1">
      <c r="A762">
        <v>35</v>
      </c>
    </row>
    <row r="763" spans="1:1">
      <c r="A763">
        <v>36</v>
      </c>
    </row>
    <row r="764" spans="1:1">
      <c r="A764">
        <v>54</v>
      </c>
    </row>
    <row r="765" spans="1:1">
      <c r="A765">
        <v>53</v>
      </c>
    </row>
    <row r="766" spans="1:1">
      <c r="A766">
        <v>38</v>
      </c>
    </row>
    <row r="767" spans="1:1">
      <c r="A767">
        <v>38</v>
      </c>
    </row>
    <row r="768" spans="1:1">
      <c r="A768">
        <v>52</v>
      </c>
    </row>
    <row r="769" spans="1:1">
      <c r="A769">
        <v>35</v>
      </c>
    </row>
    <row r="770" spans="1:1">
      <c r="A770">
        <v>37</v>
      </c>
    </row>
    <row r="771" spans="1:1">
      <c r="A771">
        <v>39</v>
      </c>
    </row>
    <row r="772" spans="1:1">
      <c r="A772">
        <v>39</v>
      </c>
    </row>
    <row r="773" spans="1:1">
      <c r="A773">
        <v>40</v>
      </c>
    </row>
    <row r="774" spans="1:1">
      <c r="A774">
        <v>37</v>
      </c>
    </row>
    <row r="775" spans="1:1">
      <c r="A775">
        <v>35</v>
      </c>
    </row>
    <row r="776" spans="1:1">
      <c r="A776">
        <v>37</v>
      </c>
    </row>
    <row r="777" spans="1:1">
      <c r="A777">
        <v>40</v>
      </c>
    </row>
    <row r="778" spans="1:1">
      <c r="A778">
        <v>53</v>
      </c>
    </row>
    <row r="779" spans="1:1">
      <c r="A779">
        <v>36</v>
      </c>
    </row>
    <row r="780" spans="1:1">
      <c r="A780">
        <v>52</v>
      </c>
    </row>
    <row r="781" spans="1:1">
      <c r="A781">
        <v>53</v>
      </c>
    </row>
    <row r="782" spans="1:1">
      <c r="A782">
        <v>38</v>
      </c>
    </row>
    <row r="783" spans="1:1">
      <c r="A783">
        <v>38</v>
      </c>
    </row>
    <row r="784" spans="1:1">
      <c r="A784">
        <v>36</v>
      </c>
    </row>
    <row r="785" spans="1:1">
      <c r="A785">
        <v>37</v>
      </c>
    </row>
    <row r="786" spans="1:1">
      <c r="A786">
        <v>39</v>
      </c>
    </row>
    <row r="787" spans="1:1">
      <c r="A787">
        <v>34</v>
      </c>
    </row>
    <row r="788" spans="1:1">
      <c r="A788">
        <v>39</v>
      </c>
    </row>
    <row r="789" spans="1:1">
      <c r="A789">
        <v>34</v>
      </c>
    </row>
    <row r="790" spans="1:1">
      <c r="A790">
        <v>37</v>
      </c>
    </row>
    <row r="791" spans="1:1">
      <c r="A791">
        <v>40</v>
      </c>
    </row>
    <row r="792" spans="1:1">
      <c r="A792">
        <v>34</v>
      </c>
    </row>
    <row r="793" spans="1:1">
      <c r="A793">
        <v>53</v>
      </c>
    </row>
    <row r="794" spans="1:1">
      <c r="A794">
        <v>36</v>
      </c>
    </row>
    <row r="795" spans="1:1">
      <c r="A795">
        <v>35</v>
      </c>
    </row>
    <row r="796" spans="1:1">
      <c r="A796">
        <v>39</v>
      </c>
    </row>
    <row r="797" spans="1:1">
      <c r="A797">
        <v>52</v>
      </c>
    </row>
    <row r="798" spans="1:1">
      <c r="A798">
        <v>51</v>
      </c>
    </row>
    <row r="799" spans="1:1">
      <c r="A799">
        <v>34</v>
      </c>
    </row>
    <row r="800" spans="1:1">
      <c r="A800">
        <v>50</v>
      </c>
    </row>
    <row r="801" spans="1:1">
      <c r="A801">
        <v>37</v>
      </c>
    </row>
    <row r="802" spans="1:1">
      <c r="A802">
        <v>37</v>
      </c>
    </row>
    <row r="803" spans="1:1">
      <c r="A803">
        <v>53</v>
      </c>
    </row>
    <row r="804" spans="1:1">
      <c r="A804">
        <v>38</v>
      </c>
    </row>
    <row r="805" spans="1:1">
      <c r="A805">
        <v>35</v>
      </c>
    </row>
    <row r="806" spans="1:1">
      <c r="A806">
        <v>38</v>
      </c>
    </row>
    <row r="807" spans="1:1">
      <c r="A807">
        <v>35</v>
      </c>
    </row>
    <row r="808" spans="1:1">
      <c r="A808">
        <v>38</v>
      </c>
    </row>
    <row r="809" spans="1:1">
      <c r="A809">
        <v>50</v>
      </c>
    </row>
    <row r="810" spans="1:1">
      <c r="A810">
        <v>35</v>
      </c>
    </row>
    <row r="811" spans="1:1">
      <c r="A811">
        <v>35</v>
      </c>
    </row>
    <row r="812" spans="1:1">
      <c r="A812">
        <v>40</v>
      </c>
    </row>
    <row r="813" spans="1:1">
      <c r="A813">
        <v>37</v>
      </c>
    </row>
    <row r="814" spans="1:1">
      <c r="A814">
        <v>38</v>
      </c>
    </row>
    <row r="815" spans="1:1">
      <c r="A815">
        <v>40</v>
      </c>
    </row>
    <row r="816" spans="1:1">
      <c r="A816">
        <v>35</v>
      </c>
    </row>
    <row r="817" spans="1:1">
      <c r="A817">
        <v>54</v>
      </c>
    </row>
    <row r="818" spans="1:1">
      <c r="A818">
        <v>39</v>
      </c>
    </row>
    <row r="819" spans="1:1">
      <c r="A819">
        <v>36</v>
      </c>
    </row>
    <row r="820" spans="1:1">
      <c r="A820">
        <v>36</v>
      </c>
    </row>
    <row r="821" spans="1:1">
      <c r="A821">
        <v>37</v>
      </c>
    </row>
    <row r="822" spans="1:1">
      <c r="A822">
        <v>35</v>
      </c>
    </row>
    <row r="823" spans="1:1">
      <c r="A823">
        <v>35</v>
      </c>
    </row>
    <row r="824" spans="1:1">
      <c r="A824">
        <v>39</v>
      </c>
    </row>
    <row r="825" spans="1:1">
      <c r="A825">
        <v>37</v>
      </c>
    </row>
    <row r="826" spans="1:1">
      <c r="A826">
        <v>35</v>
      </c>
    </row>
    <row r="827" spans="1:1">
      <c r="A827">
        <v>53</v>
      </c>
    </row>
    <row r="828" spans="1:1">
      <c r="A828">
        <v>35</v>
      </c>
    </row>
    <row r="829" spans="1:1">
      <c r="A829">
        <v>50</v>
      </c>
    </row>
    <row r="830" spans="1:1">
      <c r="A830">
        <v>37</v>
      </c>
    </row>
    <row r="831" spans="1:1">
      <c r="A831">
        <v>55</v>
      </c>
    </row>
    <row r="832" spans="1:1">
      <c r="A832">
        <v>54</v>
      </c>
    </row>
    <row r="833" spans="1:1">
      <c r="A833">
        <v>38</v>
      </c>
    </row>
    <row r="834" spans="1:1">
      <c r="A834">
        <v>35</v>
      </c>
    </row>
    <row r="835" spans="1:1">
      <c r="A835">
        <v>34</v>
      </c>
    </row>
    <row r="836" spans="1:1">
      <c r="A836">
        <v>36</v>
      </c>
    </row>
    <row r="837" spans="1:1">
      <c r="A837">
        <v>37</v>
      </c>
    </row>
    <row r="838" spans="1:1">
      <c r="A838">
        <v>38</v>
      </c>
    </row>
    <row r="839" spans="1:1">
      <c r="A839">
        <v>40</v>
      </c>
    </row>
    <row r="840" spans="1:1">
      <c r="A840">
        <v>54</v>
      </c>
    </row>
    <row r="841" spans="1:1">
      <c r="A841">
        <v>39</v>
      </c>
    </row>
    <row r="842" spans="1:1">
      <c r="A842">
        <v>35</v>
      </c>
    </row>
    <row r="843" spans="1:1">
      <c r="A843">
        <v>38</v>
      </c>
    </row>
    <row r="844" spans="1:1">
      <c r="A844">
        <v>53</v>
      </c>
    </row>
    <row r="845" spans="1:1">
      <c r="A845">
        <v>40</v>
      </c>
    </row>
    <row r="846" spans="1:1">
      <c r="A846">
        <v>34</v>
      </c>
    </row>
    <row r="847" spans="1:1">
      <c r="A847">
        <v>55</v>
      </c>
    </row>
    <row r="848" spans="1:1">
      <c r="A848">
        <v>37</v>
      </c>
    </row>
    <row r="849" spans="1:1">
      <c r="A849">
        <v>38</v>
      </c>
    </row>
    <row r="850" spans="1:1">
      <c r="A850">
        <v>35</v>
      </c>
    </row>
    <row r="851" spans="1:1">
      <c r="A851">
        <v>40</v>
      </c>
    </row>
    <row r="852" spans="1:1">
      <c r="A852">
        <v>34</v>
      </c>
    </row>
    <row r="853" spans="1:1">
      <c r="A853">
        <v>39</v>
      </c>
    </row>
    <row r="854" spans="1:1">
      <c r="A854">
        <v>40</v>
      </c>
    </row>
    <row r="855" spans="1:1">
      <c r="A855">
        <v>38</v>
      </c>
    </row>
    <row r="856" spans="1:1">
      <c r="A856">
        <v>50</v>
      </c>
    </row>
    <row r="857" spans="1:1">
      <c r="A857">
        <v>38</v>
      </c>
    </row>
    <row r="858" spans="1:1">
      <c r="A858">
        <v>38</v>
      </c>
    </row>
    <row r="859" spans="1:1">
      <c r="A859">
        <v>54</v>
      </c>
    </row>
    <row r="860" spans="1:1">
      <c r="A860">
        <v>34</v>
      </c>
    </row>
    <row r="861" spans="1:1">
      <c r="A861">
        <v>52</v>
      </c>
    </row>
    <row r="862" spans="1:1">
      <c r="A862">
        <v>54</v>
      </c>
    </row>
    <row r="863" spans="1:1">
      <c r="A863">
        <v>34</v>
      </c>
    </row>
    <row r="864" spans="1:1">
      <c r="A864">
        <v>38</v>
      </c>
    </row>
    <row r="865" spans="1:1">
      <c r="A865">
        <v>40</v>
      </c>
    </row>
    <row r="866" spans="1:1">
      <c r="A866">
        <v>39</v>
      </c>
    </row>
    <row r="867" spans="1:1">
      <c r="A867">
        <v>36</v>
      </c>
    </row>
    <row r="868" spans="1:1">
      <c r="A868">
        <v>35</v>
      </c>
    </row>
    <row r="869" spans="1:1">
      <c r="A869">
        <v>36</v>
      </c>
    </row>
    <row r="870" spans="1:1">
      <c r="A870">
        <v>39</v>
      </c>
    </row>
    <row r="871" spans="1:1">
      <c r="A871">
        <v>38</v>
      </c>
    </row>
    <row r="872" spans="1:1">
      <c r="A872">
        <v>51</v>
      </c>
    </row>
    <row r="873" spans="1:1">
      <c r="A873">
        <v>37</v>
      </c>
    </row>
    <row r="874" spans="1:1">
      <c r="A874">
        <v>38</v>
      </c>
    </row>
    <row r="875" spans="1:1">
      <c r="A875">
        <v>37</v>
      </c>
    </row>
    <row r="876" spans="1:1">
      <c r="A876">
        <v>38</v>
      </c>
    </row>
    <row r="877" spans="1:1">
      <c r="A877">
        <v>40</v>
      </c>
    </row>
    <row r="878" spans="1:1">
      <c r="A878">
        <v>37</v>
      </c>
    </row>
    <row r="879" spans="1:1">
      <c r="A879">
        <v>39</v>
      </c>
    </row>
    <row r="880" spans="1:1">
      <c r="A880">
        <v>37</v>
      </c>
    </row>
    <row r="881" spans="1:1">
      <c r="A881">
        <v>51</v>
      </c>
    </row>
    <row r="882" spans="1:1">
      <c r="A882">
        <v>37</v>
      </c>
    </row>
    <row r="883" spans="1:1">
      <c r="A883">
        <v>54</v>
      </c>
    </row>
    <row r="884" spans="1:1">
      <c r="A884">
        <v>55</v>
      </c>
    </row>
    <row r="885" spans="1:1">
      <c r="A885">
        <v>39</v>
      </c>
    </row>
    <row r="886" spans="1:1">
      <c r="A886">
        <v>34</v>
      </c>
    </row>
    <row r="887" spans="1:1">
      <c r="A887">
        <v>34</v>
      </c>
    </row>
    <row r="888" spans="1:1">
      <c r="A888">
        <v>54</v>
      </c>
    </row>
    <row r="889" spans="1:1">
      <c r="A889">
        <v>50</v>
      </c>
    </row>
    <row r="890" spans="1:1">
      <c r="A890">
        <v>52</v>
      </c>
    </row>
    <row r="891" spans="1:1">
      <c r="A891">
        <v>55</v>
      </c>
    </row>
    <row r="892" spans="1:1">
      <c r="A892">
        <v>36</v>
      </c>
    </row>
    <row r="893" spans="1:1">
      <c r="A893">
        <v>39</v>
      </c>
    </row>
    <row r="894" spans="1:1">
      <c r="A894">
        <v>51</v>
      </c>
    </row>
    <row r="895" spans="1:1">
      <c r="A895">
        <v>37</v>
      </c>
    </row>
    <row r="896" spans="1:1">
      <c r="A896">
        <v>37</v>
      </c>
    </row>
    <row r="897" spans="1:1">
      <c r="A897">
        <v>54</v>
      </c>
    </row>
    <row r="898" spans="1:1">
      <c r="A898">
        <v>40</v>
      </c>
    </row>
    <row r="899" spans="1:1">
      <c r="A899">
        <v>39</v>
      </c>
    </row>
    <row r="900" spans="1:1">
      <c r="A900">
        <v>37</v>
      </c>
    </row>
    <row r="901" spans="1:1">
      <c r="A901">
        <v>35</v>
      </c>
    </row>
    <row r="902" spans="1:1">
      <c r="A902">
        <v>36</v>
      </c>
    </row>
    <row r="903" spans="1:1">
      <c r="A903">
        <v>35</v>
      </c>
    </row>
    <row r="904" spans="1:1">
      <c r="A904">
        <v>35</v>
      </c>
    </row>
    <row r="905" spans="1:1">
      <c r="A905">
        <v>53</v>
      </c>
    </row>
    <row r="906" spans="1:1">
      <c r="A906">
        <v>38</v>
      </c>
    </row>
    <row r="907" spans="1:1">
      <c r="A907">
        <v>36</v>
      </c>
    </row>
    <row r="908" spans="1:1">
      <c r="A908">
        <v>34</v>
      </c>
    </row>
    <row r="909" spans="1:1">
      <c r="A909">
        <v>39</v>
      </c>
    </row>
    <row r="910" spans="1:1">
      <c r="A910">
        <v>50</v>
      </c>
    </row>
    <row r="911" spans="1:1">
      <c r="A911">
        <v>53</v>
      </c>
    </row>
    <row r="912" spans="1:1">
      <c r="A912">
        <v>34</v>
      </c>
    </row>
    <row r="913" spans="1:1">
      <c r="A913">
        <v>50</v>
      </c>
    </row>
    <row r="914" spans="1:1">
      <c r="A914">
        <v>49</v>
      </c>
    </row>
    <row r="915" spans="1:1">
      <c r="A915">
        <v>50</v>
      </c>
    </row>
    <row r="916" spans="1:1">
      <c r="A916">
        <v>54</v>
      </c>
    </row>
    <row r="917" spans="1:1">
      <c r="A917">
        <v>34</v>
      </c>
    </row>
    <row r="918" spans="1:1">
      <c r="A918">
        <v>34</v>
      </c>
    </row>
    <row r="919" spans="1:1">
      <c r="A919">
        <v>48</v>
      </c>
    </row>
    <row r="920" spans="1:1">
      <c r="A920">
        <v>50</v>
      </c>
    </row>
    <row r="921" spans="1:1">
      <c r="A921">
        <v>38</v>
      </c>
    </row>
    <row r="922" spans="1:1">
      <c r="A922">
        <v>39</v>
      </c>
    </row>
    <row r="923" spans="1:1">
      <c r="A923">
        <v>49</v>
      </c>
    </row>
    <row r="924" spans="1:1">
      <c r="A924">
        <v>38</v>
      </c>
    </row>
    <row r="925" spans="1:1">
      <c r="A925">
        <v>37</v>
      </c>
    </row>
    <row r="926" spans="1:1">
      <c r="A926">
        <v>53</v>
      </c>
    </row>
    <row r="927" spans="1:1">
      <c r="A927">
        <v>52</v>
      </c>
    </row>
    <row r="928" spans="1:1">
      <c r="A928">
        <v>35</v>
      </c>
    </row>
    <row r="929" spans="1:1">
      <c r="A929">
        <v>53</v>
      </c>
    </row>
    <row r="930" spans="1:1">
      <c r="A930">
        <v>38</v>
      </c>
    </row>
    <row r="931" spans="1:1">
      <c r="A931">
        <v>54</v>
      </c>
    </row>
    <row r="932" spans="1:1">
      <c r="A932">
        <v>36</v>
      </c>
    </row>
    <row r="933" spans="1:1">
      <c r="A933">
        <v>53</v>
      </c>
    </row>
    <row r="934" spans="1:1">
      <c r="A934">
        <v>49</v>
      </c>
    </row>
    <row r="935" spans="1:1">
      <c r="A935">
        <v>39</v>
      </c>
    </row>
    <row r="936" spans="1:1">
      <c r="A936">
        <v>38</v>
      </c>
    </row>
    <row r="937" spans="1:1">
      <c r="A937">
        <v>40</v>
      </c>
    </row>
    <row r="938" spans="1:1">
      <c r="A938">
        <v>39</v>
      </c>
    </row>
    <row r="939" spans="1:1">
      <c r="A939">
        <v>52</v>
      </c>
    </row>
    <row r="940" spans="1:1">
      <c r="A940">
        <v>38</v>
      </c>
    </row>
    <row r="941" spans="1:1">
      <c r="A941">
        <v>36</v>
      </c>
    </row>
    <row r="942" spans="1:1">
      <c r="A942">
        <v>35</v>
      </c>
    </row>
    <row r="943" spans="1:1">
      <c r="A943">
        <v>35</v>
      </c>
    </row>
    <row r="944" spans="1:1">
      <c r="A944">
        <v>37</v>
      </c>
    </row>
    <row r="945" spans="1:1">
      <c r="A945">
        <v>34</v>
      </c>
    </row>
    <row r="946" spans="1:1">
      <c r="A946">
        <v>35</v>
      </c>
    </row>
    <row r="947" spans="1:1">
      <c r="A947">
        <v>53</v>
      </c>
    </row>
    <row r="948" spans="1:1">
      <c r="A948">
        <v>52</v>
      </c>
    </row>
    <row r="949" spans="1:1">
      <c r="A949">
        <v>51</v>
      </c>
    </row>
    <row r="950" spans="1:1">
      <c r="A950">
        <v>49</v>
      </c>
    </row>
    <row r="951" spans="1:1">
      <c r="A951">
        <v>36</v>
      </c>
    </row>
    <row r="952" spans="1:1">
      <c r="A952">
        <v>54</v>
      </c>
    </row>
    <row r="953" spans="1:1">
      <c r="A953">
        <v>37</v>
      </c>
    </row>
    <row r="954" spans="1:1">
      <c r="A954">
        <v>49</v>
      </c>
    </row>
    <row r="955" spans="1:1">
      <c r="A955">
        <v>37</v>
      </c>
    </row>
    <row r="956" spans="1:1">
      <c r="A956">
        <v>53</v>
      </c>
    </row>
    <row r="957" spans="1:1">
      <c r="A957">
        <v>38</v>
      </c>
    </row>
    <row r="958" spans="1:1">
      <c r="A958">
        <v>37</v>
      </c>
    </row>
    <row r="959" spans="1:1">
      <c r="A959">
        <v>38</v>
      </c>
    </row>
    <row r="960" spans="1:1">
      <c r="A960">
        <v>35</v>
      </c>
    </row>
    <row r="961" spans="1:1">
      <c r="A961">
        <v>34</v>
      </c>
    </row>
    <row r="962" spans="1:1">
      <c r="A962">
        <v>36</v>
      </c>
    </row>
    <row r="963" spans="1:1">
      <c r="A963">
        <v>50</v>
      </c>
    </row>
    <row r="964" spans="1:1">
      <c r="A964">
        <v>53</v>
      </c>
    </row>
    <row r="965" spans="1:1">
      <c r="A965">
        <v>39</v>
      </c>
    </row>
    <row r="966" spans="1:1">
      <c r="A966">
        <v>39</v>
      </c>
    </row>
    <row r="967" spans="1:1">
      <c r="A967">
        <v>39</v>
      </c>
    </row>
    <row r="968" spans="1:1">
      <c r="A968">
        <v>54</v>
      </c>
    </row>
    <row r="969" spans="1:1">
      <c r="A969">
        <v>38</v>
      </c>
    </row>
    <row r="970" spans="1:1">
      <c r="A970">
        <v>37</v>
      </c>
    </row>
    <row r="971" spans="1:1">
      <c r="A971">
        <v>36</v>
      </c>
    </row>
    <row r="972" spans="1:1">
      <c r="A972">
        <v>40</v>
      </c>
    </row>
    <row r="973" spans="1:1">
      <c r="A973">
        <v>37</v>
      </c>
    </row>
    <row r="974" spans="1:1">
      <c r="A974">
        <v>34</v>
      </c>
    </row>
    <row r="975" spans="1:1">
      <c r="A975">
        <v>38</v>
      </c>
    </row>
    <row r="976" spans="1:1">
      <c r="A976">
        <v>40</v>
      </c>
    </row>
    <row r="977" spans="1:1">
      <c r="A977">
        <v>52</v>
      </c>
    </row>
    <row r="978" spans="1:1">
      <c r="A978">
        <v>54</v>
      </c>
    </row>
    <row r="979" spans="1:1">
      <c r="A979">
        <v>37</v>
      </c>
    </row>
    <row r="980" spans="1:1">
      <c r="A980">
        <v>39</v>
      </c>
    </row>
    <row r="981" spans="1:1">
      <c r="A981">
        <v>36</v>
      </c>
    </row>
    <row r="982" spans="1:1">
      <c r="A982">
        <v>39</v>
      </c>
    </row>
    <row r="983" spans="1:1">
      <c r="A983">
        <v>50</v>
      </c>
    </row>
    <row r="984" spans="1:1">
      <c r="A984">
        <v>39</v>
      </c>
    </row>
    <row r="985" spans="1:1">
      <c r="A985">
        <v>37</v>
      </c>
    </row>
    <row r="986" spans="1:1">
      <c r="A986">
        <v>35</v>
      </c>
    </row>
    <row r="987" spans="1:1">
      <c r="A987">
        <v>51</v>
      </c>
    </row>
    <row r="988" spans="1:1">
      <c r="A988">
        <v>50</v>
      </c>
    </row>
    <row r="989" spans="1:1">
      <c r="A989">
        <v>39</v>
      </c>
    </row>
    <row r="990" spans="1:1">
      <c r="A990">
        <v>55</v>
      </c>
    </row>
    <row r="991" spans="1:1">
      <c r="A991">
        <v>51</v>
      </c>
    </row>
    <row r="992" spans="1:1">
      <c r="A992">
        <v>38</v>
      </c>
    </row>
    <row r="993" spans="1:1">
      <c r="A993">
        <v>52</v>
      </c>
    </row>
    <row r="994" spans="1:1">
      <c r="A994">
        <v>35</v>
      </c>
    </row>
    <row r="995" spans="1:1">
      <c r="A995">
        <v>39</v>
      </c>
    </row>
    <row r="996" spans="1:1">
      <c r="A996">
        <v>50</v>
      </c>
    </row>
    <row r="997" spans="1:1">
      <c r="A997">
        <v>53</v>
      </c>
    </row>
    <row r="998" spans="1:1">
      <c r="A998">
        <v>51</v>
      </c>
    </row>
    <row r="999" spans="1:1">
      <c r="A999">
        <v>51</v>
      </c>
    </row>
    <row r="1000" spans="1:1">
      <c r="A1000">
        <v>34</v>
      </c>
    </row>
    <row r="1001" spans="1:1">
      <c r="A1001">
        <v>38</v>
      </c>
    </row>
    <row r="1002" spans="1:1">
      <c r="A1002">
        <v>36</v>
      </c>
    </row>
    <row r="1003" spans="1:1">
      <c r="A1003">
        <v>38</v>
      </c>
    </row>
    <row r="1004" spans="1:1">
      <c r="A1004">
        <v>39</v>
      </c>
    </row>
    <row r="1005" spans="1:1">
      <c r="A1005">
        <v>37</v>
      </c>
    </row>
    <row r="1006" spans="1:1">
      <c r="A1006">
        <v>39</v>
      </c>
    </row>
    <row r="1007" spans="1:1">
      <c r="A1007">
        <v>38</v>
      </c>
    </row>
    <row r="1008" spans="1:1">
      <c r="A1008">
        <v>38</v>
      </c>
    </row>
    <row r="1009" spans="1:1">
      <c r="A1009">
        <v>54</v>
      </c>
    </row>
    <row r="1010" spans="1:1">
      <c r="A1010">
        <v>34</v>
      </c>
    </row>
    <row r="1011" spans="1:1">
      <c r="A1011">
        <v>52</v>
      </c>
    </row>
    <row r="1012" spans="1:1">
      <c r="A1012">
        <v>37</v>
      </c>
    </row>
    <row r="1013" spans="1:1">
      <c r="A1013">
        <v>50</v>
      </c>
    </row>
    <row r="1014" spans="1:1">
      <c r="A1014">
        <v>35</v>
      </c>
    </row>
    <row r="1015" spans="1:1">
      <c r="A1015">
        <v>36</v>
      </c>
    </row>
    <row r="1016" spans="1:1">
      <c r="A1016">
        <v>38</v>
      </c>
    </row>
    <row r="1017" spans="1:1">
      <c r="A1017">
        <v>34</v>
      </c>
    </row>
    <row r="1018" spans="1:1">
      <c r="A1018">
        <v>38</v>
      </c>
    </row>
    <row r="1019" spans="1:1">
      <c r="A1019">
        <v>40</v>
      </c>
    </row>
    <row r="1020" spans="1:1">
      <c r="A1020">
        <v>38</v>
      </c>
    </row>
    <row r="1021" spans="1:1">
      <c r="A1021">
        <v>38</v>
      </c>
    </row>
    <row r="1022" spans="1:1">
      <c r="A1022">
        <v>36</v>
      </c>
    </row>
    <row r="1023" spans="1:1">
      <c r="A1023">
        <v>39</v>
      </c>
    </row>
    <row r="1024" spans="1:1">
      <c r="A1024">
        <v>34</v>
      </c>
    </row>
    <row r="1025" spans="1:1">
      <c r="A1025">
        <v>38</v>
      </c>
    </row>
    <row r="1026" spans="1:1">
      <c r="A1026">
        <v>37</v>
      </c>
    </row>
    <row r="1027" spans="1:1">
      <c r="A1027">
        <v>49</v>
      </c>
    </row>
    <row r="1028" spans="1:1">
      <c r="A1028">
        <v>36</v>
      </c>
    </row>
    <row r="1029" spans="1:1">
      <c r="A1029">
        <v>39</v>
      </c>
    </row>
    <row r="1030" spans="1:1">
      <c r="A1030">
        <v>48</v>
      </c>
    </row>
    <row r="1031" spans="1:1">
      <c r="A1031">
        <v>38</v>
      </c>
    </row>
    <row r="1032" spans="1:1">
      <c r="A1032">
        <v>40</v>
      </c>
    </row>
    <row r="1033" spans="1:1">
      <c r="A1033">
        <v>35</v>
      </c>
    </row>
    <row r="1034" spans="1:1">
      <c r="A1034">
        <v>49</v>
      </c>
    </row>
    <row r="1035" spans="1:1">
      <c r="A1035">
        <v>36</v>
      </c>
    </row>
    <row r="1036" spans="1:1">
      <c r="A1036">
        <v>49</v>
      </c>
    </row>
    <row r="1037" spans="1:1">
      <c r="A1037">
        <v>35</v>
      </c>
    </row>
    <row r="1038" spans="1:1">
      <c r="A1038">
        <v>53</v>
      </c>
    </row>
    <row r="1039" spans="1:1">
      <c r="A1039">
        <v>52</v>
      </c>
    </row>
    <row r="1040" spans="1:1">
      <c r="A1040">
        <v>37</v>
      </c>
    </row>
    <row r="1041" spans="1:1">
      <c r="A1041">
        <v>40</v>
      </c>
    </row>
    <row r="1042" spans="1:1">
      <c r="A1042">
        <v>38</v>
      </c>
    </row>
    <row r="1043" spans="1:1">
      <c r="A1043">
        <v>37</v>
      </c>
    </row>
    <row r="1044" spans="1:1">
      <c r="A1044">
        <v>39</v>
      </c>
    </row>
    <row r="1045" spans="1:1">
      <c r="A1045">
        <v>38</v>
      </c>
    </row>
    <row r="1046" spans="1:1">
      <c r="A1046">
        <v>38</v>
      </c>
    </row>
    <row r="1047" spans="1:1">
      <c r="A1047">
        <v>36</v>
      </c>
    </row>
    <row r="1048" spans="1:1">
      <c r="A1048">
        <v>36</v>
      </c>
    </row>
    <row r="1049" spans="1:1">
      <c r="A1049">
        <v>37</v>
      </c>
    </row>
    <row r="1050" spans="1:1">
      <c r="A1050">
        <v>35</v>
      </c>
    </row>
    <row r="1051" spans="1:1">
      <c r="A1051">
        <v>38</v>
      </c>
    </row>
    <row r="1052" spans="1:1">
      <c r="A1052">
        <v>37</v>
      </c>
    </row>
    <row r="1053" spans="1:1">
      <c r="A1053">
        <v>36</v>
      </c>
    </row>
    <row r="1054" spans="1:1">
      <c r="A1054">
        <v>37</v>
      </c>
    </row>
    <row r="1055" spans="1:1">
      <c r="A1055">
        <v>37</v>
      </c>
    </row>
    <row r="1056" spans="1:1">
      <c r="A1056">
        <v>38</v>
      </c>
    </row>
    <row r="1057" spans="1:1">
      <c r="A1057">
        <v>39</v>
      </c>
    </row>
    <row r="1058" spans="1:1">
      <c r="A1058">
        <v>40</v>
      </c>
    </row>
    <row r="1059" spans="1:1">
      <c r="A1059">
        <v>38</v>
      </c>
    </row>
    <row r="1060" spans="1:1">
      <c r="A1060">
        <v>50</v>
      </c>
    </row>
    <row r="1061" spans="1:1">
      <c r="A1061">
        <v>38</v>
      </c>
    </row>
    <row r="1062" spans="1:1">
      <c r="A1062">
        <v>50</v>
      </c>
    </row>
    <row r="1063" spans="1:1">
      <c r="A1063">
        <v>35</v>
      </c>
    </row>
    <row r="1064" spans="1:1">
      <c r="A1064">
        <v>49</v>
      </c>
    </row>
    <row r="1065" spans="1:1">
      <c r="A1065">
        <v>36</v>
      </c>
    </row>
    <row r="1066" spans="1:1">
      <c r="A1066">
        <v>35</v>
      </c>
    </row>
    <row r="1067" spans="1:1">
      <c r="A1067">
        <v>54</v>
      </c>
    </row>
    <row r="1068" spans="1:1">
      <c r="A1068">
        <v>36</v>
      </c>
    </row>
    <row r="1069" spans="1:1">
      <c r="A1069">
        <v>51</v>
      </c>
    </row>
    <row r="1070" spans="1:1">
      <c r="A1070">
        <v>39</v>
      </c>
    </row>
    <row r="1071" spans="1:1">
      <c r="A1071">
        <v>39</v>
      </c>
    </row>
    <row r="1072" spans="1:1">
      <c r="A1072">
        <v>35</v>
      </c>
    </row>
    <row r="1073" spans="1:1">
      <c r="A1073">
        <v>39</v>
      </c>
    </row>
    <row r="1074" spans="1:1">
      <c r="A1074">
        <v>40</v>
      </c>
    </row>
    <row r="1075" spans="1:1">
      <c r="A1075">
        <v>37</v>
      </c>
    </row>
    <row r="1076" spans="1:1">
      <c r="A1076">
        <v>52</v>
      </c>
    </row>
    <row r="1077" spans="1:1">
      <c r="A1077">
        <v>36</v>
      </c>
    </row>
    <row r="1078" spans="1:1">
      <c r="A1078">
        <v>37</v>
      </c>
    </row>
    <row r="1079" spans="1:1">
      <c r="A1079">
        <v>39</v>
      </c>
    </row>
    <row r="1080" spans="1:1">
      <c r="A1080">
        <v>37</v>
      </c>
    </row>
    <row r="1081" spans="1:1">
      <c r="A1081">
        <v>38</v>
      </c>
    </row>
    <row r="1082" spans="1:1">
      <c r="A1082">
        <v>36</v>
      </c>
    </row>
    <row r="1083" spans="1:1">
      <c r="A1083">
        <v>39</v>
      </c>
    </row>
    <row r="1084" spans="1:1">
      <c r="A1084">
        <v>36</v>
      </c>
    </row>
    <row r="1085" spans="1:1">
      <c r="A1085">
        <v>38</v>
      </c>
    </row>
    <row r="1086" spans="1:1">
      <c r="A1086">
        <v>52</v>
      </c>
    </row>
    <row r="1087" spans="1:1">
      <c r="A1087">
        <v>38</v>
      </c>
    </row>
    <row r="1088" spans="1:1">
      <c r="A1088">
        <v>51</v>
      </c>
    </row>
    <row r="1089" spans="1:1">
      <c r="A1089">
        <v>50</v>
      </c>
    </row>
    <row r="1090" spans="1:1">
      <c r="A1090">
        <v>40</v>
      </c>
    </row>
    <row r="1091" spans="1:1">
      <c r="A1091">
        <v>37</v>
      </c>
    </row>
    <row r="1092" spans="1:1">
      <c r="A1092">
        <v>37</v>
      </c>
    </row>
    <row r="1093" spans="1:1">
      <c r="A1093">
        <v>35</v>
      </c>
    </row>
    <row r="1094" spans="1:1">
      <c r="A1094">
        <v>35</v>
      </c>
    </row>
    <row r="1095" spans="1:1">
      <c r="A1095">
        <v>52</v>
      </c>
    </row>
    <row r="1096" spans="1:1">
      <c r="A1096">
        <v>39</v>
      </c>
    </row>
    <row r="1097" spans="1:1">
      <c r="A1097">
        <v>49</v>
      </c>
    </row>
    <row r="1098" spans="1:1">
      <c r="A1098">
        <v>49</v>
      </c>
    </row>
    <row r="1099" spans="1:1">
      <c r="A1099">
        <v>35</v>
      </c>
    </row>
    <row r="1100" spans="1:1">
      <c r="A1100">
        <v>51</v>
      </c>
    </row>
    <row r="1101" spans="1:1">
      <c r="A1101">
        <v>36</v>
      </c>
    </row>
    <row r="1102" spans="1:1">
      <c r="A1102">
        <v>35</v>
      </c>
    </row>
    <row r="1103" spans="1:1">
      <c r="A1103">
        <v>39</v>
      </c>
    </row>
    <row r="1104" spans="1:1">
      <c r="A1104">
        <v>54</v>
      </c>
    </row>
    <row r="1105" spans="1:1">
      <c r="A1105">
        <v>40</v>
      </c>
    </row>
    <row r="1106" spans="1:1">
      <c r="A1106">
        <v>37</v>
      </c>
    </row>
    <row r="1107" spans="1:1">
      <c r="A1107">
        <v>40</v>
      </c>
    </row>
    <row r="1108" spans="1:1">
      <c r="A1108">
        <v>36</v>
      </c>
    </row>
    <row r="1109" spans="1:1">
      <c r="A1109">
        <v>37</v>
      </c>
    </row>
    <row r="1110" spans="1:1">
      <c r="A1110">
        <v>40</v>
      </c>
    </row>
    <row r="1111" spans="1:1">
      <c r="A1111">
        <v>36</v>
      </c>
    </row>
    <row r="1112" spans="1:1">
      <c r="A1112">
        <v>51</v>
      </c>
    </row>
    <row r="1113" spans="1:1">
      <c r="A1113">
        <v>36</v>
      </c>
    </row>
    <row r="1114" spans="1:1">
      <c r="A1114">
        <v>37</v>
      </c>
    </row>
    <row r="1115" spans="1:1">
      <c r="A1115">
        <v>37</v>
      </c>
    </row>
    <row r="1116" spans="1:1">
      <c r="A1116">
        <v>38</v>
      </c>
    </row>
    <row r="1117" spans="1:1">
      <c r="A1117">
        <v>34</v>
      </c>
    </row>
    <row r="1118" spans="1:1">
      <c r="A1118">
        <v>35</v>
      </c>
    </row>
    <row r="1119" spans="1:1">
      <c r="A1119">
        <v>38</v>
      </c>
    </row>
    <row r="1120" spans="1:1">
      <c r="A1120">
        <v>36</v>
      </c>
    </row>
    <row r="1121" spans="1:1">
      <c r="A1121">
        <v>38</v>
      </c>
    </row>
    <row r="1122" spans="1:1">
      <c r="A1122">
        <v>40</v>
      </c>
    </row>
    <row r="1123" spans="1:1">
      <c r="A1123">
        <v>38</v>
      </c>
    </row>
    <row r="1124" spans="1:1">
      <c r="A1124">
        <v>51</v>
      </c>
    </row>
    <row r="1125" spans="1:1">
      <c r="A1125">
        <v>51</v>
      </c>
    </row>
    <row r="1126" spans="1:1">
      <c r="A1126">
        <v>35</v>
      </c>
    </row>
    <row r="1127" spans="1:1">
      <c r="A1127">
        <v>39</v>
      </c>
    </row>
    <row r="1128" spans="1:1">
      <c r="A1128">
        <v>49</v>
      </c>
    </row>
    <row r="1129" spans="1:1">
      <c r="A1129">
        <v>38</v>
      </c>
    </row>
    <row r="1130" spans="1:1">
      <c r="A1130">
        <v>51</v>
      </c>
    </row>
    <row r="1131" spans="1:1">
      <c r="A1131">
        <v>37</v>
      </c>
    </row>
    <row r="1132" spans="1:1">
      <c r="A1132">
        <v>39</v>
      </c>
    </row>
    <row r="1133" spans="1:1">
      <c r="A1133">
        <v>39</v>
      </c>
    </row>
    <row r="1134" spans="1:1">
      <c r="A1134">
        <v>35</v>
      </c>
    </row>
    <row r="1135" spans="1:1">
      <c r="A1135">
        <v>36</v>
      </c>
    </row>
    <row r="1136" spans="1:1">
      <c r="A1136">
        <v>35</v>
      </c>
    </row>
    <row r="1137" spans="1:1">
      <c r="A1137">
        <v>36</v>
      </c>
    </row>
    <row r="1138" spans="1:1">
      <c r="A1138">
        <v>50</v>
      </c>
    </row>
    <row r="1139" spans="1:1">
      <c r="A1139">
        <v>50</v>
      </c>
    </row>
    <row r="1140" spans="1:1">
      <c r="A1140">
        <v>54</v>
      </c>
    </row>
    <row r="1141" spans="1:1">
      <c r="A1141">
        <v>38</v>
      </c>
    </row>
    <row r="1142" spans="1:1">
      <c r="A1142">
        <v>51</v>
      </c>
    </row>
    <row r="1143" spans="1:1">
      <c r="A1143">
        <v>35</v>
      </c>
    </row>
    <row r="1144" spans="1:1">
      <c r="A1144">
        <v>55</v>
      </c>
    </row>
    <row r="1145" spans="1:1">
      <c r="A1145">
        <v>35</v>
      </c>
    </row>
    <row r="1146" spans="1:1">
      <c r="A1146">
        <v>36</v>
      </c>
    </row>
    <row r="1147" spans="1:1">
      <c r="A1147">
        <v>50</v>
      </c>
    </row>
    <row r="1148" spans="1:1">
      <c r="A1148">
        <v>36</v>
      </c>
    </row>
    <row r="1149" spans="1:1">
      <c r="A1149">
        <v>39</v>
      </c>
    </row>
    <row r="1150" spans="1:1">
      <c r="A1150">
        <v>39</v>
      </c>
    </row>
    <row r="1151" spans="1:1">
      <c r="A1151">
        <v>36</v>
      </c>
    </row>
    <row r="1152" spans="1:1">
      <c r="A1152">
        <v>36</v>
      </c>
    </row>
    <row r="1153" spans="1:1">
      <c r="A1153">
        <v>38</v>
      </c>
    </row>
    <row r="1154" spans="1:1">
      <c r="A1154">
        <v>34</v>
      </c>
    </row>
    <row r="1155" spans="1:1">
      <c r="A1155">
        <v>54</v>
      </c>
    </row>
    <row r="1156" spans="1:1">
      <c r="A1156">
        <v>40</v>
      </c>
    </row>
    <row r="1157" spans="1:1">
      <c r="A1157">
        <v>36</v>
      </c>
    </row>
    <row r="1158" spans="1:1">
      <c r="A1158">
        <v>35</v>
      </c>
    </row>
    <row r="1159" spans="1:1">
      <c r="A1159">
        <v>36</v>
      </c>
    </row>
    <row r="1160" spans="1:1">
      <c r="A1160">
        <v>39</v>
      </c>
    </row>
    <row r="1161" spans="1:1">
      <c r="A1161">
        <v>38</v>
      </c>
    </row>
    <row r="1162" spans="1:1">
      <c r="A1162">
        <v>34</v>
      </c>
    </row>
    <row r="1163" spans="1:1">
      <c r="A1163">
        <v>50</v>
      </c>
    </row>
    <row r="1164" spans="1:1">
      <c r="A1164">
        <v>34</v>
      </c>
    </row>
    <row r="1165" spans="1:1">
      <c r="A1165">
        <v>38</v>
      </c>
    </row>
    <row r="1166" spans="1:1">
      <c r="A1166">
        <v>51</v>
      </c>
    </row>
    <row r="1167" spans="1:1">
      <c r="A1167">
        <v>53</v>
      </c>
    </row>
    <row r="1168" spans="1:1">
      <c r="A1168">
        <v>35</v>
      </c>
    </row>
    <row r="1169" spans="1:1">
      <c r="A1169">
        <v>50</v>
      </c>
    </row>
    <row r="1170" spans="1:1">
      <c r="A1170">
        <v>53</v>
      </c>
    </row>
    <row r="1171" spans="1:1">
      <c r="A1171">
        <v>37</v>
      </c>
    </row>
    <row r="1172" spans="1:1">
      <c r="A1172">
        <v>39</v>
      </c>
    </row>
    <row r="1173" spans="1:1">
      <c r="A1173">
        <v>52</v>
      </c>
    </row>
    <row r="1174" spans="1:1">
      <c r="A1174">
        <v>34</v>
      </c>
    </row>
    <row r="1175" spans="1:1">
      <c r="A1175">
        <v>38</v>
      </c>
    </row>
    <row r="1176" spans="1:1">
      <c r="A1176">
        <v>38</v>
      </c>
    </row>
    <row r="1177" spans="1:1">
      <c r="A1177">
        <v>37</v>
      </c>
    </row>
    <row r="1178" spans="1:1">
      <c r="A1178">
        <v>36</v>
      </c>
    </row>
    <row r="1179" spans="1:1">
      <c r="A1179">
        <v>38</v>
      </c>
    </row>
    <row r="1180" spans="1:1">
      <c r="A1180">
        <v>36</v>
      </c>
    </row>
    <row r="1181" spans="1:1">
      <c r="A1181">
        <v>38</v>
      </c>
    </row>
    <row r="1182" spans="1:1">
      <c r="A1182">
        <v>40</v>
      </c>
    </row>
    <row r="1183" spans="1:1">
      <c r="A1183">
        <v>52</v>
      </c>
    </row>
    <row r="1184" spans="1:1">
      <c r="A1184">
        <v>40</v>
      </c>
    </row>
    <row r="1185" spans="1:1">
      <c r="A1185">
        <v>38</v>
      </c>
    </row>
    <row r="1186" spans="1:1">
      <c r="A1186">
        <v>35</v>
      </c>
    </row>
    <row r="1187" spans="1:1">
      <c r="A1187">
        <v>36</v>
      </c>
    </row>
    <row r="1188" spans="1:1">
      <c r="A1188">
        <v>52</v>
      </c>
    </row>
    <row r="1189" spans="1:1">
      <c r="A1189">
        <v>35</v>
      </c>
    </row>
    <row r="1190" spans="1:1">
      <c r="A1190">
        <v>50</v>
      </c>
    </row>
    <row r="1191" spans="1:1">
      <c r="A1191">
        <v>35</v>
      </c>
    </row>
    <row r="1192" spans="1:1">
      <c r="A1192">
        <v>36</v>
      </c>
    </row>
    <row r="1193" spans="1:1">
      <c r="A1193">
        <v>37</v>
      </c>
    </row>
    <row r="1194" spans="1:1">
      <c r="A1194">
        <v>50</v>
      </c>
    </row>
    <row r="1195" spans="1:1">
      <c r="A1195">
        <v>39</v>
      </c>
    </row>
    <row r="1196" spans="1:1">
      <c r="A1196">
        <v>35</v>
      </c>
    </row>
    <row r="1197" spans="1:1">
      <c r="A1197">
        <v>39</v>
      </c>
    </row>
    <row r="1198" spans="1:1">
      <c r="A1198">
        <v>51</v>
      </c>
    </row>
    <row r="1199" spans="1:1">
      <c r="A1199">
        <v>39</v>
      </c>
    </row>
    <row r="1200" spans="1:1">
      <c r="A1200">
        <v>50</v>
      </c>
    </row>
    <row r="1201" spans="1:1">
      <c r="A1201">
        <v>37</v>
      </c>
    </row>
    <row r="1202" spans="1:1">
      <c r="A1202">
        <v>55</v>
      </c>
    </row>
    <row r="1203" spans="1:1">
      <c r="A1203">
        <v>53</v>
      </c>
    </row>
    <row r="1204" spans="1:1">
      <c r="A1204">
        <v>35</v>
      </c>
    </row>
    <row r="1205" spans="1:1">
      <c r="A1205">
        <v>35</v>
      </c>
    </row>
    <row r="1206" spans="1:1">
      <c r="A1206">
        <v>52</v>
      </c>
    </row>
    <row r="1207" spans="1:1">
      <c r="A1207">
        <v>37</v>
      </c>
    </row>
    <row r="1208" spans="1:1">
      <c r="A1208">
        <v>35</v>
      </c>
    </row>
    <row r="1209" spans="1:1">
      <c r="A1209">
        <v>35</v>
      </c>
    </row>
    <row r="1210" spans="1:1">
      <c r="A1210">
        <v>40</v>
      </c>
    </row>
    <row r="1211" spans="1:1">
      <c r="A1211">
        <v>34</v>
      </c>
    </row>
    <row r="1212" spans="1:1">
      <c r="A1212">
        <v>37</v>
      </c>
    </row>
    <row r="1213" spans="1:1">
      <c r="A1213">
        <v>39</v>
      </c>
    </row>
    <row r="1214" spans="1:1">
      <c r="A1214">
        <v>36</v>
      </c>
    </row>
    <row r="1215" spans="1:1">
      <c r="A1215">
        <v>53</v>
      </c>
    </row>
    <row r="1216" spans="1:1">
      <c r="A1216">
        <v>50</v>
      </c>
    </row>
    <row r="1217" spans="1:1">
      <c r="A1217">
        <v>52</v>
      </c>
    </row>
    <row r="1218" spans="1:1">
      <c r="A1218">
        <v>54</v>
      </c>
    </row>
    <row r="1219" spans="1:1">
      <c r="A1219">
        <v>39</v>
      </c>
    </row>
    <row r="1220" spans="1:1">
      <c r="A1220">
        <v>34</v>
      </c>
    </row>
    <row r="1221" spans="1:1">
      <c r="A1221">
        <v>38</v>
      </c>
    </row>
    <row r="1222" spans="1:1">
      <c r="A1222">
        <v>39</v>
      </c>
    </row>
    <row r="1223" spans="1:1">
      <c r="A1223">
        <v>34</v>
      </c>
    </row>
    <row r="1224" spans="1:1">
      <c r="A1224">
        <v>36</v>
      </c>
    </row>
    <row r="1225" spans="1:1">
      <c r="A1225">
        <v>39</v>
      </c>
    </row>
    <row r="1226" spans="1:1">
      <c r="A1226">
        <v>37</v>
      </c>
    </row>
    <row r="1227" spans="1:1">
      <c r="A1227">
        <v>35</v>
      </c>
    </row>
    <row r="1228" spans="1:1">
      <c r="A1228">
        <v>36</v>
      </c>
    </row>
    <row r="1229" spans="1:1">
      <c r="A1229">
        <v>35</v>
      </c>
    </row>
    <row r="1230" spans="1:1">
      <c r="A1230">
        <v>39</v>
      </c>
    </row>
    <row r="1231" spans="1:1">
      <c r="A1231">
        <v>51</v>
      </c>
    </row>
    <row r="1232" spans="1:1">
      <c r="A1232">
        <v>39</v>
      </c>
    </row>
    <row r="1233" spans="1:1">
      <c r="A1233">
        <v>34</v>
      </c>
    </row>
    <row r="1234" spans="1:1">
      <c r="A1234">
        <v>40</v>
      </c>
    </row>
    <row r="1235" spans="1:1">
      <c r="A1235">
        <v>36</v>
      </c>
    </row>
    <row r="1236" spans="1:1">
      <c r="A1236">
        <v>39</v>
      </c>
    </row>
    <row r="1237" spans="1:1">
      <c r="A1237">
        <v>50</v>
      </c>
    </row>
    <row r="1238" spans="1:1">
      <c r="A1238">
        <v>54</v>
      </c>
    </row>
    <row r="1239" spans="1:1">
      <c r="A1239">
        <v>34</v>
      </c>
    </row>
    <row r="1240" spans="1:1">
      <c r="A1240">
        <v>37</v>
      </c>
    </row>
    <row r="1241" spans="1:1">
      <c r="A1241">
        <v>35</v>
      </c>
    </row>
    <row r="1242" spans="1:1">
      <c r="A1242">
        <v>54</v>
      </c>
    </row>
    <row r="1243" spans="1:1">
      <c r="A1243">
        <v>35</v>
      </c>
    </row>
    <row r="1244" spans="1:1">
      <c r="A1244">
        <v>37</v>
      </c>
    </row>
    <row r="1245" spans="1:1">
      <c r="A1245">
        <v>38</v>
      </c>
    </row>
    <row r="1246" spans="1:1">
      <c r="A1246">
        <v>37</v>
      </c>
    </row>
    <row r="1247" spans="1:1">
      <c r="A1247">
        <v>35</v>
      </c>
    </row>
    <row r="1248" spans="1:1">
      <c r="A1248">
        <v>37</v>
      </c>
    </row>
    <row r="1249" spans="1:1">
      <c r="A1249">
        <v>38</v>
      </c>
    </row>
    <row r="1250" spans="1:1">
      <c r="A1250">
        <v>39</v>
      </c>
    </row>
    <row r="1251" spans="1:1">
      <c r="A1251">
        <v>37</v>
      </c>
    </row>
    <row r="1252" spans="1:1">
      <c r="A1252">
        <v>49</v>
      </c>
    </row>
    <row r="1253" spans="1:1">
      <c r="A1253">
        <v>36</v>
      </c>
    </row>
    <row r="1254" spans="1:1">
      <c r="A1254">
        <v>50</v>
      </c>
    </row>
    <row r="1255" spans="1:1">
      <c r="A1255">
        <v>40</v>
      </c>
    </row>
    <row r="1256" spans="1:1">
      <c r="A1256">
        <v>40</v>
      </c>
    </row>
    <row r="1257" spans="1:1">
      <c r="A1257">
        <v>50</v>
      </c>
    </row>
    <row r="1258" spans="1:1">
      <c r="A1258">
        <v>36</v>
      </c>
    </row>
    <row r="1259" spans="1:1">
      <c r="A1259">
        <v>35</v>
      </c>
    </row>
    <row r="1260" spans="1:1">
      <c r="A1260">
        <v>34</v>
      </c>
    </row>
    <row r="1261" spans="1:1">
      <c r="A1261">
        <v>40</v>
      </c>
    </row>
    <row r="1262" spans="1:1">
      <c r="A1262">
        <v>35</v>
      </c>
    </row>
    <row r="1263" spans="1:1">
      <c r="A1263">
        <v>48</v>
      </c>
    </row>
    <row r="1264" spans="1:1">
      <c r="A1264">
        <v>55</v>
      </c>
    </row>
    <row r="1265" spans="1:1">
      <c r="A1265">
        <v>39</v>
      </c>
    </row>
    <row r="1266" spans="1:1">
      <c r="A1266">
        <v>34</v>
      </c>
    </row>
    <row r="1267" spans="1:1">
      <c r="A1267">
        <v>35</v>
      </c>
    </row>
    <row r="1268" spans="1:1">
      <c r="A1268">
        <v>40</v>
      </c>
    </row>
    <row r="1269" spans="1:1">
      <c r="A1269">
        <v>52</v>
      </c>
    </row>
    <row r="1270" spans="1:1">
      <c r="A1270">
        <v>50</v>
      </c>
    </row>
    <row r="1271" spans="1:1">
      <c r="A1271">
        <v>35</v>
      </c>
    </row>
    <row r="1272" spans="1:1">
      <c r="A1272">
        <v>36</v>
      </c>
    </row>
    <row r="1273" spans="1:1">
      <c r="A1273">
        <v>34</v>
      </c>
    </row>
    <row r="1274" spans="1:1">
      <c r="A1274">
        <v>34</v>
      </c>
    </row>
    <row r="1275" spans="1:1">
      <c r="A1275">
        <v>50</v>
      </c>
    </row>
    <row r="1276" spans="1:1">
      <c r="A1276">
        <v>36</v>
      </c>
    </row>
    <row r="1277" spans="1:1">
      <c r="A1277">
        <v>35</v>
      </c>
    </row>
    <row r="1278" spans="1:1">
      <c r="A1278">
        <v>37</v>
      </c>
    </row>
    <row r="1279" spans="1:1">
      <c r="A1279">
        <v>53</v>
      </c>
    </row>
    <row r="1280" spans="1:1">
      <c r="A1280">
        <v>53</v>
      </c>
    </row>
    <row r="1281" spans="1:1">
      <c r="A1281">
        <v>54</v>
      </c>
    </row>
    <row r="1282" spans="1:1">
      <c r="A1282">
        <v>35</v>
      </c>
    </row>
    <row r="1283" spans="1:1">
      <c r="A1283">
        <v>49</v>
      </c>
    </row>
    <row r="1284" spans="1:1">
      <c r="A1284">
        <v>37</v>
      </c>
    </row>
    <row r="1285" spans="1:1">
      <c r="A1285">
        <v>36</v>
      </c>
    </row>
    <row r="1286" spans="1:1">
      <c r="A1286">
        <v>34</v>
      </c>
    </row>
    <row r="1287" spans="1:1">
      <c r="A1287">
        <v>36</v>
      </c>
    </row>
    <row r="1288" spans="1:1">
      <c r="A1288">
        <v>38</v>
      </c>
    </row>
    <row r="1289" spans="1:1">
      <c r="A1289">
        <v>38</v>
      </c>
    </row>
    <row r="1290" spans="1:1">
      <c r="A1290">
        <v>36</v>
      </c>
    </row>
    <row r="1291" spans="1:1">
      <c r="A1291">
        <v>38</v>
      </c>
    </row>
    <row r="1292" spans="1:1">
      <c r="A1292">
        <v>38</v>
      </c>
    </row>
    <row r="1293" spans="1:1">
      <c r="A1293">
        <v>35</v>
      </c>
    </row>
    <row r="1294" spans="1:1">
      <c r="A1294">
        <v>35</v>
      </c>
    </row>
    <row r="1295" spans="1:1">
      <c r="A1295">
        <v>36</v>
      </c>
    </row>
    <row r="1296" spans="1:1">
      <c r="A1296">
        <v>40</v>
      </c>
    </row>
    <row r="1297" spans="1:1">
      <c r="A1297">
        <v>48</v>
      </c>
    </row>
    <row r="1298" spans="1:1">
      <c r="A1298">
        <v>39</v>
      </c>
    </row>
    <row r="1299" spans="1:1">
      <c r="A1299">
        <v>50</v>
      </c>
    </row>
    <row r="1300" spans="1:1">
      <c r="A1300">
        <v>40</v>
      </c>
    </row>
    <row r="1301" spans="1:1">
      <c r="A1301">
        <v>36</v>
      </c>
    </row>
    <row r="1302" spans="1:1">
      <c r="A1302">
        <v>39</v>
      </c>
    </row>
    <row r="1303" spans="1:1">
      <c r="A1303">
        <v>37</v>
      </c>
    </row>
    <row r="1304" spans="1:1">
      <c r="A1304">
        <v>39</v>
      </c>
    </row>
    <row r="1305" spans="1:1">
      <c r="A1305">
        <v>53</v>
      </c>
    </row>
    <row r="1306" spans="1:1">
      <c r="A1306">
        <v>40</v>
      </c>
    </row>
    <row r="1307" spans="1:1">
      <c r="A1307">
        <v>35</v>
      </c>
    </row>
    <row r="1308" spans="1:1">
      <c r="A1308">
        <v>37</v>
      </c>
    </row>
    <row r="1309" spans="1:1">
      <c r="A1309">
        <v>34</v>
      </c>
    </row>
    <row r="1310" spans="1:1">
      <c r="A1310">
        <v>55</v>
      </c>
    </row>
    <row r="1311" spans="1:1">
      <c r="A1311">
        <v>35</v>
      </c>
    </row>
    <row r="1312" spans="1:1">
      <c r="A1312">
        <v>49</v>
      </c>
    </row>
    <row r="1313" spans="1:1">
      <c r="A1313">
        <v>40</v>
      </c>
    </row>
    <row r="1314" spans="1:1">
      <c r="A1314">
        <v>39</v>
      </c>
    </row>
    <row r="1315" spans="1:1">
      <c r="A1315">
        <v>52</v>
      </c>
    </row>
    <row r="1316" spans="1:1">
      <c r="A1316">
        <v>35</v>
      </c>
    </row>
    <row r="1317" spans="1:1">
      <c r="A1317">
        <v>55</v>
      </c>
    </row>
    <row r="1318" spans="1:1">
      <c r="A1318">
        <v>37</v>
      </c>
    </row>
    <row r="1319" spans="1:1">
      <c r="A1319">
        <v>51</v>
      </c>
    </row>
    <row r="1320" spans="1:1">
      <c r="A1320">
        <v>40</v>
      </c>
    </row>
    <row r="1321" spans="1:1">
      <c r="A1321">
        <v>38</v>
      </c>
    </row>
    <row r="1322" spans="1:1">
      <c r="A1322">
        <v>36</v>
      </c>
    </row>
    <row r="1323" spans="1:1">
      <c r="A1323">
        <v>36</v>
      </c>
    </row>
    <row r="1324" spans="1:1">
      <c r="A1324">
        <v>35</v>
      </c>
    </row>
    <row r="1325" spans="1:1">
      <c r="A1325">
        <v>37</v>
      </c>
    </row>
    <row r="1326" spans="1:1">
      <c r="A1326">
        <v>38</v>
      </c>
    </row>
    <row r="1327" spans="1:1">
      <c r="A1327">
        <v>38</v>
      </c>
    </row>
    <row r="1328" spans="1:1">
      <c r="A1328">
        <v>52</v>
      </c>
    </row>
    <row r="1329" spans="1:1">
      <c r="A1329">
        <v>38</v>
      </c>
    </row>
    <row r="1330" spans="1:1">
      <c r="A1330">
        <v>37</v>
      </c>
    </row>
    <row r="1331" spans="1:1">
      <c r="A1331">
        <v>39</v>
      </c>
    </row>
    <row r="1332" spans="1:1">
      <c r="A1332">
        <v>36</v>
      </c>
    </row>
    <row r="1333" spans="1:1">
      <c r="A1333">
        <v>37</v>
      </c>
    </row>
    <row r="1334" spans="1:1">
      <c r="A1334">
        <v>50</v>
      </c>
    </row>
    <row r="1335" spans="1:1">
      <c r="A1335">
        <v>39</v>
      </c>
    </row>
    <row r="1336" spans="1:1">
      <c r="A1336">
        <v>39</v>
      </c>
    </row>
    <row r="1337" spans="1:1">
      <c r="A1337">
        <v>39</v>
      </c>
    </row>
    <row r="1338" spans="1:1">
      <c r="A1338">
        <v>36</v>
      </c>
    </row>
    <row r="1339" spans="1:1">
      <c r="A1339">
        <v>38</v>
      </c>
    </row>
    <row r="1340" spans="1:1">
      <c r="A1340">
        <v>36</v>
      </c>
    </row>
    <row r="1341" spans="1:1">
      <c r="A1341">
        <v>52</v>
      </c>
    </row>
    <row r="1342" spans="1:1">
      <c r="A1342">
        <v>52</v>
      </c>
    </row>
    <row r="1343" spans="1:1">
      <c r="A1343">
        <v>40</v>
      </c>
    </row>
    <row r="1344" spans="1:1">
      <c r="A1344">
        <v>54</v>
      </c>
    </row>
    <row r="1345" spans="1:1">
      <c r="A1345">
        <v>39</v>
      </c>
    </row>
    <row r="1346" spans="1:1">
      <c r="A1346">
        <v>50</v>
      </c>
    </row>
    <row r="1347" spans="1:1">
      <c r="A1347">
        <v>50</v>
      </c>
    </row>
    <row r="1348" spans="1:1">
      <c r="A1348">
        <v>40</v>
      </c>
    </row>
    <row r="1349" spans="1:1">
      <c r="A1349">
        <v>36</v>
      </c>
    </row>
    <row r="1350" spans="1:1">
      <c r="A1350">
        <v>38</v>
      </c>
    </row>
    <row r="1351" spans="1:1">
      <c r="A1351">
        <v>51</v>
      </c>
    </row>
    <row r="1352" spans="1:1">
      <c r="A1352">
        <v>34</v>
      </c>
    </row>
    <row r="1353" spans="1:1">
      <c r="A1353">
        <v>39</v>
      </c>
    </row>
    <row r="1354" spans="1:1">
      <c r="A1354">
        <v>38</v>
      </c>
    </row>
    <row r="1355" spans="1:1">
      <c r="A1355">
        <v>52</v>
      </c>
    </row>
    <row r="1356" spans="1:1">
      <c r="A1356">
        <v>40</v>
      </c>
    </row>
    <row r="1357" spans="1:1">
      <c r="A1357">
        <v>36</v>
      </c>
    </row>
    <row r="1358" spans="1:1">
      <c r="A1358">
        <v>38</v>
      </c>
    </row>
    <row r="1359" spans="1:1">
      <c r="A1359">
        <v>35</v>
      </c>
    </row>
    <row r="1360" spans="1:1">
      <c r="A1360">
        <v>52</v>
      </c>
    </row>
    <row r="1361" spans="1:1">
      <c r="A1361">
        <v>53</v>
      </c>
    </row>
    <row r="1362" spans="1:1">
      <c r="A1362">
        <v>34</v>
      </c>
    </row>
    <row r="1363" spans="1:1">
      <c r="A1363">
        <v>39</v>
      </c>
    </row>
    <row r="1364" spans="1:1">
      <c r="A1364">
        <v>39</v>
      </c>
    </row>
    <row r="1365" spans="1:1">
      <c r="A1365">
        <v>35</v>
      </c>
    </row>
    <row r="1366" spans="1:1">
      <c r="A1366">
        <v>51</v>
      </c>
    </row>
    <row r="1367" spans="1:1">
      <c r="A1367">
        <v>37</v>
      </c>
    </row>
    <row r="1368" spans="1:1">
      <c r="A1368">
        <v>37</v>
      </c>
    </row>
    <row r="1369" spans="1:1">
      <c r="A1369">
        <v>34</v>
      </c>
    </row>
    <row r="1370" spans="1:1">
      <c r="A1370">
        <v>49</v>
      </c>
    </row>
    <row r="1371" spans="1:1">
      <c r="A1371">
        <v>50</v>
      </c>
    </row>
    <row r="1372" spans="1:1">
      <c r="A1372">
        <v>39</v>
      </c>
    </row>
    <row r="1373" spans="1:1">
      <c r="A1373">
        <v>39</v>
      </c>
    </row>
    <row r="1374" spans="1:1">
      <c r="A1374">
        <v>38</v>
      </c>
    </row>
    <row r="1375" spans="1:1">
      <c r="A1375">
        <v>50</v>
      </c>
    </row>
    <row r="1376" spans="1:1">
      <c r="A1376">
        <v>54</v>
      </c>
    </row>
    <row r="1377" spans="1:1">
      <c r="A1377">
        <v>51</v>
      </c>
    </row>
    <row r="1378" spans="1:1">
      <c r="A1378">
        <v>39</v>
      </c>
    </row>
    <row r="1379" spans="1:1">
      <c r="A1379">
        <v>40</v>
      </c>
    </row>
    <row r="1380" spans="1:1">
      <c r="A1380">
        <v>53</v>
      </c>
    </row>
    <row r="1381" spans="1:1">
      <c r="A1381">
        <v>37</v>
      </c>
    </row>
    <row r="1382" spans="1:1">
      <c r="A1382">
        <v>35</v>
      </c>
    </row>
    <row r="1383" spans="1:1">
      <c r="A1383">
        <v>39</v>
      </c>
    </row>
    <row r="1384" spans="1:1">
      <c r="A1384">
        <v>54</v>
      </c>
    </row>
    <row r="1385" spans="1:1">
      <c r="A1385">
        <v>40</v>
      </c>
    </row>
    <row r="1386" spans="1:1">
      <c r="A1386">
        <v>40</v>
      </c>
    </row>
    <row r="1387" spans="1:1">
      <c r="A1387">
        <v>36</v>
      </c>
    </row>
    <row r="1388" spans="1:1">
      <c r="A1388">
        <v>34</v>
      </c>
    </row>
    <row r="1389" spans="1:1">
      <c r="A1389">
        <v>35</v>
      </c>
    </row>
    <row r="1390" spans="1:1">
      <c r="A1390">
        <v>38</v>
      </c>
    </row>
    <row r="1391" spans="1:1">
      <c r="A1391">
        <v>36</v>
      </c>
    </row>
    <row r="1392" spans="1:1">
      <c r="A1392">
        <v>34</v>
      </c>
    </row>
    <row r="1393" spans="1:1">
      <c r="A1393">
        <v>36</v>
      </c>
    </row>
    <row r="1394" spans="1:1">
      <c r="A1394">
        <v>48</v>
      </c>
    </row>
    <row r="1395" spans="1:1">
      <c r="A1395">
        <v>39</v>
      </c>
    </row>
    <row r="1396" spans="1:1">
      <c r="A1396">
        <v>38</v>
      </c>
    </row>
    <row r="1397" spans="1:1">
      <c r="A1397">
        <v>53</v>
      </c>
    </row>
    <row r="1398" spans="1:1">
      <c r="A1398">
        <v>54</v>
      </c>
    </row>
    <row r="1399" spans="1:1">
      <c r="A1399">
        <v>37</v>
      </c>
    </row>
    <row r="1400" spans="1:1">
      <c r="A1400">
        <v>38</v>
      </c>
    </row>
    <row r="1401" spans="1:1">
      <c r="A1401">
        <v>35</v>
      </c>
    </row>
    <row r="1402" spans="1:1">
      <c r="A1402">
        <v>54</v>
      </c>
    </row>
    <row r="1403" spans="1:1">
      <c r="A1403">
        <v>51</v>
      </c>
    </row>
    <row r="1404" spans="1:1">
      <c r="A1404">
        <v>55</v>
      </c>
    </row>
    <row r="1405" spans="1:1">
      <c r="A1405">
        <v>38</v>
      </c>
    </row>
    <row r="1406" spans="1:1">
      <c r="A1406">
        <v>34</v>
      </c>
    </row>
    <row r="1407" spans="1:1">
      <c r="A1407">
        <v>35</v>
      </c>
    </row>
    <row r="1408" spans="1:1">
      <c r="A1408">
        <v>51</v>
      </c>
    </row>
    <row r="1409" spans="1:1">
      <c r="A1409">
        <v>39</v>
      </c>
    </row>
    <row r="1410" spans="1:1">
      <c r="A1410">
        <v>35</v>
      </c>
    </row>
    <row r="1411" spans="1:1">
      <c r="A1411">
        <v>35</v>
      </c>
    </row>
    <row r="1412" spans="1:1">
      <c r="A1412">
        <v>34</v>
      </c>
    </row>
    <row r="1413" spans="1:1">
      <c r="A1413">
        <v>35</v>
      </c>
    </row>
    <row r="1414" spans="1:1">
      <c r="A1414">
        <v>40</v>
      </c>
    </row>
    <row r="1415" spans="1:1">
      <c r="A1415">
        <v>49</v>
      </c>
    </row>
    <row r="1416" spans="1:1">
      <c r="A1416">
        <v>37</v>
      </c>
    </row>
    <row r="1417" spans="1:1">
      <c r="A1417">
        <v>39</v>
      </c>
    </row>
    <row r="1418" spans="1:1">
      <c r="A1418">
        <v>39</v>
      </c>
    </row>
    <row r="1419" spans="1:1">
      <c r="A1419">
        <v>34</v>
      </c>
    </row>
    <row r="1420" spans="1:1">
      <c r="A1420">
        <v>36</v>
      </c>
    </row>
    <row r="1421" spans="1:1">
      <c r="A1421">
        <v>55</v>
      </c>
    </row>
    <row r="1422" spans="1:1">
      <c r="A1422">
        <v>37</v>
      </c>
    </row>
    <row r="1423" spans="1:1">
      <c r="A1423">
        <v>36</v>
      </c>
    </row>
    <row r="1424" spans="1:1">
      <c r="A1424">
        <v>49</v>
      </c>
    </row>
    <row r="1425" spans="1:1">
      <c r="A1425">
        <v>35</v>
      </c>
    </row>
    <row r="1426" spans="1:1">
      <c r="A1426">
        <v>38</v>
      </c>
    </row>
    <row r="1427" spans="1:1">
      <c r="A1427">
        <v>48</v>
      </c>
    </row>
    <row r="1428" spans="1:1">
      <c r="A1428">
        <v>39</v>
      </c>
    </row>
    <row r="1429" spans="1:1">
      <c r="A1429">
        <v>37</v>
      </c>
    </row>
    <row r="1430" spans="1:1">
      <c r="A1430">
        <v>35</v>
      </c>
    </row>
    <row r="1431" spans="1:1">
      <c r="A1431">
        <v>39</v>
      </c>
    </row>
    <row r="1432" spans="1:1">
      <c r="A1432">
        <v>36</v>
      </c>
    </row>
    <row r="1433" spans="1:1">
      <c r="A1433">
        <v>38</v>
      </c>
    </row>
    <row r="1434" spans="1:1">
      <c r="A1434">
        <v>50</v>
      </c>
    </row>
    <row r="1435" spans="1:1">
      <c r="A1435">
        <v>49</v>
      </c>
    </row>
    <row r="1436" spans="1:1">
      <c r="A1436">
        <v>37</v>
      </c>
    </row>
    <row r="1437" spans="1:1">
      <c r="A1437">
        <v>54</v>
      </c>
    </row>
    <row r="1438" spans="1:1">
      <c r="A1438">
        <v>50</v>
      </c>
    </row>
    <row r="1439" spans="1:1">
      <c r="A1439">
        <v>38</v>
      </c>
    </row>
    <row r="1440" spans="1:1">
      <c r="A1440">
        <v>34</v>
      </c>
    </row>
    <row r="1441" spans="1:1">
      <c r="A1441">
        <v>37</v>
      </c>
    </row>
    <row r="1442" spans="1:1">
      <c r="A1442">
        <v>38</v>
      </c>
    </row>
    <row r="1443" spans="1:1">
      <c r="A1443">
        <v>34</v>
      </c>
    </row>
    <row r="1444" spans="1:1">
      <c r="A1444">
        <v>50</v>
      </c>
    </row>
    <row r="1445" spans="1:1">
      <c r="A1445">
        <v>38</v>
      </c>
    </row>
    <row r="1446" spans="1:1">
      <c r="A1446">
        <v>38</v>
      </c>
    </row>
    <row r="1447" spans="1:1">
      <c r="A1447">
        <v>36</v>
      </c>
    </row>
    <row r="1448" spans="1:1">
      <c r="A1448">
        <v>36</v>
      </c>
    </row>
    <row r="1449" spans="1:1">
      <c r="A1449">
        <v>36</v>
      </c>
    </row>
    <row r="1450" spans="1:1">
      <c r="A1450">
        <v>37</v>
      </c>
    </row>
    <row r="1451" spans="1:1">
      <c r="A1451">
        <v>39</v>
      </c>
    </row>
    <row r="1452" spans="1:1">
      <c r="A1452">
        <v>54</v>
      </c>
    </row>
    <row r="1453" spans="1:1">
      <c r="A1453">
        <v>37</v>
      </c>
    </row>
    <row r="1454" spans="1:1">
      <c r="A1454">
        <v>39</v>
      </c>
    </row>
    <row r="1455" spans="1:1">
      <c r="A1455">
        <v>36</v>
      </c>
    </row>
    <row r="1456" spans="1:1">
      <c r="A1456">
        <v>36</v>
      </c>
    </row>
    <row r="1457" spans="1:1">
      <c r="A1457">
        <v>39</v>
      </c>
    </row>
    <row r="1458" spans="1:1">
      <c r="A1458">
        <v>54</v>
      </c>
    </row>
    <row r="1459" spans="1:1">
      <c r="A1459">
        <v>37</v>
      </c>
    </row>
    <row r="1460" spans="1:1">
      <c r="A1460">
        <v>40</v>
      </c>
    </row>
    <row r="1461" spans="1:1">
      <c r="A1461">
        <v>54</v>
      </c>
    </row>
    <row r="1462" spans="1:1">
      <c r="A1462">
        <v>35</v>
      </c>
    </row>
    <row r="1463" spans="1:1">
      <c r="A1463">
        <v>49</v>
      </c>
    </row>
    <row r="1464" spans="1:1">
      <c r="A1464">
        <v>38</v>
      </c>
    </row>
    <row r="1465" spans="1:1">
      <c r="A1465">
        <v>38</v>
      </c>
    </row>
    <row r="1466" spans="1:1">
      <c r="A1466">
        <v>38</v>
      </c>
    </row>
    <row r="1467" spans="1:1">
      <c r="A1467">
        <v>35</v>
      </c>
    </row>
    <row r="1468" spans="1:1">
      <c r="A1468">
        <v>39</v>
      </c>
    </row>
    <row r="1469" spans="1:1">
      <c r="A1469">
        <v>50</v>
      </c>
    </row>
    <row r="1470" spans="1:1">
      <c r="A1470">
        <v>39</v>
      </c>
    </row>
    <row r="1471" spans="1:1">
      <c r="A1471">
        <v>35</v>
      </c>
    </row>
  </sheetData>
  <mergeCells count="13">
    <mergeCell ref="R19:S19"/>
    <mergeCell ref="R21:S21"/>
    <mergeCell ref="R26:S26"/>
    <mergeCell ref="R30:S30"/>
    <mergeCell ref="V19:Y30"/>
    <mergeCell ref="R2:S2"/>
    <mergeCell ref="R4:S4"/>
    <mergeCell ref="R9:S9"/>
    <mergeCell ref="R13:S13"/>
    <mergeCell ref="V2:W2"/>
    <mergeCell ref="V4:W4"/>
    <mergeCell ref="V9:W9"/>
    <mergeCell ref="V13:W13"/>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2309C-2C44-4A74-8725-DDFE6C84EF85}">
  <dimension ref="A1:R1471"/>
  <sheetViews>
    <sheetView workbookViewId="0">
      <selection activeCell="G29" sqref="G29"/>
    </sheetView>
  </sheetViews>
  <sheetFormatPr defaultRowHeight="15"/>
  <cols>
    <col min="1" max="1" width="8.5703125" bestFit="1" customWidth="1"/>
    <col min="2" max="2" width="9.140625" style="21"/>
    <col min="3" max="3" width="13.140625" style="19" bestFit="1" customWidth="1"/>
    <col min="4" max="4" width="16.7109375" bestFit="1" customWidth="1"/>
    <col min="11" max="11" width="34.5703125" style="1" bestFit="1" customWidth="1"/>
    <col min="12" max="12" width="9.5703125" bestFit="1" customWidth="1"/>
    <col min="15" max="15" width="34.5703125" style="2" bestFit="1" customWidth="1"/>
    <col min="16" max="16" width="9.5703125" style="20" bestFit="1" customWidth="1"/>
    <col min="17" max="17" width="9.140625" style="19"/>
  </cols>
  <sheetData>
    <row r="1" spans="1:16" ht="15.75" thickBot="1">
      <c r="A1" s="89" t="s">
        <v>80</v>
      </c>
      <c r="C1" s="106" t="s">
        <v>80</v>
      </c>
      <c r="D1" t="s">
        <v>198</v>
      </c>
    </row>
    <row r="2" spans="1:16">
      <c r="A2" t="s">
        <v>4</v>
      </c>
      <c r="C2" s="107" t="s">
        <v>6</v>
      </c>
      <c r="D2" s="103">
        <v>1233</v>
      </c>
      <c r="K2" s="272" t="s">
        <v>41</v>
      </c>
      <c r="L2" s="274"/>
      <c r="O2" s="272" t="s">
        <v>41</v>
      </c>
      <c r="P2" s="274"/>
    </row>
    <row r="3" spans="1:16">
      <c r="A3" t="s">
        <v>6</v>
      </c>
      <c r="C3" s="107" t="s">
        <v>4</v>
      </c>
      <c r="D3" s="103">
        <v>237</v>
      </c>
      <c r="K3" s="5"/>
      <c r="L3" s="6"/>
      <c r="O3" s="5"/>
      <c r="P3" s="6"/>
    </row>
    <row r="4" spans="1:16">
      <c r="A4" t="s">
        <v>4</v>
      </c>
      <c r="C4" s="107" t="s">
        <v>140</v>
      </c>
      <c r="D4" s="103">
        <v>1470</v>
      </c>
      <c r="K4" s="278" t="s">
        <v>11</v>
      </c>
      <c r="L4" s="280"/>
      <c r="O4" s="278" t="s">
        <v>11</v>
      </c>
      <c r="P4" s="280"/>
    </row>
    <row r="5" spans="1:16">
      <c r="A5" t="s">
        <v>6</v>
      </c>
      <c r="C5"/>
      <c r="K5" s="50" t="s">
        <v>70</v>
      </c>
      <c r="L5" s="51">
        <v>0.5</v>
      </c>
      <c r="O5" s="50" t="s">
        <v>70</v>
      </c>
      <c r="P5" s="51">
        <v>0.5</v>
      </c>
    </row>
    <row r="6" spans="1:16">
      <c r="A6" t="s">
        <v>6</v>
      </c>
      <c r="C6"/>
      <c r="K6" s="50" t="s">
        <v>72</v>
      </c>
      <c r="L6" s="52">
        <v>2.5000000000000001E-2</v>
      </c>
      <c r="O6" s="50" t="s">
        <v>72</v>
      </c>
      <c r="P6" s="52">
        <v>2.5000000000000001E-2</v>
      </c>
    </row>
    <row r="7" spans="1:16">
      <c r="A7" t="s">
        <v>6</v>
      </c>
      <c r="C7"/>
      <c r="K7" s="50" t="s">
        <v>14</v>
      </c>
      <c r="L7" s="17">
        <v>0.99</v>
      </c>
      <c r="O7" s="50" t="s">
        <v>14</v>
      </c>
      <c r="P7" s="17">
        <v>0.95</v>
      </c>
    </row>
    <row r="8" spans="1:16">
      <c r="A8" t="s">
        <v>6</v>
      </c>
      <c r="C8"/>
      <c r="K8" s="53"/>
      <c r="L8" s="8"/>
      <c r="O8" s="53"/>
      <c r="P8" s="8"/>
    </row>
    <row r="9" spans="1:16">
      <c r="A9" t="s">
        <v>6</v>
      </c>
      <c r="C9"/>
      <c r="K9" s="278" t="s">
        <v>15</v>
      </c>
      <c r="L9" s="280"/>
      <c r="O9" s="278" t="s">
        <v>15</v>
      </c>
      <c r="P9" s="280"/>
    </row>
    <row r="10" spans="1:16">
      <c r="A10" t="s">
        <v>6</v>
      </c>
      <c r="C10"/>
      <c r="K10" s="50" t="s">
        <v>43</v>
      </c>
      <c r="L10" s="185">
        <f>_xlfn.NORM.S.INV((0.995))</f>
        <v>2.5758293035488999</v>
      </c>
      <c r="O10" s="50" t="s">
        <v>43</v>
      </c>
      <c r="P10" s="185">
        <f>_xlfn.NORM.S.INV((0.975))</f>
        <v>1.9599639845400536</v>
      </c>
    </row>
    <row r="11" spans="1:16">
      <c r="A11" t="s">
        <v>6</v>
      </c>
      <c r="C11"/>
      <c r="K11" s="50" t="s">
        <v>44</v>
      </c>
      <c r="L11" s="55">
        <f>L10^2*L5*(1-L5)/L6^2</f>
        <v>2653.9586404084839</v>
      </c>
      <c r="O11" s="50" t="s">
        <v>44</v>
      </c>
      <c r="P11" s="55">
        <f>P10^2*P5*(1-P5)/P6^2</f>
        <v>1536.5835282776491</v>
      </c>
    </row>
    <row r="12" spans="1:16">
      <c r="A12" t="s">
        <v>6</v>
      </c>
      <c r="C12"/>
      <c r="K12" s="56"/>
      <c r="L12" s="57"/>
      <c r="O12" s="56"/>
      <c r="P12" s="57"/>
    </row>
    <row r="13" spans="1:16">
      <c r="A13" t="s">
        <v>6</v>
      </c>
      <c r="C13"/>
      <c r="K13" s="278" t="s">
        <v>45</v>
      </c>
      <c r="L13" s="280"/>
      <c r="O13" s="278" t="s">
        <v>45</v>
      </c>
      <c r="P13" s="280"/>
    </row>
    <row r="14" spans="1:16" ht="15.75" thickBot="1">
      <c r="A14" t="s">
        <v>6</v>
      </c>
      <c r="C14"/>
      <c r="K14" s="58" t="s">
        <v>73</v>
      </c>
      <c r="L14" s="18">
        <v>2654</v>
      </c>
      <c r="O14" s="58" t="s">
        <v>73</v>
      </c>
      <c r="P14" s="18">
        <v>1537</v>
      </c>
    </row>
    <row r="15" spans="1:16">
      <c r="A15" t="s">
        <v>6</v>
      </c>
      <c r="C15"/>
    </row>
    <row r="16" spans="1:16">
      <c r="A16" t="s">
        <v>4</v>
      </c>
      <c r="C16"/>
    </row>
    <row r="17" spans="1:18">
      <c r="A17" t="s">
        <v>6</v>
      </c>
      <c r="C17"/>
    </row>
    <row r="18" spans="1:18" ht="15.75" thickBot="1">
      <c r="A18" t="s">
        <v>6</v>
      </c>
      <c r="C18"/>
    </row>
    <row r="19" spans="1:18">
      <c r="A19" t="s">
        <v>6</v>
      </c>
      <c r="K19" s="272" t="s">
        <v>41</v>
      </c>
      <c r="L19" s="274"/>
      <c r="O19" s="241" t="s">
        <v>227</v>
      </c>
      <c r="P19" s="242"/>
      <c r="Q19" s="242"/>
      <c r="R19" s="243"/>
    </row>
    <row r="20" spans="1:18">
      <c r="A20" t="s">
        <v>6</v>
      </c>
      <c r="K20" s="5"/>
      <c r="L20" s="6"/>
      <c r="O20" s="244"/>
      <c r="P20" s="245"/>
      <c r="Q20" s="245"/>
      <c r="R20" s="246"/>
    </row>
    <row r="21" spans="1:18">
      <c r="A21" t="s">
        <v>6</v>
      </c>
      <c r="K21" s="278" t="s">
        <v>11</v>
      </c>
      <c r="L21" s="280"/>
      <c r="O21" s="244"/>
      <c r="P21" s="245"/>
      <c r="Q21" s="245"/>
      <c r="R21" s="246"/>
    </row>
    <row r="22" spans="1:18">
      <c r="A22" t="s">
        <v>6</v>
      </c>
      <c r="K22" s="50" t="s">
        <v>70</v>
      </c>
      <c r="L22" s="51">
        <v>0.5</v>
      </c>
      <c r="O22" s="244"/>
      <c r="P22" s="245"/>
      <c r="Q22" s="245"/>
      <c r="R22" s="246"/>
    </row>
    <row r="23" spans="1:18">
      <c r="A23" t="s">
        <v>4</v>
      </c>
      <c r="K23" s="50" t="s">
        <v>72</v>
      </c>
      <c r="L23" s="52">
        <v>2.5000000000000001E-2</v>
      </c>
      <c r="O23" s="244"/>
      <c r="P23" s="245"/>
      <c r="Q23" s="245"/>
      <c r="R23" s="246"/>
    </row>
    <row r="24" spans="1:18">
      <c r="A24" t="s">
        <v>6</v>
      </c>
      <c r="K24" s="50" t="s">
        <v>14</v>
      </c>
      <c r="L24" s="17">
        <v>0.9</v>
      </c>
      <c r="O24" s="244"/>
      <c r="P24" s="245"/>
      <c r="Q24" s="245"/>
      <c r="R24" s="246"/>
    </row>
    <row r="25" spans="1:18">
      <c r="A25" t="s">
        <v>6</v>
      </c>
      <c r="K25" s="53"/>
      <c r="L25" s="8"/>
      <c r="O25" s="244"/>
      <c r="P25" s="245"/>
      <c r="Q25" s="245"/>
      <c r="R25" s="246"/>
    </row>
    <row r="26" spans="1:18">
      <c r="A26" t="s">
        <v>4</v>
      </c>
      <c r="K26" s="278" t="s">
        <v>15</v>
      </c>
      <c r="L26" s="280"/>
      <c r="O26" s="244"/>
      <c r="P26" s="245"/>
      <c r="Q26" s="245"/>
      <c r="R26" s="246"/>
    </row>
    <row r="27" spans="1:18">
      <c r="A27" t="s">
        <v>6</v>
      </c>
      <c r="K27" s="50" t="s">
        <v>43</v>
      </c>
      <c r="L27" s="185">
        <f>_xlfn.NORM.S.INV((0.95))</f>
        <v>1.6448536269514715</v>
      </c>
      <c r="O27" s="244"/>
      <c r="P27" s="245"/>
      <c r="Q27" s="245"/>
      <c r="R27" s="246"/>
    </row>
    <row r="28" spans="1:18">
      <c r="A28" t="s">
        <v>4</v>
      </c>
      <c r="K28" s="50" t="s">
        <v>44</v>
      </c>
      <c r="L28" s="55">
        <f>L27^2*L22*(1-L22)/L23^2</f>
        <v>1082.2173816381639</v>
      </c>
      <c r="O28" s="244"/>
      <c r="P28" s="245"/>
      <c r="Q28" s="245"/>
      <c r="R28" s="246"/>
    </row>
    <row r="29" spans="1:18">
      <c r="A29" t="s">
        <v>6</v>
      </c>
      <c r="K29" s="56"/>
      <c r="L29" s="57"/>
      <c r="O29" s="244"/>
      <c r="P29" s="245"/>
      <c r="Q29" s="245"/>
      <c r="R29" s="246"/>
    </row>
    <row r="30" spans="1:18" ht="15.75" thickBot="1">
      <c r="A30" t="s">
        <v>6</v>
      </c>
      <c r="K30" s="278" t="s">
        <v>45</v>
      </c>
      <c r="L30" s="280"/>
      <c r="O30" s="247"/>
      <c r="P30" s="248"/>
      <c r="Q30" s="248"/>
      <c r="R30" s="249"/>
    </row>
    <row r="31" spans="1:18" ht="15.75" thickBot="1">
      <c r="A31" t="s">
        <v>6</v>
      </c>
      <c r="K31" s="58" t="s">
        <v>73</v>
      </c>
      <c r="L31" s="18">
        <v>1083</v>
      </c>
    </row>
    <row r="32" spans="1:18">
      <c r="A32" t="s">
        <v>6</v>
      </c>
    </row>
    <row r="33" spans="1:1">
      <c r="A33" t="s">
        <v>6</v>
      </c>
    </row>
    <row r="34" spans="1:1">
      <c r="A34" t="s">
        <v>6</v>
      </c>
    </row>
    <row r="35" spans="1:1">
      <c r="A35" t="s">
        <v>4</v>
      </c>
    </row>
    <row r="36" spans="1:1">
      <c r="A36" t="s">
        <v>4</v>
      </c>
    </row>
    <row r="37" spans="1:1">
      <c r="A37" t="s">
        <v>6</v>
      </c>
    </row>
    <row r="38" spans="1:1">
      <c r="A38" t="s">
        <v>4</v>
      </c>
    </row>
    <row r="39" spans="1:1">
      <c r="A39" t="s">
        <v>6</v>
      </c>
    </row>
    <row r="40" spans="1:1">
      <c r="A40" t="s">
        <v>6</v>
      </c>
    </row>
    <row r="41" spans="1:1">
      <c r="A41" t="s">
        <v>6</v>
      </c>
    </row>
    <row r="42" spans="1:1">
      <c r="A42" t="s">
        <v>6</v>
      </c>
    </row>
    <row r="43" spans="1:1">
      <c r="A43" t="s">
        <v>6</v>
      </c>
    </row>
    <row r="44" spans="1:1">
      <c r="A44" t="s">
        <v>4</v>
      </c>
    </row>
    <row r="45" spans="1:1">
      <c r="A45" t="s">
        <v>6</v>
      </c>
    </row>
    <row r="46" spans="1:1">
      <c r="A46" t="s">
        <v>6</v>
      </c>
    </row>
    <row r="47" spans="1:1">
      <c r="A47" t="s">
        <v>4</v>
      </c>
    </row>
    <row r="48" spans="1:1">
      <c r="A48" t="s">
        <v>6</v>
      </c>
    </row>
    <row r="49" spans="1:1">
      <c r="A49" t="s">
        <v>6</v>
      </c>
    </row>
    <row r="50" spans="1:1">
      <c r="A50" t="s">
        <v>6</v>
      </c>
    </row>
    <row r="51" spans="1:1">
      <c r="A51" t="s">
        <v>6</v>
      </c>
    </row>
    <row r="52" spans="1:1">
      <c r="A52" t="s">
        <v>4</v>
      </c>
    </row>
    <row r="53" spans="1:1">
      <c r="A53" t="s">
        <v>4</v>
      </c>
    </row>
    <row r="54" spans="1:1">
      <c r="A54" t="s">
        <v>6</v>
      </c>
    </row>
    <row r="55" spans="1:1">
      <c r="A55" t="s">
        <v>6</v>
      </c>
    </row>
    <row r="56" spans="1:1">
      <c r="A56" t="s">
        <v>6</v>
      </c>
    </row>
    <row r="57" spans="1:1">
      <c r="A57" t="s">
        <v>6</v>
      </c>
    </row>
    <row r="58" spans="1:1">
      <c r="A58" t="s">
        <v>6</v>
      </c>
    </row>
    <row r="59" spans="1:1">
      <c r="A59" t="s">
        <v>6</v>
      </c>
    </row>
    <row r="60" spans="1:1">
      <c r="A60" t="s">
        <v>6</v>
      </c>
    </row>
    <row r="61" spans="1:1">
      <c r="A61" t="s">
        <v>6</v>
      </c>
    </row>
    <row r="62" spans="1:1">
      <c r="A62" t="s">
        <v>6</v>
      </c>
    </row>
    <row r="63" spans="1:1">
      <c r="A63" t="s">
        <v>6</v>
      </c>
    </row>
    <row r="64" spans="1:1">
      <c r="A64" t="s">
        <v>6</v>
      </c>
    </row>
    <row r="65" spans="1:1">
      <c r="A65" t="s">
        <v>6</v>
      </c>
    </row>
    <row r="66" spans="1:1">
      <c r="A66" t="s">
        <v>6</v>
      </c>
    </row>
    <row r="67" spans="1:1">
      <c r="A67" t="s">
        <v>6</v>
      </c>
    </row>
    <row r="68" spans="1:1">
      <c r="A68" t="s">
        <v>6</v>
      </c>
    </row>
    <row r="69" spans="1:1">
      <c r="A69" t="s">
        <v>6</v>
      </c>
    </row>
    <row r="70" spans="1:1">
      <c r="A70" t="s">
        <v>6</v>
      </c>
    </row>
    <row r="71" spans="1:1">
      <c r="A71" t="s">
        <v>4</v>
      </c>
    </row>
    <row r="72" spans="1:1">
      <c r="A72" t="s">
        <v>6</v>
      </c>
    </row>
    <row r="73" spans="1:1">
      <c r="A73" t="s">
        <v>6</v>
      </c>
    </row>
    <row r="74" spans="1:1">
      <c r="A74" t="s">
        <v>6</v>
      </c>
    </row>
    <row r="75" spans="1:1">
      <c r="A75" t="s">
        <v>6</v>
      </c>
    </row>
    <row r="76" spans="1:1">
      <c r="A76" t="s">
        <v>6</v>
      </c>
    </row>
    <row r="77" spans="1:1">
      <c r="A77" t="s">
        <v>6</v>
      </c>
    </row>
    <row r="78" spans="1:1">
      <c r="A78" t="s">
        <v>6</v>
      </c>
    </row>
    <row r="79" spans="1:1">
      <c r="A79" t="s">
        <v>6</v>
      </c>
    </row>
    <row r="80" spans="1:1">
      <c r="A80" t="s">
        <v>6</v>
      </c>
    </row>
    <row r="81" spans="1:1">
      <c r="A81" t="s">
        <v>6</v>
      </c>
    </row>
    <row r="82" spans="1:1">
      <c r="A82" t="s">
        <v>6</v>
      </c>
    </row>
    <row r="83" spans="1:1">
      <c r="A83" t="s">
        <v>6</v>
      </c>
    </row>
    <row r="84" spans="1:1">
      <c r="A84" t="s">
        <v>6</v>
      </c>
    </row>
    <row r="85" spans="1:1">
      <c r="A85" t="s">
        <v>6</v>
      </c>
    </row>
    <row r="86" spans="1:1">
      <c r="A86" t="s">
        <v>6</v>
      </c>
    </row>
    <row r="87" spans="1:1">
      <c r="A87" t="s">
        <v>6</v>
      </c>
    </row>
    <row r="88" spans="1:1">
      <c r="A88" t="s">
        <v>6</v>
      </c>
    </row>
    <row r="89" spans="1:1">
      <c r="A89" t="s">
        <v>6</v>
      </c>
    </row>
    <row r="90" spans="1:1">
      <c r="A90" t="s">
        <v>6</v>
      </c>
    </row>
    <row r="91" spans="1:1">
      <c r="A91" t="s">
        <v>4</v>
      </c>
    </row>
    <row r="92" spans="1:1">
      <c r="A92" t="s">
        <v>6</v>
      </c>
    </row>
    <row r="93" spans="1:1">
      <c r="A93" t="s">
        <v>6</v>
      </c>
    </row>
    <row r="94" spans="1:1">
      <c r="A94" t="s">
        <v>6</v>
      </c>
    </row>
    <row r="95" spans="1:1">
      <c r="A95" t="s">
        <v>6</v>
      </c>
    </row>
    <row r="96" spans="1:1">
      <c r="A96" t="s">
        <v>6</v>
      </c>
    </row>
    <row r="97" spans="1:1">
      <c r="A97" t="s">
        <v>6</v>
      </c>
    </row>
    <row r="98" spans="1:1">
      <c r="A98" t="s">
        <v>6</v>
      </c>
    </row>
    <row r="99" spans="1:1">
      <c r="A99" t="s">
        <v>6</v>
      </c>
    </row>
    <row r="100" spans="1:1">
      <c r="A100" t="s">
        <v>6</v>
      </c>
    </row>
    <row r="101" spans="1:1">
      <c r="A101" t="s">
        <v>6</v>
      </c>
    </row>
    <row r="102" spans="1:1">
      <c r="A102" t="s">
        <v>4</v>
      </c>
    </row>
    <row r="103" spans="1:1">
      <c r="A103" t="s">
        <v>6</v>
      </c>
    </row>
    <row r="104" spans="1:1">
      <c r="A104" t="s">
        <v>4</v>
      </c>
    </row>
    <row r="105" spans="1:1">
      <c r="A105" t="s">
        <v>6</v>
      </c>
    </row>
    <row r="106" spans="1:1">
      <c r="A106" t="s">
        <v>6</v>
      </c>
    </row>
    <row r="107" spans="1:1">
      <c r="A107" t="s">
        <v>6</v>
      </c>
    </row>
    <row r="108" spans="1:1">
      <c r="A108" t="s">
        <v>6</v>
      </c>
    </row>
    <row r="109" spans="1:1">
      <c r="A109" t="s">
        <v>4</v>
      </c>
    </row>
    <row r="110" spans="1:1">
      <c r="A110" t="s">
        <v>6</v>
      </c>
    </row>
    <row r="111" spans="1:1">
      <c r="A111" t="s">
        <v>6</v>
      </c>
    </row>
    <row r="112" spans="1:1">
      <c r="A112" t="s">
        <v>6</v>
      </c>
    </row>
    <row r="113" spans="1:1">
      <c r="A113" t="s">
        <v>4</v>
      </c>
    </row>
    <row r="114" spans="1:1">
      <c r="A114" t="s">
        <v>6</v>
      </c>
    </row>
    <row r="115" spans="1:1">
      <c r="A115" t="s">
        <v>6</v>
      </c>
    </row>
    <row r="116" spans="1:1">
      <c r="A116" t="s">
        <v>6</v>
      </c>
    </row>
    <row r="117" spans="1:1">
      <c r="A117" t="s">
        <v>6</v>
      </c>
    </row>
    <row r="118" spans="1:1">
      <c r="A118" t="s">
        <v>6</v>
      </c>
    </row>
    <row r="119" spans="1:1">
      <c r="A119" t="s">
        <v>6</v>
      </c>
    </row>
    <row r="120" spans="1:1">
      <c r="A120" t="s">
        <v>6</v>
      </c>
    </row>
    <row r="121" spans="1:1">
      <c r="A121" t="s">
        <v>6</v>
      </c>
    </row>
    <row r="122" spans="1:1">
      <c r="A122" t="s">
        <v>6</v>
      </c>
    </row>
    <row r="123" spans="1:1">
      <c r="A123" t="s">
        <v>6</v>
      </c>
    </row>
    <row r="124" spans="1:1">
      <c r="A124" t="s">
        <v>4</v>
      </c>
    </row>
    <row r="125" spans="1:1">
      <c r="A125" t="s">
        <v>6</v>
      </c>
    </row>
    <row r="126" spans="1:1">
      <c r="A126" t="s">
        <v>4</v>
      </c>
    </row>
    <row r="127" spans="1:1">
      <c r="A127" t="s">
        <v>6</v>
      </c>
    </row>
    <row r="128" spans="1:1">
      <c r="A128" t="s">
        <v>4</v>
      </c>
    </row>
    <row r="129" spans="1:1">
      <c r="A129" t="s">
        <v>4</v>
      </c>
    </row>
    <row r="130" spans="1:1">
      <c r="A130" t="s">
        <v>6</v>
      </c>
    </row>
    <row r="131" spans="1:1">
      <c r="A131" t="s">
        <v>6</v>
      </c>
    </row>
    <row r="132" spans="1:1">
      <c r="A132" t="s">
        <v>6</v>
      </c>
    </row>
    <row r="133" spans="1:1">
      <c r="A133" t="s">
        <v>6</v>
      </c>
    </row>
    <row r="134" spans="1:1">
      <c r="A134" t="s">
        <v>4</v>
      </c>
    </row>
    <row r="135" spans="1:1">
      <c r="A135" t="s">
        <v>6</v>
      </c>
    </row>
    <row r="136" spans="1:1">
      <c r="A136" t="s">
        <v>6</v>
      </c>
    </row>
    <row r="137" spans="1:1">
      <c r="A137" t="s">
        <v>6</v>
      </c>
    </row>
    <row r="138" spans="1:1">
      <c r="A138" t="s">
        <v>4</v>
      </c>
    </row>
    <row r="139" spans="1:1">
      <c r="A139" t="s">
        <v>6</v>
      </c>
    </row>
    <row r="140" spans="1:1">
      <c r="A140" t="s">
        <v>6</v>
      </c>
    </row>
    <row r="141" spans="1:1">
      <c r="A141" t="s">
        <v>6</v>
      </c>
    </row>
    <row r="142" spans="1:1">
      <c r="A142" t="s">
        <v>4</v>
      </c>
    </row>
    <row r="143" spans="1:1">
      <c r="A143" t="s">
        <v>6</v>
      </c>
    </row>
    <row r="144" spans="1:1">
      <c r="A144" t="s">
        <v>6</v>
      </c>
    </row>
    <row r="145" spans="1:1">
      <c r="A145" t="s">
        <v>6</v>
      </c>
    </row>
    <row r="146" spans="1:1">
      <c r="A146" t="s">
        <v>6</v>
      </c>
    </row>
    <row r="147" spans="1:1">
      <c r="A147" t="s">
        <v>6</v>
      </c>
    </row>
    <row r="148" spans="1:1">
      <c r="A148" t="s">
        <v>6</v>
      </c>
    </row>
    <row r="149" spans="1:1">
      <c r="A149" t="s">
        <v>6</v>
      </c>
    </row>
    <row r="150" spans="1:1">
      <c r="A150" t="s">
        <v>6</v>
      </c>
    </row>
    <row r="151" spans="1:1">
      <c r="A151" t="s">
        <v>6</v>
      </c>
    </row>
    <row r="152" spans="1:1">
      <c r="A152" t="s">
        <v>6</v>
      </c>
    </row>
    <row r="153" spans="1:1">
      <c r="A153" t="s">
        <v>6</v>
      </c>
    </row>
    <row r="154" spans="1:1">
      <c r="A154" t="s">
        <v>6</v>
      </c>
    </row>
    <row r="155" spans="1:1">
      <c r="A155" t="s">
        <v>6</v>
      </c>
    </row>
    <row r="156" spans="1:1">
      <c r="A156" t="s">
        <v>6</v>
      </c>
    </row>
    <row r="157" spans="1:1">
      <c r="A157" t="s">
        <v>6</v>
      </c>
    </row>
    <row r="158" spans="1:1">
      <c r="A158" t="s">
        <v>6</v>
      </c>
    </row>
    <row r="159" spans="1:1">
      <c r="A159" t="s">
        <v>6</v>
      </c>
    </row>
    <row r="160" spans="1:1">
      <c r="A160" t="s">
        <v>6</v>
      </c>
    </row>
    <row r="161" spans="1:1">
      <c r="A161" t="s">
        <v>6</v>
      </c>
    </row>
    <row r="162" spans="1:1">
      <c r="A162" t="s">
        <v>6</v>
      </c>
    </row>
    <row r="163" spans="1:1">
      <c r="A163" t="s">
        <v>6</v>
      </c>
    </row>
    <row r="164" spans="1:1">
      <c r="A164" t="s">
        <v>6</v>
      </c>
    </row>
    <row r="165" spans="1:1">
      <c r="A165" t="s">
        <v>6</v>
      </c>
    </row>
    <row r="166" spans="1:1">
      <c r="A166" t="s">
        <v>6</v>
      </c>
    </row>
    <row r="167" spans="1:1">
      <c r="A167" t="s">
        <v>6</v>
      </c>
    </row>
    <row r="168" spans="1:1">
      <c r="A168" t="s">
        <v>6</v>
      </c>
    </row>
    <row r="169" spans="1:1">
      <c r="A169" t="s">
        <v>6</v>
      </c>
    </row>
    <row r="170" spans="1:1">
      <c r="A170" t="s">
        <v>6</v>
      </c>
    </row>
    <row r="171" spans="1:1">
      <c r="A171" t="s">
        <v>6</v>
      </c>
    </row>
    <row r="172" spans="1:1">
      <c r="A172" t="s">
        <v>6</v>
      </c>
    </row>
    <row r="173" spans="1:1">
      <c r="A173" t="s">
        <v>4</v>
      </c>
    </row>
    <row r="174" spans="1:1">
      <c r="A174" t="s">
        <v>6</v>
      </c>
    </row>
    <row r="175" spans="1:1">
      <c r="A175" t="s">
        <v>6</v>
      </c>
    </row>
    <row r="176" spans="1:1">
      <c r="A176" t="s">
        <v>6</v>
      </c>
    </row>
    <row r="177" spans="1:1">
      <c r="A177" t="s">
        <v>6</v>
      </c>
    </row>
    <row r="178" spans="1:1">
      <c r="A178" t="s">
        <v>6</v>
      </c>
    </row>
    <row r="179" spans="1:1">
      <c r="A179" t="s">
        <v>4</v>
      </c>
    </row>
    <row r="180" spans="1:1">
      <c r="A180" t="s">
        <v>6</v>
      </c>
    </row>
    <row r="181" spans="1:1">
      <c r="A181" t="s">
        <v>6</v>
      </c>
    </row>
    <row r="182" spans="1:1">
      <c r="A182" t="s">
        <v>6</v>
      </c>
    </row>
    <row r="183" spans="1:1">
      <c r="A183" t="s">
        <v>6</v>
      </c>
    </row>
    <row r="184" spans="1:1">
      <c r="A184" t="s">
        <v>4</v>
      </c>
    </row>
    <row r="185" spans="1:1">
      <c r="A185" t="s">
        <v>6</v>
      </c>
    </row>
    <row r="186" spans="1:1">
      <c r="A186" t="s">
        <v>6</v>
      </c>
    </row>
    <row r="187" spans="1:1">
      <c r="A187" t="s">
        <v>6</v>
      </c>
    </row>
    <row r="188" spans="1:1">
      <c r="A188" t="s">
        <v>6</v>
      </c>
    </row>
    <row r="189" spans="1:1">
      <c r="A189" t="s">
        <v>6</v>
      </c>
    </row>
    <row r="190" spans="1:1">
      <c r="A190" t="s">
        <v>6</v>
      </c>
    </row>
    <row r="191" spans="1:1">
      <c r="A191" t="s">
        <v>6</v>
      </c>
    </row>
    <row r="192" spans="1:1">
      <c r="A192" t="s">
        <v>6</v>
      </c>
    </row>
    <row r="193" spans="1:1">
      <c r="A193" t="s">
        <v>6</v>
      </c>
    </row>
    <row r="194" spans="1:1">
      <c r="A194" t="s">
        <v>4</v>
      </c>
    </row>
    <row r="195" spans="1:1">
      <c r="A195" t="s">
        <v>6</v>
      </c>
    </row>
    <row r="196" spans="1:1">
      <c r="A196" t="s">
        <v>6</v>
      </c>
    </row>
    <row r="197" spans="1:1">
      <c r="A197" t="s">
        <v>6</v>
      </c>
    </row>
    <row r="198" spans="1:1">
      <c r="A198" t="s">
        <v>6</v>
      </c>
    </row>
    <row r="199" spans="1:1">
      <c r="A199" t="s">
        <v>6</v>
      </c>
    </row>
    <row r="200" spans="1:1">
      <c r="A200" t="s">
        <v>6</v>
      </c>
    </row>
    <row r="201" spans="1:1">
      <c r="A201" t="s">
        <v>6</v>
      </c>
    </row>
    <row r="202" spans="1:1">
      <c r="A202" t="s">
        <v>6</v>
      </c>
    </row>
    <row r="203" spans="1:1">
      <c r="A203" t="s">
        <v>6</v>
      </c>
    </row>
    <row r="204" spans="1:1">
      <c r="A204" t="s">
        <v>6</v>
      </c>
    </row>
    <row r="205" spans="1:1">
      <c r="A205" t="s">
        <v>6</v>
      </c>
    </row>
    <row r="206" spans="1:1">
      <c r="A206" t="s">
        <v>4</v>
      </c>
    </row>
    <row r="207" spans="1:1">
      <c r="A207" t="s">
        <v>4</v>
      </c>
    </row>
    <row r="208" spans="1:1">
      <c r="A208" t="s">
        <v>6</v>
      </c>
    </row>
    <row r="209" spans="1:1">
      <c r="A209" t="s">
        <v>6</v>
      </c>
    </row>
    <row r="210" spans="1:1">
      <c r="A210" t="s">
        <v>6</v>
      </c>
    </row>
    <row r="211" spans="1:1">
      <c r="A211" t="s">
        <v>6</v>
      </c>
    </row>
    <row r="212" spans="1:1">
      <c r="A212" t="s">
        <v>4</v>
      </c>
    </row>
    <row r="213" spans="1:1">
      <c r="A213" t="s">
        <v>6</v>
      </c>
    </row>
    <row r="214" spans="1:1">
      <c r="A214" t="s">
        <v>6</v>
      </c>
    </row>
    <row r="215" spans="1:1">
      <c r="A215" t="s">
        <v>6</v>
      </c>
    </row>
    <row r="216" spans="1:1">
      <c r="A216" t="s">
        <v>4</v>
      </c>
    </row>
    <row r="217" spans="1:1">
      <c r="A217" t="s">
        <v>6</v>
      </c>
    </row>
    <row r="218" spans="1:1">
      <c r="A218" t="s">
        <v>4</v>
      </c>
    </row>
    <row r="219" spans="1:1">
      <c r="A219" t="s">
        <v>4</v>
      </c>
    </row>
    <row r="220" spans="1:1">
      <c r="A220" t="s">
        <v>6</v>
      </c>
    </row>
    <row r="221" spans="1:1">
      <c r="A221" t="s">
        <v>6</v>
      </c>
    </row>
    <row r="222" spans="1:1">
      <c r="A222" t="s">
        <v>6</v>
      </c>
    </row>
    <row r="223" spans="1:1">
      <c r="A223" t="s">
        <v>6</v>
      </c>
    </row>
    <row r="224" spans="1:1">
      <c r="A224" t="s">
        <v>6</v>
      </c>
    </row>
    <row r="225" spans="1:1">
      <c r="A225" t="s">
        <v>6</v>
      </c>
    </row>
    <row r="226" spans="1:1">
      <c r="A226" t="s">
        <v>6</v>
      </c>
    </row>
    <row r="227" spans="1:1">
      <c r="A227" t="s">
        <v>6</v>
      </c>
    </row>
    <row r="228" spans="1:1">
      <c r="A228" t="s">
        <v>6</v>
      </c>
    </row>
    <row r="229" spans="1:1">
      <c r="A229" t="s">
        <v>6</v>
      </c>
    </row>
    <row r="230" spans="1:1">
      <c r="A230" t="s">
        <v>6</v>
      </c>
    </row>
    <row r="231" spans="1:1">
      <c r="A231" t="s">
        <v>4</v>
      </c>
    </row>
    <row r="232" spans="1:1">
      <c r="A232" t="s">
        <v>6</v>
      </c>
    </row>
    <row r="233" spans="1:1">
      <c r="A233" t="s">
        <v>6</v>
      </c>
    </row>
    <row r="234" spans="1:1">
      <c r="A234" t="s">
        <v>6</v>
      </c>
    </row>
    <row r="235" spans="1:1">
      <c r="A235" t="s">
        <v>6</v>
      </c>
    </row>
    <row r="236" spans="1:1">
      <c r="A236" t="s">
        <v>4</v>
      </c>
    </row>
    <row r="237" spans="1:1">
      <c r="A237" t="s">
        <v>6</v>
      </c>
    </row>
    <row r="238" spans="1:1">
      <c r="A238" t="s">
        <v>4</v>
      </c>
    </row>
    <row r="239" spans="1:1">
      <c r="A239" t="s">
        <v>6</v>
      </c>
    </row>
    <row r="240" spans="1:1">
      <c r="A240" t="s">
        <v>6</v>
      </c>
    </row>
    <row r="241" spans="1:1">
      <c r="A241" t="s">
        <v>4</v>
      </c>
    </row>
    <row r="242" spans="1:1">
      <c r="A242" t="s">
        <v>6</v>
      </c>
    </row>
    <row r="243" spans="1:1">
      <c r="A243" t="s">
        <v>6</v>
      </c>
    </row>
    <row r="244" spans="1:1">
      <c r="A244" t="s">
        <v>6</v>
      </c>
    </row>
    <row r="245" spans="1:1">
      <c r="A245" t="s">
        <v>6</v>
      </c>
    </row>
    <row r="246" spans="1:1">
      <c r="A246" t="s">
        <v>6</v>
      </c>
    </row>
    <row r="247" spans="1:1">
      <c r="A247" t="s">
        <v>6</v>
      </c>
    </row>
    <row r="248" spans="1:1">
      <c r="A248" t="s">
        <v>6</v>
      </c>
    </row>
    <row r="249" spans="1:1">
      <c r="A249" t="s">
        <v>6</v>
      </c>
    </row>
    <row r="250" spans="1:1">
      <c r="A250" t="s">
        <v>6</v>
      </c>
    </row>
    <row r="251" spans="1:1">
      <c r="A251" t="s">
        <v>6</v>
      </c>
    </row>
    <row r="252" spans="1:1">
      <c r="A252" t="s">
        <v>4</v>
      </c>
    </row>
    <row r="253" spans="1:1">
      <c r="A253" t="s">
        <v>6</v>
      </c>
    </row>
    <row r="254" spans="1:1">
      <c r="A254" t="s">
        <v>6</v>
      </c>
    </row>
    <row r="255" spans="1:1">
      <c r="A255" t="s">
        <v>6</v>
      </c>
    </row>
    <row r="256" spans="1:1">
      <c r="A256" t="s">
        <v>6</v>
      </c>
    </row>
    <row r="257" spans="1:1">
      <c r="A257" t="s">
        <v>6</v>
      </c>
    </row>
    <row r="258" spans="1:1">
      <c r="A258" t="s">
        <v>6</v>
      </c>
    </row>
    <row r="259" spans="1:1">
      <c r="A259" t="s">
        <v>6</v>
      </c>
    </row>
    <row r="260" spans="1:1">
      <c r="A260" t="s">
        <v>6</v>
      </c>
    </row>
    <row r="261" spans="1:1">
      <c r="A261" t="s">
        <v>4</v>
      </c>
    </row>
    <row r="262" spans="1:1">
      <c r="A262" t="s">
        <v>6</v>
      </c>
    </row>
    <row r="263" spans="1:1">
      <c r="A263" t="s">
        <v>6</v>
      </c>
    </row>
    <row r="264" spans="1:1">
      <c r="A264" t="s">
        <v>6</v>
      </c>
    </row>
    <row r="265" spans="1:1">
      <c r="A265" t="s">
        <v>6</v>
      </c>
    </row>
    <row r="266" spans="1:1">
      <c r="A266" t="s">
        <v>4</v>
      </c>
    </row>
    <row r="267" spans="1:1">
      <c r="A267" t="s">
        <v>6</v>
      </c>
    </row>
    <row r="268" spans="1:1">
      <c r="A268" t="s">
        <v>6</v>
      </c>
    </row>
    <row r="269" spans="1:1">
      <c r="A269" t="s">
        <v>6</v>
      </c>
    </row>
    <row r="270" spans="1:1">
      <c r="A270" t="s">
        <v>6</v>
      </c>
    </row>
    <row r="271" spans="1:1">
      <c r="A271" t="s">
        <v>6</v>
      </c>
    </row>
    <row r="272" spans="1:1">
      <c r="A272" t="s">
        <v>6</v>
      </c>
    </row>
    <row r="273" spans="1:1">
      <c r="A273" t="s">
        <v>4</v>
      </c>
    </row>
    <row r="274" spans="1:1">
      <c r="A274" t="s">
        <v>6</v>
      </c>
    </row>
    <row r="275" spans="1:1">
      <c r="A275" t="s">
        <v>6</v>
      </c>
    </row>
    <row r="276" spans="1:1">
      <c r="A276" t="s">
        <v>6</v>
      </c>
    </row>
    <row r="277" spans="1:1">
      <c r="A277" t="s">
        <v>6</v>
      </c>
    </row>
    <row r="278" spans="1:1">
      <c r="A278" t="s">
        <v>6</v>
      </c>
    </row>
    <row r="279" spans="1:1">
      <c r="A279" t="s">
        <v>6</v>
      </c>
    </row>
    <row r="280" spans="1:1">
      <c r="A280" t="s">
        <v>6</v>
      </c>
    </row>
    <row r="281" spans="1:1">
      <c r="A281" t="s">
        <v>6</v>
      </c>
    </row>
    <row r="282" spans="1:1">
      <c r="A282" t="s">
        <v>6</v>
      </c>
    </row>
    <row r="283" spans="1:1">
      <c r="A283" t="s">
        <v>6</v>
      </c>
    </row>
    <row r="284" spans="1:1">
      <c r="A284" t="s">
        <v>6</v>
      </c>
    </row>
    <row r="285" spans="1:1">
      <c r="A285" t="s">
        <v>6</v>
      </c>
    </row>
    <row r="286" spans="1:1">
      <c r="A286" t="s">
        <v>6</v>
      </c>
    </row>
    <row r="287" spans="1:1">
      <c r="A287" t="s">
        <v>6</v>
      </c>
    </row>
    <row r="288" spans="1:1">
      <c r="A288" t="s">
        <v>4</v>
      </c>
    </row>
    <row r="289" spans="1:1">
      <c r="A289" t="s">
        <v>6</v>
      </c>
    </row>
    <row r="290" spans="1:1">
      <c r="A290" t="s">
        <v>4</v>
      </c>
    </row>
    <row r="291" spans="1:1">
      <c r="A291" t="s">
        <v>6</v>
      </c>
    </row>
    <row r="292" spans="1:1">
      <c r="A292" t="s">
        <v>6</v>
      </c>
    </row>
    <row r="293" spans="1:1">
      <c r="A293" t="s">
        <v>6</v>
      </c>
    </row>
    <row r="294" spans="1:1">
      <c r="A294" t="s">
        <v>6</v>
      </c>
    </row>
    <row r="295" spans="1:1">
      <c r="A295" t="s">
        <v>4</v>
      </c>
    </row>
    <row r="296" spans="1:1">
      <c r="A296" t="s">
        <v>6</v>
      </c>
    </row>
    <row r="297" spans="1:1">
      <c r="A297" t="s">
        <v>6</v>
      </c>
    </row>
    <row r="298" spans="1:1">
      <c r="A298" t="s">
        <v>4</v>
      </c>
    </row>
    <row r="299" spans="1:1">
      <c r="A299" t="s">
        <v>6</v>
      </c>
    </row>
    <row r="300" spans="1:1">
      <c r="A300" t="s">
        <v>6</v>
      </c>
    </row>
    <row r="301" spans="1:1">
      <c r="A301" t="s">
        <v>6</v>
      </c>
    </row>
    <row r="302" spans="1:1">
      <c r="A302" t="s">
        <v>6</v>
      </c>
    </row>
    <row r="303" spans="1:1">
      <c r="A303" t="s">
        <v>6</v>
      </c>
    </row>
    <row r="304" spans="1:1">
      <c r="A304" t="s">
        <v>6</v>
      </c>
    </row>
    <row r="305" spans="1:1">
      <c r="A305" t="s">
        <v>6</v>
      </c>
    </row>
    <row r="306" spans="1:1">
      <c r="A306" t="s">
        <v>6</v>
      </c>
    </row>
    <row r="307" spans="1:1">
      <c r="A307" t="s">
        <v>6</v>
      </c>
    </row>
    <row r="308" spans="1:1">
      <c r="A308" t="s">
        <v>6</v>
      </c>
    </row>
    <row r="309" spans="1:1">
      <c r="A309" t="s">
        <v>6</v>
      </c>
    </row>
    <row r="310" spans="1:1">
      <c r="A310" t="s">
        <v>6</v>
      </c>
    </row>
    <row r="311" spans="1:1">
      <c r="A311" t="s">
        <v>6</v>
      </c>
    </row>
    <row r="312" spans="1:1">
      <c r="A312" t="s">
        <v>6</v>
      </c>
    </row>
    <row r="313" spans="1:1">
      <c r="A313" t="s">
        <v>6</v>
      </c>
    </row>
    <row r="314" spans="1:1">
      <c r="A314" t="s">
        <v>6</v>
      </c>
    </row>
    <row r="315" spans="1:1">
      <c r="A315" t="s">
        <v>6</v>
      </c>
    </row>
    <row r="316" spans="1:1">
      <c r="A316" t="s">
        <v>6</v>
      </c>
    </row>
    <row r="317" spans="1:1">
      <c r="A317" t="s">
        <v>6</v>
      </c>
    </row>
    <row r="318" spans="1:1">
      <c r="A318" t="s">
        <v>6</v>
      </c>
    </row>
    <row r="319" spans="1:1">
      <c r="A319" t="s">
        <v>4</v>
      </c>
    </row>
    <row r="320" spans="1:1">
      <c r="A320" t="s">
        <v>6</v>
      </c>
    </row>
    <row r="321" spans="1:1">
      <c r="A321" t="s">
        <v>6</v>
      </c>
    </row>
    <row r="322" spans="1:1">
      <c r="A322" t="s">
        <v>6</v>
      </c>
    </row>
    <row r="323" spans="1:1">
      <c r="A323" t="s">
        <v>6</v>
      </c>
    </row>
    <row r="324" spans="1:1">
      <c r="A324" t="s">
        <v>6</v>
      </c>
    </row>
    <row r="325" spans="1:1">
      <c r="A325" t="s">
        <v>4</v>
      </c>
    </row>
    <row r="326" spans="1:1">
      <c r="A326" t="s">
        <v>6</v>
      </c>
    </row>
    <row r="327" spans="1:1">
      <c r="A327" t="s">
        <v>6</v>
      </c>
    </row>
    <row r="328" spans="1:1">
      <c r="A328" t="s">
        <v>6</v>
      </c>
    </row>
    <row r="329" spans="1:1">
      <c r="A329" t="s">
        <v>4</v>
      </c>
    </row>
    <row r="330" spans="1:1">
      <c r="A330" t="s">
        <v>6</v>
      </c>
    </row>
    <row r="331" spans="1:1">
      <c r="A331" t="s">
        <v>6</v>
      </c>
    </row>
    <row r="332" spans="1:1">
      <c r="A332" t="s">
        <v>6</v>
      </c>
    </row>
    <row r="333" spans="1:1">
      <c r="A333" t="s">
        <v>6</v>
      </c>
    </row>
    <row r="334" spans="1:1">
      <c r="A334" t="s">
        <v>6</v>
      </c>
    </row>
    <row r="335" spans="1:1">
      <c r="A335" t="s">
        <v>6</v>
      </c>
    </row>
    <row r="336" spans="1:1">
      <c r="A336" t="s">
        <v>6</v>
      </c>
    </row>
    <row r="337" spans="1:1">
      <c r="A337" t="s">
        <v>6</v>
      </c>
    </row>
    <row r="338" spans="1:1">
      <c r="A338" t="s">
        <v>4</v>
      </c>
    </row>
    <row r="339" spans="1:1">
      <c r="A339" t="s">
        <v>6</v>
      </c>
    </row>
    <row r="340" spans="1:1">
      <c r="A340" t="s">
        <v>6</v>
      </c>
    </row>
    <row r="341" spans="1:1">
      <c r="A341" t="s">
        <v>6</v>
      </c>
    </row>
    <row r="342" spans="1:1">
      <c r="A342" t="s">
        <v>6</v>
      </c>
    </row>
    <row r="343" spans="1:1">
      <c r="A343" t="s">
        <v>6</v>
      </c>
    </row>
    <row r="344" spans="1:1">
      <c r="A344" t="s">
        <v>6</v>
      </c>
    </row>
    <row r="345" spans="1:1">
      <c r="A345" t="s">
        <v>6</v>
      </c>
    </row>
    <row r="346" spans="1:1">
      <c r="A346" t="s">
        <v>6</v>
      </c>
    </row>
    <row r="347" spans="1:1">
      <c r="A347" t="s">
        <v>6</v>
      </c>
    </row>
    <row r="348" spans="1:1">
      <c r="A348" t="s">
        <v>6</v>
      </c>
    </row>
    <row r="349" spans="1:1">
      <c r="A349" t="s">
        <v>6</v>
      </c>
    </row>
    <row r="350" spans="1:1">
      <c r="A350" t="s">
        <v>6</v>
      </c>
    </row>
    <row r="351" spans="1:1">
      <c r="A351" t="s">
        <v>6</v>
      </c>
    </row>
    <row r="352" spans="1:1">
      <c r="A352" t="s">
        <v>6</v>
      </c>
    </row>
    <row r="353" spans="1:1">
      <c r="A353" t="s">
        <v>6</v>
      </c>
    </row>
    <row r="354" spans="1:1">
      <c r="A354" t="s">
        <v>6</v>
      </c>
    </row>
    <row r="355" spans="1:1">
      <c r="A355" t="s">
        <v>6</v>
      </c>
    </row>
    <row r="356" spans="1:1">
      <c r="A356" t="s">
        <v>6</v>
      </c>
    </row>
    <row r="357" spans="1:1">
      <c r="A357" t="s">
        <v>6</v>
      </c>
    </row>
    <row r="358" spans="1:1">
      <c r="A358" t="s">
        <v>6</v>
      </c>
    </row>
    <row r="359" spans="1:1">
      <c r="A359" t="s">
        <v>4</v>
      </c>
    </row>
    <row r="360" spans="1:1">
      <c r="A360" t="s">
        <v>6</v>
      </c>
    </row>
    <row r="361" spans="1:1">
      <c r="A361" t="s">
        <v>6</v>
      </c>
    </row>
    <row r="362" spans="1:1">
      <c r="A362" t="s">
        <v>6</v>
      </c>
    </row>
    <row r="363" spans="1:1">
      <c r="A363" t="s">
        <v>6</v>
      </c>
    </row>
    <row r="364" spans="1:1">
      <c r="A364" t="s">
        <v>6</v>
      </c>
    </row>
    <row r="365" spans="1:1">
      <c r="A365" t="s">
        <v>4</v>
      </c>
    </row>
    <row r="366" spans="1:1">
      <c r="A366" t="s">
        <v>6</v>
      </c>
    </row>
    <row r="367" spans="1:1">
      <c r="A367" t="s">
        <v>6</v>
      </c>
    </row>
    <row r="368" spans="1:1">
      <c r="A368" t="s">
        <v>4</v>
      </c>
    </row>
    <row r="369" spans="1:1">
      <c r="A369" t="s">
        <v>6</v>
      </c>
    </row>
    <row r="370" spans="1:1">
      <c r="A370" t="s">
        <v>4</v>
      </c>
    </row>
    <row r="371" spans="1:1">
      <c r="A371" t="s">
        <v>6</v>
      </c>
    </row>
    <row r="372" spans="1:1">
      <c r="A372" t="s">
        <v>4</v>
      </c>
    </row>
    <row r="373" spans="1:1">
      <c r="A373" t="s">
        <v>6</v>
      </c>
    </row>
    <row r="374" spans="1:1">
      <c r="A374" t="s">
        <v>6</v>
      </c>
    </row>
    <row r="375" spans="1:1">
      <c r="A375" t="s">
        <v>6</v>
      </c>
    </row>
    <row r="376" spans="1:1">
      <c r="A376" t="s">
        <v>6</v>
      </c>
    </row>
    <row r="377" spans="1:1">
      <c r="A377" t="s">
        <v>6</v>
      </c>
    </row>
    <row r="378" spans="1:1">
      <c r="A378" t="s">
        <v>6</v>
      </c>
    </row>
    <row r="379" spans="1:1">
      <c r="A379" t="s">
        <v>6</v>
      </c>
    </row>
    <row r="380" spans="1:1">
      <c r="A380" t="s">
        <v>4</v>
      </c>
    </row>
    <row r="381" spans="1:1">
      <c r="A381" t="s">
        <v>6</v>
      </c>
    </row>
    <row r="382" spans="1:1">
      <c r="A382" t="s">
        <v>6</v>
      </c>
    </row>
    <row r="383" spans="1:1">
      <c r="A383" t="s">
        <v>6</v>
      </c>
    </row>
    <row r="384" spans="1:1">
      <c r="A384" t="s">
        <v>4</v>
      </c>
    </row>
    <row r="385" spans="1:1">
      <c r="A385" t="s">
        <v>6</v>
      </c>
    </row>
    <row r="386" spans="1:1">
      <c r="A386" t="s">
        <v>6</v>
      </c>
    </row>
    <row r="387" spans="1:1">
      <c r="A387" t="s">
        <v>4</v>
      </c>
    </row>
    <row r="388" spans="1:1">
      <c r="A388" t="s">
        <v>6</v>
      </c>
    </row>
    <row r="389" spans="1:1">
      <c r="A389" t="s">
        <v>6</v>
      </c>
    </row>
    <row r="390" spans="1:1">
      <c r="A390" t="s">
        <v>6</v>
      </c>
    </row>
    <row r="391" spans="1:1">
      <c r="A391" t="s">
        <v>6</v>
      </c>
    </row>
    <row r="392" spans="1:1">
      <c r="A392" t="s">
        <v>6</v>
      </c>
    </row>
    <row r="393" spans="1:1">
      <c r="A393" t="s">
        <v>6</v>
      </c>
    </row>
    <row r="394" spans="1:1">
      <c r="A394" t="s">
        <v>6</v>
      </c>
    </row>
    <row r="395" spans="1:1">
      <c r="A395" t="s">
        <v>6</v>
      </c>
    </row>
    <row r="396" spans="1:1">
      <c r="A396" t="s">
        <v>6</v>
      </c>
    </row>
    <row r="397" spans="1:1">
      <c r="A397" t="s">
        <v>6</v>
      </c>
    </row>
    <row r="398" spans="1:1">
      <c r="A398" t="s">
        <v>6</v>
      </c>
    </row>
    <row r="399" spans="1:1">
      <c r="A399" t="s">
        <v>6</v>
      </c>
    </row>
    <row r="400" spans="1:1">
      <c r="A400" t="s">
        <v>6</v>
      </c>
    </row>
    <row r="401" spans="1:1">
      <c r="A401" t="s">
        <v>6</v>
      </c>
    </row>
    <row r="402" spans="1:1">
      <c r="A402" t="s">
        <v>6</v>
      </c>
    </row>
    <row r="403" spans="1:1">
      <c r="A403" t="s">
        <v>6</v>
      </c>
    </row>
    <row r="404" spans="1:1">
      <c r="A404" t="s">
        <v>6</v>
      </c>
    </row>
    <row r="405" spans="1:1">
      <c r="A405" t="s">
        <v>6</v>
      </c>
    </row>
    <row r="406" spans="1:1">
      <c r="A406" t="s">
        <v>6</v>
      </c>
    </row>
    <row r="407" spans="1:1">
      <c r="A407" t="s">
        <v>4</v>
      </c>
    </row>
    <row r="408" spans="1:1">
      <c r="A408" t="s">
        <v>6</v>
      </c>
    </row>
    <row r="409" spans="1:1">
      <c r="A409" t="s">
        <v>6</v>
      </c>
    </row>
    <row r="410" spans="1:1">
      <c r="A410" t="s">
        <v>6</v>
      </c>
    </row>
    <row r="411" spans="1:1">
      <c r="A411" t="s">
        <v>6</v>
      </c>
    </row>
    <row r="412" spans="1:1">
      <c r="A412" t="s">
        <v>6</v>
      </c>
    </row>
    <row r="413" spans="1:1">
      <c r="A413" t="s">
        <v>6</v>
      </c>
    </row>
    <row r="414" spans="1:1">
      <c r="A414" t="s">
        <v>6</v>
      </c>
    </row>
    <row r="415" spans="1:1">
      <c r="A415" t="s">
        <v>6</v>
      </c>
    </row>
    <row r="416" spans="1:1">
      <c r="A416" t="s">
        <v>4</v>
      </c>
    </row>
    <row r="417" spans="1:1">
      <c r="A417" t="s">
        <v>4</v>
      </c>
    </row>
    <row r="418" spans="1:1">
      <c r="A418" t="s">
        <v>6</v>
      </c>
    </row>
    <row r="419" spans="1:1">
      <c r="A419" t="s">
        <v>6</v>
      </c>
    </row>
    <row r="420" spans="1:1">
      <c r="A420" t="s">
        <v>6</v>
      </c>
    </row>
    <row r="421" spans="1:1">
      <c r="A421" t="s">
        <v>6</v>
      </c>
    </row>
    <row r="422" spans="1:1">
      <c r="A422" t="s">
        <v>6</v>
      </c>
    </row>
    <row r="423" spans="1:1">
      <c r="A423" t="s">
        <v>4</v>
      </c>
    </row>
    <row r="424" spans="1:1">
      <c r="A424" t="s">
        <v>4</v>
      </c>
    </row>
    <row r="425" spans="1:1">
      <c r="A425" t="s">
        <v>6</v>
      </c>
    </row>
    <row r="426" spans="1:1">
      <c r="A426" t="s">
        <v>6</v>
      </c>
    </row>
    <row r="427" spans="1:1">
      <c r="A427" t="s">
        <v>6</v>
      </c>
    </row>
    <row r="428" spans="1:1">
      <c r="A428" t="s">
        <v>6</v>
      </c>
    </row>
    <row r="429" spans="1:1">
      <c r="A429" t="s">
        <v>6</v>
      </c>
    </row>
    <row r="430" spans="1:1">
      <c r="A430" t="s">
        <v>6</v>
      </c>
    </row>
    <row r="431" spans="1:1">
      <c r="A431" t="s">
        <v>6</v>
      </c>
    </row>
    <row r="432" spans="1:1">
      <c r="A432" t="s">
        <v>6</v>
      </c>
    </row>
    <row r="433" spans="1:1">
      <c r="A433" t="s">
        <v>6</v>
      </c>
    </row>
    <row r="434" spans="1:1">
      <c r="A434" t="s">
        <v>6</v>
      </c>
    </row>
    <row r="435" spans="1:1">
      <c r="A435" t="s">
        <v>6</v>
      </c>
    </row>
    <row r="436" spans="1:1">
      <c r="A436" t="s">
        <v>6</v>
      </c>
    </row>
    <row r="437" spans="1:1">
      <c r="A437" t="s">
        <v>4</v>
      </c>
    </row>
    <row r="438" spans="1:1">
      <c r="A438" t="s">
        <v>4</v>
      </c>
    </row>
    <row r="439" spans="1:1">
      <c r="A439" t="s">
        <v>6</v>
      </c>
    </row>
    <row r="440" spans="1:1">
      <c r="A440" t="s">
        <v>6</v>
      </c>
    </row>
    <row r="441" spans="1:1">
      <c r="A441" t="s">
        <v>4</v>
      </c>
    </row>
    <row r="442" spans="1:1">
      <c r="A442" t="s">
        <v>4</v>
      </c>
    </row>
    <row r="443" spans="1:1">
      <c r="A443" t="s">
        <v>6</v>
      </c>
    </row>
    <row r="444" spans="1:1">
      <c r="A444" t="s">
        <v>6</v>
      </c>
    </row>
    <row r="445" spans="1:1">
      <c r="A445" t="s">
        <v>4</v>
      </c>
    </row>
    <row r="446" spans="1:1">
      <c r="A446" t="s">
        <v>6</v>
      </c>
    </row>
    <row r="447" spans="1:1">
      <c r="A447" t="s">
        <v>6</v>
      </c>
    </row>
    <row r="448" spans="1:1">
      <c r="A448" t="s">
        <v>6</v>
      </c>
    </row>
    <row r="449" spans="1:1">
      <c r="A449" t="s">
        <v>6</v>
      </c>
    </row>
    <row r="450" spans="1:1">
      <c r="A450" t="s">
        <v>6</v>
      </c>
    </row>
    <row r="451" spans="1:1">
      <c r="A451" t="s">
        <v>6</v>
      </c>
    </row>
    <row r="452" spans="1:1">
      <c r="A452" t="s">
        <v>6</v>
      </c>
    </row>
    <row r="453" spans="1:1">
      <c r="A453" t="s">
        <v>6</v>
      </c>
    </row>
    <row r="454" spans="1:1">
      <c r="A454" t="s">
        <v>6</v>
      </c>
    </row>
    <row r="455" spans="1:1">
      <c r="A455" t="s">
        <v>4</v>
      </c>
    </row>
    <row r="456" spans="1:1">
      <c r="A456" t="s">
        <v>6</v>
      </c>
    </row>
    <row r="457" spans="1:1">
      <c r="A457" t="s">
        <v>6</v>
      </c>
    </row>
    <row r="458" spans="1:1">
      <c r="A458" t="s">
        <v>6</v>
      </c>
    </row>
    <row r="459" spans="1:1">
      <c r="A459" t="s">
        <v>4</v>
      </c>
    </row>
    <row r="460" spans="1:1">
      <c r="A460" t="s">
        <v>6</v>
      </c>
    </row>
    <row r="461" spans="1:1">
      <c r="A461" t="s">
        <v>6</v>
      </c>
    </row>
    <row r="462" spans="1:1">
      <c r="A462" t="s">
        <v>6</v>
      </c>
    </row>
    <row r="463" spans="1:1">
      <c r="A463" t="s">
        <v>6</v>
      </c>
    </row>
    <row r="464" spans="1:1">
      <c r="A464" t="s">
        <v>6</v>
      </c>
    </row>
    <row r="465" spans="1:1">
      <c r="A465" t="s">
        <v>4</v>
      </c>
    </row>
    <row r="466" spans="1:1">
      <c r="A466" t="s">
        <v>6</v>
      </c>
    </row>
    <row r="467" spans="1:1">
      <c r="A467" t="s">
        <v>6</v>
      </c>
    </row>
    <row r="468" spans="1:1">
      <c r="A468" t="s">
        <v>6</v>
      </c>
    </row>
    <row r="469" spans="1:1">
      <c r="A469" t="s">
        <v>6</v>
      </c>
    </row>
    <row r="470" spans="1:1">
      <c r="A470" t="s">
        <v>6</v>
      </c>
    </row>
    <row r="471" spans="1:1">
      <c r="A471" t="s">
        <v>4</v>
      </c>
    </row>
    <row r="472" spans="1:1">
      <c r="A472" t="s">
        <v>6</v>
      </c>
    </row>
    <row r="473" spans="1:1">
      <c r="A473" t="s">
        <v>6</v>
      </c>
    </row>
    <row r="474" spans="1:1">
      <c r="A474" t="s">
        <v>6</v>
      </c>
    </row>
    <row r="475" spans="1:1">
      <c r="A475" t="s">
        <v>6</v>
      </c>
    </row>
    <row r="476" spans="1:1">
      <c r="A476" t="s">
        <v>6</v>
      </c>
    </row>
    <row r="477" spans="1:1">
      <c r="A477" t="s">
        <v>6</v>
      </c>
    </row>
    <row r="478" spans="1:1">
      <c r="A478" t="s">
        <v>6</v>
      </c>
    </row>
    <row r="479" spans="1:1">
      <c r="A479" t="s">
        <v>6</v>
      </c>
    </row>
    <row r="480" spans="1:1">
      <c r="A480" t="s">
        <v>6</v>
      </c>
    </row>
    <row r="481" spans="1:1">
      <c r="A481" t="s">
        <v>4</v>
      </c>
    </row>
    <row r="482" spans="1:1">
      <c r="A482" t="s">
        <v>4</v>
      </c>
    </row>
    <row r="483" spans="1:1">
      <c r="A483" t="s">
        <v>6</v>
      </c>
    </row>
    <row r="484" spans="1:1">
      <c r="A484" t="s">
        <v>4</v>
      </c>
    </row>
    <row r="485" spans="1:1">
      <c r="A485" t="s">
        <v>6</v>
      </c>
    </row>
    <row r="486" spans="1:1">
      <c r="A486" t="s">
        <v>6</v>
      </c>
    </row>
    <row r="487" spans="1:1">
      <c r="A487" t="s">
        <v>6</v>
      </c>
    </row>
    <row r="488" spans="1:1">
      <c r="A488" t="s">
        <v>6</v>
      </c>
    </row>
    <row r="489" spans="1:1">
      <c r="A489" t="s">
        <v>6</v>
      </c>
    </row>
    <row r="490" spans="1:1">
      <c r="A490" t="s">
        <v>6</v>
      </c>
    </row>
    <row r="491" spans="1:1">
      <c r="A491" t="s">
        <v>6</v>
      </c>
    </row>
    <row r="492" spans="1:1">
      <c r="A492" t="s">
        <v>6</v>
      </c>
    </row>
    <row r="493" spans="1:1">
      <c r="A493" t="s">
        <v>6</v>
      </c>
    </row>
    <row r="494" spans="1:1">
      <c r="A494" t="s">
        <v>6</v>
      </c>
    </row>
    <row r="495" spans="1:1">
      <c r="A495" t="s">
        <v>6</v>
      </c>
    </row>
    <row r="496" spans="1:1">
      <c r="A496" t="s">
        <v>6</v>
      </c>
    </row>
    <row r="497" spans="1:1">
      <c r="A497" t="s">
        <v>4</v>
      </c>
    </row>
    <row r="498" spans="1:1">
      <c r="A498" t="s">
        <v>6</v>
      </c>
    </row>
    <row r="499" spans="1:1">
      <c r="A499" t="s">
        <v>6</v>
      </c>
    </row>
    <row r="500" spans="1:1">
      <c r="A500" t="s">
        <v>6</v>
      </c>
    </row>
    <row r="501" spans="1:1">
      <c r="A501" t="s">
        <v>6</v>
      </c>
    </row>
    <row r="502" spans="1:1">
      <c r="A502" t="s">
        <v>6</v>
      </c>
    </row>
    <row r="503" spans="1:1">
      <c r="A503" t="s">
        <v>6</v>
      </c>
    </row>
    <row r="504" spans="1:1">
      <c r="A504" t="s">
        <v>6</v>
      </c>
    </row>
    <row r="505" spans="1:1">
      <c r="A505" t="s">
        <v>6</v>
      </c>
    </row>
    <row r="506" spans="1:1">
      <c r="A506" t="s">
        <v>4</v>
      </c>
    </row>
    <row r="507" spans="1:1">
      <c r="A507" t="s">
        <v>6</v>
      </c>
    </row>
    <row r="508" spans="1:1">
      <c r="A508" t="s">
        <v>6</v>
      </c>
    </row>
    <row r="509" spans="1:1">
      <c r="A509" t="s">
        <v>6</v>
      </c>
    </row>
    <row r="510" spans="1:1">
      <c r="A510" t="s">
        <v>6</v>
      </c>
    </row>
    <row r="511" spans="1:1">
      <c r="A511" t="s">
        <v>6</v>
      </c>
    </row>
    <row r="512" spans="1:1">
      <c r="A512" t="s">
        <v>6</v>
      </c>
    </row>
    <row r="513" spans="1:1">
      <c r="A513" t="s">
        <v>6</v>
      </c>
    </row>
    <row r="514" spans="1:1">
      <c r="A514" t="s">
        <v>6</v>
      </c>
    </row>
    <row r="515" spans="1:1">
      <c r="A515" t="s">
        <v>4</v>
      </c>
    </row>
    <row r="516" spans="1:1">
      <c r="A516" t="s">
        <v>4</v>
      </c>
    </row>
    <row r="517" spans="1:1">
      <c r="A517" t="s">
        <v>6</v>
      </c>
    </row>
    <row r="518" spans="1:1">
      <c r="A518" t="s">
        <v>6</v>
      </c>
    </row>
    <row r="519" spans="1:1">
      <c r="A519" t="s">
        <v>6</v>
      </c>
    </row>
    <row r="520" spans="1:1">
      <c r="A520" t="s">
        <v>6</v>
      </c>
    </row>
    <row r="521" spans="1:1">
      <c r="A521" t="s">
        <v>6</v>
      </c>
    </row>
    <row r="522" spans="1:1">
      <c r="A522" t="s">
        <v>6</v>
      </c>
    </row>
    <row r="523" spans="1:1">
      <c r="A523" t="s">
        <v>6</v>
      </c>
    </row>
    <row r="524" spans="1:1">
      <c r="A524" t="s">
        <v>6</v>
      </c>
    </row>
    <row r="525" spans="1:1">
      <c r="A525" t="s">
        <v>6</v>
      </c>
    </row>
    <row r="526" spans="1:1">
      <c r="A526" t="s">
        <v>6</v>
      </c>
    </row>
    <row r="527" spans="1:1">
      <c r="A527" t="s">
        <v>4</v>
      </c>
    </row>
    <row r="528" spans="1:1">
      <c r="A528" t="s">
        <v>6</v>
      </c>
    </row>
    <row r="529" spans="1:1">
      <c r="A529" t="s">
        <v>6</v>
      </c>
    </row>
    <row r="530" spans="1:1">
      <c r="A530" t="s">
        <v>4</v>
      </c>
    </row>
    <row r="531" spans="1:1">
      <c r="A531" t="s">
        <v>6</v>
      </c>
    </row>
    <row r="532" spans="1:1">
      <c r="A532" t="s">
        <v>6</v>
      </c>
    </row>
    <row r="533" spans="1:1">
      <c r="A533" t="s">
        <v>6</v>
      </c>
    </row>
    <row r="534" spans="1:1">
      <c r="A534" t="s">
        <v>6</v>
      </c>
    </row>
    <row r="535" spans="1:1">
      <c r="A535" t="s">
        <v>6</v>
      </c>
    </row>
    <row r="536" spans="1:1">
      <c r="A536" t="s">
        <v>6</v>
      </c>
    </row>
    <row r="537" spans="1:1">
      <c r="A537" t="s">
        <v>6</v>
      </c>
    </row>
    <row r="538" spans="1:1">
      <c r="A538" t="s">
        <v>6</v>
      </c>
    </row>
    <row r="539" spans="1:1">
      <c r="A539" t="s">
        <v>6</v>
      </c>
    </row>
    <row r="540" spans="1:1">
      <c r="A540" t="s">
        <v>6</v>
      </c>
    </row>
    <row r="541" spans="1:1">
      <c r="A541" t="s">
        <v>6</v>
      </c>
    </row>
    <row r="542" spans="1:1">
      <c r="A542" t="s">
        <v>4</v>
      </c>
    </row>
    <row r="543" spans="1:1">
      <c r="A543" t="s">
        <v>6</v>
      </c>
    </row>
    <row r="544" spans="1:1">
      <c r="A544" t="s">
        <v>6</v>
      </c>
    </row>
    <row r="545" spans="1:1">
      <c r="A545" t="s">
        <v>6</v>
      </c>
    </row>
    <row r="546" spans="1:1">
      <c r="A546" t="s">
        <v>6</v>
      </c>
    </row>
    <row r="547" spans="1:1">
      <c r="A547" t="s">
        <v>6</v>
      </c>
    </row>
    <row r="548" spans="1:1">
      <c r="A548" t="s">
        <v>6</v>
      </c>
    </row>
    <row r="549" spans="1:1">
      <c r="A549" t="s">
        <v>4</v>
      </c>
    </row>
    <row r="550" spans="1:1">
      <c r="A550" t="s">
        <v>6</v>
      </c>
    </row>
    <row r="551" spans="1:1">
      <c r="A551" t="s">
        <v>6</v>
      </c>
    </row>
    <row r="552" spans="1:1">
      <c r="A552" t="s">
        <v>6</v>
      </c>
    </row>
    <row r="553" spans="1:1">
      <c r="A553" t="s">
        <v>6</v>
      </c>
    </row>
    <row r="554" spans="1:1">
      <c r="A554" t="s">
        <v>6</v>
      </c>
    </row>
    <row r="555" spans="1:1">
      <c r="A555" t="s">
        <v>6</v>
      </c>
    </row>
    <row r="556" spans="1:1">
      <c r="A556" t="s">
        <v>6</v>
      </c>
    </row>
    <row r="557" spans="1:1">
      <c r="A557" t="s">
        <v>6</v>
      </c>
    </row>
    <row r="558" spans="1:1">
      <c r="A558" t="s">
        <v>6</v>
      </c>
    </row>
    <row r="559" spans="1:1">
      <c r="A559" t="s">
        <v>6</v>
      </c>
    </row>
    <row r="560" spans="1:1">
      <c r="A560" t="s">
        <v>6</v>
      </c>
    </row>
    <row r="561" spans="1:1">
      <c r="A561" t="s">
        <v>6</v>
      </c>
    </row>
    <row r="562" spans="1:1">
      <c r="A562" t="s">
        <v>6</v>
      </c>
    </row>
    <row r="563" spans="1:1">
      <c r="A563" t="s">
        <v>6</v>
      </c>
    </row>
    <row r="564" spans="1:1">
      <c r="A564" t="s">
        <v>4</v>
      </c>
    </row>
    <row r="565" spans="1:1">
      <c r="A565" t="s">
        <v>6</v>
      </c>
    </row>
    <row r="566" spans="1:1">
      <c r="A566" t="s">
        <v>6</v>
      </c>
    </row>
    <row r="567" spans="1:1">
      <c r="A567" t="s">
        <v>6</v>
      </c>
    </row>
    <row r="568" spans="1:1">
      <c r="A568" t="s">
        <v>4</v>
      </c>
    </row>
    <row r="569" spans="1:1">
      <c r="A569" t="s">
        <v>6</v>
      </c>
    </row>
    <row r="570" spans="1:1">
      <c r="A570" t="s">
        <v>4</v>
      </c>
    </row>
    <row r="571" spans="1:1">
      <c r="A571" t="s">
        <v>6</v>
      </c>
    </row>
    <row r="572" spans="1:1">
      <c r="A572" t="s">
        <v>6</v>
      </c>
    </row>
    <row r="573" spans="1:1">
      <c r="A573" t="s">
        <v>6</v>
      </c>
    </row>
    <row r="574" spans="1:1">
      <c r="A574" t="s">
        <v>6</v>
      </c>
    </row>
    <row r="575" spans="1:1">
      <c r="A575" t="s">
        <v>4</v>
      </c>
    </row>
    <row r="576" spans="1:1">
      <c r="A576" t="s">
        <v>6</v>
      </c>
    </row>
    <row r="577" spans="1:1">
      <c r="A577" t="s">
        <v>6</v>
      </c>
    </row>
    <row r="578" spans="1:1">
      <c r="A578" t="s">
        <v>6</v>
      </c>
    </row>
    <row r="579" spans="1:1">
      <c r="A579" t="s">
        <v>6</v>
      </c>
    </row>
    <row r="580" spans="1:1">
      <c r="A580" t="s">
        <v>6</v>
      </c>
    </row>
    <row r="581" spans="1:1">
      <c r="A581" t="s">
        <v>6</v>
      </c>
    </row>
    <row r="582" spans="1:1">
      <c r="A582" t="s">
        <v>6</v>
      </c>
    </row>
    <row r="583" spans="1:1">
      <c r="A583" t="s">
        <v>6</v>
      </c>
    </row>
    <row r="584" spans="1:1">
      <c r="A584" t="s">
        <v>6</v>
      </c>
    </row>
    <row r="585" spans="1:1">
      <c r="A585" t="s">
        <v>6</v>
      </c>
    </row>
    <row r="586" spans="1:1">
      <c r="A586" t="s">
        <v>6</v>
      </c>
    </row>
    <row r="587" spans="1:1">
      <c r="A587" t="s">
        <v>4</v>
      </c>
    </row>
    <row r="588" spans="1:1">
      <c r="A588" t="s">
        <v>6</v>
      </c>
    </row>
    <row r="589" spans="1:1">
      <c r="A589" t="s">
        <v>6</v>
      </c>
    </row>
    <row r="590" spans="1:1">
      <c r="A590" t="s">
        <v>6</v>
      </c>
    </row>
    <row r="591" spans="1:1">
      <c r="A591" t="s">
        <v>4</v>
      </c>
    </row>
    <row r="592" spans="1:1">
      <c r="A592" t="s">
        <v>6</v>
      </c>
    </row>
    <row r="593" spans="1:1">
      <c r="A593" t="s">
        <v>4</v>
      </c>
    </row>
    <row r="594" spans="1:1">
      <c r="A594" t="s">
        <v>6</v>
      </c>
    </row>
    <row r="595" spans="1:1">
      <c r="A595" t="s">
        <v>6</v>
      </c>
    </row>
    <row r="596" spans="1:1">
      <c r="A596" t="s">
        <v>6</v>
      </c>
    </row>
    <row r="597" spans="1:1">
      <c r="A597" t="s">
        <v>4</v>
      </c>
    </row>
    <row r="598" spans="1:1">
      <c r="A598" t="s">
        <v>6</v>
      </c>
    </row>
    <row r="599" spans="1:1">
      <c r="A599" t="s">
        <v>6</v>
      </c>
    </row>
    <row r="600" spans="1:1">
      <c r="A600" t="s">
        <v>4</v>
      </c>
    </row>
    <row r="601" spans="1:1">
      <c r="A601" t="s">
        <v>6</v>
      </c>
    </row>
    <row r="602" spans="1:1">
      <c r="A602" t="s">
        <v>6</v>
      </c>
    </row>
    <row r="603" spans="1:1">
      <c r="A603" t="s">
        <v>6</v>
      </c>
    </row>
    <row r="604" spans="1:1">
      <c r="A604" t="s">
        <v>6</v>
      </c>
    </row>
    <row r="605" spans="1:1">
      <c r="A605" t="s">
        <v>6</v>
      </c>
    </row>
    <row r="606" spans="1:1">
      <c r="A606" t="s">
        <v>6</v>
      </c>
    </row>
    <row r="607" spans="1:1">
      <c r="A607" t="s">
        <v>6</v>
      </c>
    </row>
    <row r="608" spans="1:1">
      <c r="A608" t="s">
        <v>6</v>
      </c>
    </row>
    <row r="609" spans="1:1">
      <c r="A609" t="s">
        <v>4</v>
      </c>
    </row>
    <row r="610" spans="1:1">
      <c r="A610" t="s">
        <v>4</v>
      </c>
    </row>
    <row r="611" spans="1:1">
      <c r="A611" t="s">
        <v>6</v>
      </c>
    </row>
    <row r="612" spans="1:1">
      <c r="A612" t="s">
        <v>6</v>
      </c>
    </row>
    <row r="613" spans="1:1">
      <c r="A613" t="s">
        <v>6</v>
      </c>
    </row>
    <row r="614" spans="1:1">
      <c r="A614" t="s">
        <v>6</v>
      </c>
    </row>
    <row r="615" spans="1:1">
      <c r="A615" t="s">
        <v>6</v>
      </c>
    </row>
    <row r="616" spans="1:1">
      <c r="A616" t="s">
        <v>4</v>
      </c>
    </row>
    <row r="617" spans="1:1">
      <c r="A617" t="s">
        <v>6</v>
      </c>
    </row>
    <row r="618" spans="1:1">
      <c r="A618" t="s">
        <v>6</v>
      </c>
    </row>
    <row r="619" spans="1:1">
      <c r="A619" t="s">
        <v>6</v>
      </c>
    </row>
    <row r="620" spans="1:1">
      <c r="A620" t="s">
        <v>6</v>
      </c>
    </row>
    <row r="621" spans="1:1">
      <c r="A621" t="s">
        <v>6</v>
      </c>
    </row>
    <row r="622" spans="1:1">
      <c r="A622" t="s">
        <v>6</v>
      </c>
    </row>
    <row r="623" spans="1:1">
      <c r="A623" t="s">
        <v>6</v>
      </c>
    </row>
    <row r="624" spans="1:1">
      <c r="A624" t="s">
        <v>6</v>
      </c>
    </row>
    <row r="625" spans="1:1">
      <c r="A625" t="s">
        <v>6</v>
      </c>
    </row>
    <row r="626" spans="1:1">
      <c r="A626" t="s">
        <v>6</v>
      </c>
    </row>
    <row r="627" spans="1:1">
      <c r="A627" t="s">
        <v>6</v>
      </c>
    </row>
    <row r="628" spans="1:1">
      <c r="A628" t="s">
        <v>6</v>
      </c>
    </row>
    <row r="629" spans="1:1">
      <c r="A629" t="s">
        <v>6</v>
      </c>
    </row>
    <row r="630" spans="1:1">
      <c r="A630" t="s">
        <v>6</v>
      </c>
    </row>
    <row r="631" spans="1:1">
      <c r="A631" t="s">
        <v>6</v>
      </c>
    </row>
    <row r="632" spans="1:1">
      <c r="A632" t="s">
        <v>6</v>
      </c>
    </row>
    <row r="633" spans="1:1">
      <c r="A633" t="s">
        <v>6</v>
      </c>
    </row>
    <row r="634" spans="1:1">
      <c r="A634" t="s">
        <v>6</v>
      </c>
    </row>
    <row r="635" spans="1:1">
      <c r="A635" t="s">
        <v>6</v>
      </c>
    </row>
    <row r="636" spans="1:1">
      <c r="A636" t="s">
        <v>6</v>
      </c>
    </row>
    <row r="637" spans="1:1">
      <c r="A637" t="s">
        <v>6</v>
      </c>
    </row>
    <row r="638" spans="1:1">
      <c r="A638" t="s">
        <v>4</v>
      </c>
    </row>
    <row r="639" spans="1:1">
      <c r="A639" t="s">
        <v>6</v>
      </c>
    </row>
    <row r="640" spans="1:1">
      <c r="A640" t="s">
        <v>6</v>
      </c>
    </row>
    <row r="641" spans="1:1">
      <c r="A641" t="s">
        <v>6</v>
      </c>
    </row>
    <row r="642" spans="1:1">
      <c r="A642" t="s">
        <v>6</v>
      </c>
    </row>
    <row r="643" spans="1:1">
      <c r="A643" t="s">
        <v>6</v>
      </c>
    </row>
    <row r="644" spans="1:1">
      <c r="A644" t="s">
        <v>6</v>
      </c>
    </row>
    <row r="645" spans="1:1">
      <c r="A645" t="s">
        <v>6</v>
      </c>
    </row>
    <row r="646" spans="1:1">
      <c r="A646" t="s">
        <v>6</v>
      </c>
    </row>
    <row r="647" spans="1:1">
      <c r="A647" t="s">
        <v>4</v>
      </c>
    </row>
    <row r="648" spans="1:1">
      <c r="A648" t="s">
        <v>6</v>
      </c>
    </row>
    <row r="649" spans="1:1">
      <c r="A649" t="s">
        <v>6</v>
      </c>
    </row>
    <row r="650" spans="1:1">
      <c r="A650" t="s">
        <v>6</v>
      </c>
    </row>
    <row r="651" spans="1:1">
      <c r="A651" t="s">
        <v>6</v>
      </c>
    </row>
    <row r="652" spans="1:1">
      <c r="A652" t="s">
        <v>6</v>
      </c>
    </row>
    <row r="653" spans="1:1">
      <c r="A653" t="s">
        <v>6</v>
      </c>
    </row>
    <row r="654" spans="1:1">
      <c r="A654" t="s">
        <v>6</v>
      </c>
    </row>
    <row r="655" spans="1:1">
      <c r="A655" t="s">
        <v>6</v>
      </c>
    </row>
    <row r="656" spans="1:1">
      <c r="A656" t="s">
        <v>6</v>
      </c>
    </row>
    <row r="657" spans="1:1">
      <c r="A657" t="s">
        <v>6</v>
      </c>
    </row>
    <row r="658" spans="1:1">
      <c r="A658" t="s">
        <v>4</v>
      </c>
    </row>
    <row r="659" spans="1:1">
      <c r="A659" t="s">
        <v>6</v>
      </c>
    </row>
    <row r="660" spans="1:1">
      <c r="A660" t="s">
        <v>6</v>
      </c>
    </row>
    <row r="661" spans="1:1">
      <c r="A661" t="s">
        <v>6</v>
      </c>
    </row>
    <row r="662" spans="1:1">
      <c r="A662" t="s">
        <v>4</v>
      </c>
    </row>
    <row r="663" spans="1:1">
      <c r="A663" t="s">
        <v>6</v>
      </c>
    </row>
    <row r="664" spans="1:1">
      <c r="A664" t="s">
        <v>4</v>
      </c>
    </row>
    <row r="665" spans="1:1">
      <c r="A665" t="s">
        <v>4</v>
      </c>
    </row>
    <row r="666" spans="1:1">
      <c r="A666" t="s">
        <v>6</v>
      </c>
    </row>
    <row r="667" spans="1:1">
      <c r="A667" t="s">
        <v>6</v>
      </c>
    </row>
    <row r="668" spans="1:1">
      <c r="A668" t="s">
        <v>4</v>
      </c>
    </row>
    <row r="669" spans="1:1">
      <c r="A669" t="s">
        <v>4</v>
      </c>
    </row>
    <row r="670" spans="1:1">
      <c r="A670" t="s">
        <v>6</v>
      </c>
    </row>
    <row r="671" spans="1:1">
      <c r="A671" t="s">
        <v>4</v>
      </c>
    </row>
    <row r="672" spans="1:1">
      <c r="A672" t="s">
        <v>6</v>
      </c>
    </row>
    <row r="673" spans="1:1">
      <c r="A673" t="s">
        <v>6</v>
      </c>
    </row>
    <row r="674" spans="1:1">
      <c r="A674" t="s">
        <v>6</v>
      </c>
    </row>
    <row r="675" spans="1:1">
      <c r="A675" t="s">
        <v>6</v>
      </c>
    </row>
    <row r="676" spans="1:1">
      <c r="A676" t="s">
        <v>6</v>
      </c>
    </row>
    <row r="677" spans="1:1">
      <c r="A677" t="s">
        <v>6</v>
      </c>
    </row>
    <row r="678" spans="1:1">
      <c r="A678" t="s">
        <v>6</v>
      </c>
    </row>
    <row r="679" spans="1:1">
      <c r="A679" t="s">
        <v>6</v>
      </c>
    </row>
    <row r="680" spans="1:1">
      <c r="A680" t="s">
        <v>6</v>
      </c>
    </row>
    <row r="681" spans="1:1">
      <c r="A681" t="s">
        <v>6</v>
      </c>
    </row>
    <row r="682" spans="1:1">
      <c r="A682" t="s">
        <v>6</v>
      </c>
    </row>
    <row r="683" spans="1:1">
      <c r="A683" t="s">
        <v>6</v>
      </c>
    </row>
    <row r="684" spans="1:1">
      <c r="A684" t="s">
        <v>6</v>
      </c>
    </row>
    <row r="685" spans="1:1">
      <c r="A685" t="s">
        <v>4</v>
      </c>
    </row>
    <row r="686" spans="1:1">
      <c r="A686" t="s">
        <v>6</v>
      </c>
    </row>
    <row r="687" spans="1:1">
      <c r="A687" t="s">
        <v>6</v>
      </c>
    </row>
    <row r="688" spans="1:1">
      <c r="A688" t="s">
        <v>6</v>
      </c>
    </row>
    <row r="689" spans="1:1">
      <c r="A689" t="s">
        <v>6</v>
      </c>
    </row>
    <row r="690" spans="1:1">
      <c r="A690" t="s">
        <v>4</v>
      </c>
    </row>
    <row r="691" spans="1:1">
      <c r="A691" t="s">
        <v>4</v>
      </c>
    </row>
    <row r="692" spans="1:1">
      <c r="A692" t="s">
        <v>6</v>
      </c>
    </row>
    <row r="693" spans="1:1">
      <c r="A693" t="s">
        <v>6</v>
      </c>
    </row>
    <row r="694" spans="1:1">
      <c r="A694" t="s">
        <v>6</v>
      </c>
    </row>
    <row r="695" spans="1:1">
      <c r="A695" t="s">
        <v>4</v>
      </c>
    </row>
    <row r="696" spans="1:1">
      <c r="A696" t="s">
        <v>6</v>
      </c>
    </row>
    <row r="697" spans="1:1">
      <c r="A697" t="s">
        <v>4</v>
      </c>
    </row>
    <row r="698" spans="1:1">
      <c r="A698" t="s">
        <v>6</v>
      </c>
    </row>
    <row r="699" spans="1:1">
      <c r="A699" t="s">
        <v>6</v>
      </c>
    </row>
    <row r="700" spans="1:1">
      <c r="A700" t="s">
        <v>6</v>
      </c>
    </row>
    <row r="701" spans="1:1">
      <c r="A701" t="s">
        <v>6</v>
      </c>
    </row>
    <row r="702" spans="1:1">
      <c r="A702" t="s">
        <v>4</v>
      </c>
    </row>
    <row r="703" spans="1:1">
      <c r="A703" t="s">
        <v>6</v>
      </c>
    </row>
    <row r="704" spans="1:1">
      <c r="A704" t="s">
        <v>6</v>
      </c>
    </row>
    <row r="705" spans="1:1">
      <c r="A705" t="s">
        <v>6</v>
      </c>
    </row>
    <row r="706" spans="1:1">
      <c r="A706" t="s">
        <v>6</v>
      </c>
    </row>
    <row r="707" spans="1:1">
      <c r="A707" t="s">
        <v>6</v>
      </c>
    </row>
    <row r="708" spans="1:1">
      <c r="A708" t="s">
        <v>4</v>
      </c>
    </row>
    <row r="709" spans="1:1">
      <c r="A709" t="s">
        <v>6</v>
      </c>
    </row>
    <row r="710" spans="1:1">
      <c r="A710" t="s">
        <v>6</v>
      </c>
    </row>
    <row r="711" spans="1:1">
      <c r="A711" t="s">
        <v>4</v>
      </c>
    </row>
    <row r="712" spans="1:1">
      <c r="A712" t="s">
        <v>6</v>
      </c>
    </row>
    <row r="713" spans="1:1">
      <c r="A713" t="s">
        <v>4</v>
      </c>
    </row>
    <row r="714" spans="1:1">
      <c r="A714" t="s">
        <v>6</v>
      </c>
    </row>
    <row r="715" spans="1:1">
      <c r="A715" t="s">
        <v>6</v>
      </c>
    </row>
    <row r="716" spans="1:1">
      <c r="A716" t="s">
        <v>6</v>
      </c>
    </row>
    <row r="717" spans="1:1">
      <c r="A717" t="s">
        <v>6</v>
      </c>
    </row>
    <row r="718" spans="1:1">
      <c r="A718" t="s">
        <v>6</v>
      </c>
    </row>
    <row r="719" spans="1:1">
      <c r="A719" t="s">
        <v>6</v>
      </c>
    </row>
    <row r="720" spans="1:1">
      <c r="A720" t="s">
        <v>6</v>
      </c>
    </row>
    <row r="721" spans="1:1">
      <c r="A721" t="s">
        <v>6</v>
      </c>
    </row>
    <row r="722" spans="1:1">
      <c r="A722" t="s">
        <v>4</v>
      </c>
    </row>
    <row r="723" spans="1:1">
      <c r="A723" t="s">
        <v>6</v>
      </c>
    </row>
    <row r="724" spans="1:1">
      <c r="A724" t="s">
        <v>6</v>
      </c>
    </row>
    <row r="725" spans="1:1">
      <c r="A725" t="s">
        <v>6</v>
      </c>
    </row>
    <row r="726" spans="1:1">
      <c r="A726" t="s">
        <v>6</v>
      </c>
    </row>
    <row r="727" spans="1:1">
      <c r="A727" t="s">
        <v>4</v>
      </c>
    </row>
    <row r="728" spans="1:1">
      <c r="A728" t="s">
        <v>6</v>
      </c>
    </row>
    <row r="729" spans="1:1">
      <c r="A729" t="s">
        <v>6</v>
      </c>
    </row>
    <row r="730" spans="1:1">
      <c r="A730" t="s">
        <v>6</v>
      </c>
    </row>
    <row r="731" spans="1:1">
      <c r="A731" t="s">
        <v>6</v>
      </c>
    </row>
    <row r="732" spans="1:1">
      <c r="A732" t="s">
        <v>6</v>
      </c>
    </row>
    <row r="733" spans="1:1">
      <c r="A733" t="s">
        <v>4</v>
      </c>
    </row>
    <row r="734" spans="1:1">
      <c r="A734" t="s">
        <v>4</v>
      </c>
    </row>
    <row r="735" spans="1:1">
      <c r="A735" t="s">
        <v>6</v>
      </c>
    </row>
    <row r="736" spans="1:1">
      <c r="A736" t="s">
        <v>6</v>
      </c>
    </row>
    <row r="737" spans="1:1">
      <c r="A737" t="s">
        <v>6</v>
      </c>
    </row>
    <row r="738" spans="1:1">
      <c r="A738" t="s">
        <v>6</v>
      </c>
    </row>
    <row r="739" spans="1:1">
      <c r="A739" t="s">
        <v>6</v>
      </c>
    </row>
    <row r="740" spans="1:1">
      <c r="A740" t="s">
        <v>6</v>
      </c>
    </row>
    <row r="741" spans="1:1">
      <c r="A741" t="s">
        <v>6</v>
      </c>
    </row>
    <row r="742" spans="1:1">
      <c r="A742" t="s">
        <v>6</v>
      </c>
    </row>
    <row r="743" spans="1:1">
      <c r="A743" t="s">
        <v>6</v>
      </c>
    </row>
    <row r="744" spans="1:1">
      <c r="A744" t="s">
        <v>6</v>
      </c>
    </row>
    <row r="745" spans="1:1">
      <c r="A745" t="s">
        <v>6</v>
      </c>
    </row>
    <row r="746" spans="1:1">
      <c r="A746" t="s">
        <v>4</v>
      </c>
    </row>
    <row r="747" spans="1:1">
      <c r="A747" t="s">
        <v>6</v>
      </c>
    </row>
    <row r="748" spans="1:1">
      <c r="A748" t="s">
        <v>6</v>
      </c>
    </row>
    <row r="749" spans="1:1">
      <c r="A749" t="s">
        <v>6</v>
      </c>
    </row>
    <row r="750" spans="1:1">
      <c r="A750" t="s">
        <v>4</v>
      </c>
    </row>
    <row r="751" spans="1:1">
      <c r="A751" t="s">
        <v>4</v>
      </c>
    </row>
    <row r="752" spans="1:1">
      <c r="A752" t="s">
        <v>6</v>
      </c>
    </row>
    <row r="753" spans="1:1">
      <c r="A753" t="s">
        <v>6</v>
      </c>
    </row>
    <row r="754" spans="1:1">
      <c r="A754" t="s">
        <v>4</v>
      </c>
    </row>
    <row r="755" spans="1:1">
      <c r="A755" t="s">
        <v>6</v>
      </c>
    </row>
    <row r="756" spans="1:1">
      <c r="A756" t="s">
        <v>6</v>
      </c>
    </row>
    <row r="757" spans="1:1">
      <c r="A757" t="s">
        <v>6</v>
      </c>
    </row>
    <row r="758" spans="1:1">
      <c r="A758" t="s">
        <v>6</v>
      </c>
    </row>
    <row r="759" spans="1:1">
      <c r="A759" t="s">
        <v>6</v>
      </c>
    </row>
    <row r="760" spans="1:1">
      <c r="A760" t="s">
        <v>6</v>
      </c>
    </row>
    <row r="761" spans="1:1">
      <c r="A761" t="s">
        <v>6</v>
      </c>
    </row>
    <row r="762" spans="1:1">
      <c r="A762" t="s">
        <v>6</v>
      </c>
    </row>
    <row r="763" spans="1:1">
      <c r="A763" t="s">
        <v>4</v>
      </c>
    </row>
    <row r="764" spans="1:1">
      <c r="A764" t="s">
        <v>4</v>
      </c>
    </row>
    <row r="765" spans="1:1">
      <c r="A765" t="s">
        <v>6</v>
      </c>
    </row>
    <row r="766" spans="1:1">
      <c r="A766" t="s">
        <v>6</v>
      </c>
    </row>
    <row r="767" spans="1:1">
      <c r="A767" t="s">
        <v>6</v>
      </c>
    </row>
    <row r="768" spans="1:1">
      <c r="A768" t="s">
        <v>6</v>
      </c>
    </row>
    <row r="769" spans="1:1">
      <c r="A769" t="s">
        <v>6</v>
      </c>
    </row>
    <row r="770" spans="1:1">
      <c r="A770" t="s">
        <v>6</v>
      </c>
    </row>
    <row r="771" spans="1:1">
      <c r="A771" t="s">
        <v>6</v>
      </c>
    </row>
    <row r="772" spans="1:1">
      <c r="A772" t="s">
        <v>6</v>
      </c>
    </row>
    <row r="773" spans="1:1">
      <c r="A773" t="s">
        <v>6</v>
      </c>
    </row>
    <row r="774" spans="1:1">
      <c r="A774" t="s">
        <v>6</v>
      </c>
    </row>
    <row r="775" spans="1:1">
      <c r="A775" t="s">
        <v>6</v>
      </c>
    </row>
    <row r="776" spans="1:1">
      <c r="A776" t="s">
        <v>6</v>
      </c>
    </row>
    <row r="777" spans="1:1">
      <c r="A777" t="s">
        <v>6</v>
      </c>
    </row>
    <row r="778" spans="1:1">
      <c r="A778" t="s">
        <v>4</v>
      </c>
    </row>
    <row r="779" spans="1:1">
      <c r="A779" t="s">
        <v>4</v>
      </c>
    </row>
    <row r="780" spans="1:1">
      <c r="A780" t="s">
        <v>6</v>
      </c>
    </row>
    <row r="781" spans="1:1">
      <c r="A781" t="s">
        <v>4</v>
      </c>
    </row>
    <row r="782" spans="1:1">
      <c r="A782" t="s">
        <v>4</v>
      </c>
    </row>
    <row r="783" spans="1:1">
      <c r="A783" t="s">
        <v>6</v>
      </c>
    </row>
    <row r="784" spans="1:1">
      <c r="A784" t="s">
        <v>6</v>
      </c>
    </row>
    <row r="785" spans="1:1">
      <c r="A785" t="s">
        <v>6</v>
      </c>
    </row>
    <row r="786" spans="1:1">
      <c r="A786" t="s">
        <v>6</v>
      </c>
    </row>
    <row r="787" spans="1:1">
      <c r="A787" t="s">
        <v>6</v>
      </c>
    </row>
    <row r="788" spans="1:1">
      <c r="A788" t="s">
        <v>6</v>
      </c>
    </row>
    <row r="789" spans="1:1">
      <c r="A789" t="s">
        <v>6</v>
      </c>
    </row>
    <row r="790" spans="1:1">
      <c r="A790" t="s">
        <v>6</v>
      </c>
    </row>
    <row r="791" spans="1:1">
      <c r="A791" t="s">
        <v>4</v>
      </c>
    </row>
    <row r="792" spans="1:1">
      <c r="A792" t="s">
        <v>6</v>
      </c>
    </row>
    <row r="793" spans="1:1">
      <c r="A793" t="s">
        <v>4</v>
      </c>
    </row>
    <row r="794" spans="1:1">
      <c r="A794" t="s">
        <v>4</v>
      </c>
    </row>
    <row r="795" spans="1:1">
      <c r="A795" t="s">
        <v>6</v>
      </c>
    </row>
    <row r="796" spans="1:1">
      <c r="A796" t="s">
        <v>6</v>
      </c>
    </row>
    <row r="797" spans="1:1">
      <c r="A797" t="s">
        <v>6</v>
      </c>
    </row>
    <row r="798" spans="1:1">
      <c r="A798" t="s">
        <v>4</v>
      </c>
    </row>
    <row r="799" spans="1:1">
      <c r="A799" t="s">
        <v>4</v>
      </c>
    </row>
    <row r="800" spans="1:1">
      <c r="A800" t="s">
        <v>4</v>
      </c>
    </row>
    <row r="801" spans="1:1">
      <c r="A801" t="s">
        <v>6</v>
      </c>
    </row>
    <row r="802" spans="1:1">
      <c r="A802" t="s">
        <v>4</v>
      </c>
    </row>
    <row r="803" spans="1:1">
      <c r="A803" t="s">
        <v>4</v>
      </c>
    </row>
    <row r="804" spans="1:1">
      <c r="A804" t="s">
        <v>6</v>
      </c>
    </row>
    <row r="805" spans="1:1">
      <c r="A805" t="s">
        <v>6</v>
      </c>
    </row>
    <row r="806" spans="1:1">
      <c r="A806" t="s">
        <v>6</v>
      </c>
    </row>
    <row r="807" spans="1:1">
      <c r="A807" t="s">
        <v>6</v>
      </c>
    </row>
    <row r="808" spans="1:1">
      <c r="A808" t="s">
        <v>6</v>
      </c>
    </row>
    <row r="809" spans="1:1">
      <c r="A809" t="s">
        <v>6</v>
      </c>
    </row>
    <row r="810" spans="1:1">
      <c r="A810" t="s">
        <v>6</v>
      </c>
    </row>
    <row r="811" spans="1:1">
      <c r="A811" t="s">
        <v>6</v>
      </c>
    </row>
    <row r="812" spans="1:1">
      <c r="A812" t="s">
        <v>6</v>
      </c>
    </row>
    <row r="813" spans="1:1">
      <c r="A813" t="s">
        <v>6</v>
      </c>
    </row>
    <row r="814" spans="1:1">
      <c r="A814" t="s">
        <v>6</v>
      </c>
    </row>
    <row r="815" spans="1:1">
      <c r="A815" t="s">
        <v>4</v>
      </c>
    </row>
    <row r="816" spans="1:1">
      <c r="A816" t="s">
        <v>6</v>
      </c>
    </row>
    <row r="817" spans="1:1">
      <c r="A817" t="s">
        <v>6</v>
      </c>
    </row>
    <row r="818" spans="1:1">
      <c r="A818" t="s">
        <v>6</v>
      </c>
    </row>
    <row r="819" spans="1:1">
      <c r="A819" t="s">
        <v>6</v>
      </c>
    </row>
    <row r="820" spans="1:1">
      <c r="A820" t="s">
        <v>6</v>
      </c>
    </row>
    <row r="821" spans="1:1">
      <c r="A821" t="s">
        <v>6</v>
      </c>
    </row>
    <row r="822" spans="1:1">
      <c r="A822" t="s">
        <v>6</v>
      </c>
    </row>
    <row r="823" spans="1:1">
      <c r="A823" t="s">
        <v>6</v>
      </c>
    </row>
    <row r="824" spans="1:1">
      <c r="A824" t="s">
        <v>6</v>
      </c>
    </row>
    <row r="825" spans="1:1">
      <c r="A825" t="s">
        <v>6</v>
      </c>
    </row>
    <row r="826" spans="1:1">
      <c r="A826" t="s">
        <v>6</v>
      </c>
    </row>
    <row r="827" spans="1:1">
      <c r="A827" t="s">
        <v>6</v>
      </c>
    </row>
    <row r="828" spans="1:1">
      <c r="A828" t="s">
        <v>6</v>
      </c>
    </row>
    <row r="829" spans="1:1">
      <c r="A829" t="s">
        <v>6</v>
      </c>
    </row>
    <row r="830" spans="1:1">
      <c r="A830" t="s">
        <v>4</v>
      </c>
    </row>
    <row r="831" spans="1:1">
      <c r="A831" t="s">
        <v>4</v>
      </c>
    </row>
    <row r="832" spans="1:1">
      <c r="A832" t="s">
        <v>6</v>
      </c>
    </row>
    <row r="833" spans="1:1">
      <c r="A833" t="s">
        <v>4</v>
      </c>
    </row>
    <row r="834" spans="1:1">
      <c r="A834" t="s">
        <v>6</v>
      </c>
    </row>
    <row r="835" spans="1:1">
      <c r="A835" t="s">
        <v>6</v>
      </c>
    </row>
    <row r="836" spans="1:1">
      <c r="A836" t="s">
        <v>6</v>
      </c>
    </row>
    <row r="837" spans="1:1">
      <c r="A837" t="s">
        <v>6</v>
      </c>
    </row>
    <row r="838" spans="1:1">
      <c r="A838" t="s">
        <v>4</v>
      </c>
    </row>
    <row r="839" spans="1:1">
      <c r="A839" t="s">
        <v>6</v>
      </c>
    </row>
    <row r="840" spans="1:1">
      <c r="A840" t="s">
        <v>4</v>
      </c>
    </row>
    <row r="841" spans="1:1">
      <c r="A841" t="s">
        <v>6</v>
      </c>
    </row>
    <row r="842" spans="1:1">
      <c r="A842" t="s">
        <v>6</v>
      </c>
    </row>
    <row r="843" spans="1:1">
      <c r="A843" t="s">
        <v>6</v>
      </c>
    </row>
    <row r="844" spans="1:1">
      <c r="A844" t="s">
        <v>4</v>
      </c>
    </row>
    <row r="845" spans="1:1">
      <c r="A845" t="s">
        <v>6</v>
      </c>
    </row>
    <row r="846" spans="1:1">
      <c r="A846" t="s">
        <v>6</v>
      </c>
    </row>
    <row r="847" spans="1:1">
      <c r="A847" t="s">
        <v>6</v>
      </c>
    </row>
    <row r="848" spans="1:1">
      <c r="A848" t="s">
        <v>6</v>
      </c>
    </row>
    <row r="849" spans="1:1">
      <c r="A849" t="s">
        <v>6</v>
      </c>
    </row>
    <row r="850" spans="1:1">
      <c r="A850" t="s">
        <v>6</v>
      </c>
    </row>
    <row r="851" spans="1:1">
      <c r="A851" t="s">
        <v>4</v>
      </c>
    </row>
    <row r="852" spans="1:1">
      <c r="A852" t="s">
        <v>6</v>
      </c>
    </row>
    <row r="853" spans="1:1">
      <c r="A853" t="s">
        <v>6</v>
      </c>
    </row>
    <row r="854" spans="1:1">
      <c r="A854" t="s">
        <v>6</v>
      </c>
    </row>
    <row r="855" spans="1:1">
      <c r="A855" t="s">
        <v>6</v>
      </c>
    </row>
    <row r="856" spans="1:1">
      <c r="A856" t="s">
        <v>6</v>
      </c>
    </row>
    <row r="857" spans="1:1">
      <c r="A857" t="s">
        <v>6</v>
      </c>
    </row>
    <row r="858" spans="1:1">
      <c r="A858" t="s">
        <v>6</v>
      </c>
    </row>
    <row r="859" spans="1:1">
      <c r="A859" t="s">
        <v>4</v>
      </c>
    </row>
    <row r="860" spans="1:1">
      <c r="A860" t="s">
        <v>6</v>
      </c>
    </row>
    <row r="861" spans="1:1">
      <c r="A861" t="s">
        <v>6</v>
      </c>
    </row>
    <row r="862" spans="1:1">
      <c r="A862" t="s">
        <v>4</v>
      </c>
    </row>
    <row r="863" spans="1:1">
      <c r="A863" t="s">
        <v>6</v>
      </c>
    </row>
    <row r="864" spans="1:1">
      <c r="A864" t="s">
        <v>6</v>
      </c>
    </row>
    <row r="865" spans="1:1">
      <c r="A865" t="s">
        <v>6</v>
      </c>
    </row>
    <row r="866" spans="1:1">
      <c r="A866" t="s">
        <v>4</v>
      </c>
    </row>
    <row r="867" spans="1:1">
      <c r="A867" t="s">
        <v>6</v>
      </c>
    </row>
    <row r="868" spans="1:1">
      <c r="A868" t="s">
        <v>6</v>
      </c>
    </row>
    <row r="869" spans="1:1">
      <c r="A869" t="s">
        <v>6</v>
      </c>
    </row>
    <row r="870" spans="1:1">
      <c r="A870" t="s">
        <v>6</v>
      </c>
    </row>
    <row r="871" spans="1:1">
      <c r="A871" t="s">
        <v>6</v>
      </c>
    </row>
    <row r="872" spans="1:1">
      <c r="A872" t="s">
        <v>6</v>
      </c>
    </row>
    <row r="873" spans="1:1">
      <c r="A873" t="s">
        <v>4</v>
      </c>
    </row>
    <row r="874" spans="1:1">
      <c r="A874" t="s">
        <v>6</v>
      </c>
    </row>
    <row r="875" spans="1:1">
      <c r="A875" t="s">
        <v>6</v>
      </c>
    </row>
    <row r="876" spans="1:1">
      <c r="A876" t="s">
        <v>6</v>
      </c>
    </row>
    <row r="877" spans="1:1">
      <c r="A877" t="s">
        <v>6</v>
      </c>
    </row>
    <row r="878" spans="1:1">
      <c r="A878" t="s">
        <v>6</v>
      </c>
    </row>
    <row r="879" spans="1:1">
      <c r="A879" t="s">
        <v>6</v>
      </c>
    </row>
    <row r="880" spans="1:1">
      <c r="A880" t="s">
        <v>6</v>
      </c>
    </row>
    <row r="881" spans="1:1">
      <c r="A881" t="s">
        <v>6</v>
      </c>
    </row>
    <row r="882" spans="1:1">
      <c r="A882" t="s">
        <v>6</v>
      </c>
    </row>
    <row r="883" spans="1:1">
      <c r="A883" t="s">
        <v>6</v>
      </c>
    </row>
    <row r="884" spans="1:1">
      <c r="A884" t="s">
        <v>6</v>
      </c>
    </row>
    <row r="885" spans="1:1">
      <c r="A885" t="s">
        <v>6</v>
      </c>
    </row>
    <row r="886" spans="1:1">
      <c r="A886" t="s">
        <v>6</v>
      </c>
    </row>
    <row r="887" spans="1:1">
      <c r="A887" t="s">
        <v>6</v>
      </c>
    </row>
    <row r="888" spans="1:1">
      <c r="A888" t="s">
        <v>6</v>
      </c>
    </row>
    <row r="889" spans="1:1">
      <c r="A889" t="s">
        <v>6</v>
      </c>
    </row>
    <row r="890" spans="1:1">
      <c r="A890" t="s">
        <v>6</v>
      </c>
    </row>
    <row r="891" spans="1:1">
      <c r="A891" t="s">
        <v>6</v>
      </c>
    </row>
    <row r="892" spans="1:1">
      <c r="A892" t="s">
        <v>6</v>
      </c>
    </row>
    <row r="893" spans="1:1">
      <c r="A893" t="s">
        <v>6</v>
      </c>
    </row>
    <row r="894" spans="1:1">
      <c r="A894" t="s">
        <v>4</v>
      </c>
    </row>
    <row r="895" spans="1:1">
      <c r="A895" t="s">
        <v>6</v>
      </c>
    </row>
    <row r="896" spans="1:1">
      <c r="A896" t="s">
        <v>6</v>
      </c>
    </row>
    <row r="897" spans="1:1">
      <c r="A897" t="s">
        <v>6</v>
      </c>
    </row>
    <row r="898" spans="1:1">
      <c r="A898" t="s">
        <v>6</v>
      </c>
    </row>
    <row r="899" spans="1:1">
      <c r="A899" t="s">
        <v>6</v>
      </c>
    </row>
    <row r="900" spans="1:1">
      <c r="A900" t="s">
        <v>6</v>
      </c>
    </row>
    <row r="901" spans="1:1">
      <c r="A901" t="s">
        <v>6</v>
      </c>
    </row>
    <row r="902" spans="1:1">
      <c r="A902" t="s">
        <v>6</v>
      </c>
    </row>
    <row r="903" spans="1:1">
      <c r="A903" t="s">
        <v>6</v>
      </c>
    </row>
    <row r="904" spans="1:1">
      <c r="A904" t="s">
        <v>6</v>
      </c>
    </row>
    <row r="905" spans="1:1">
      <c r="A905" t="s">
        <v>6</v>
      </c>
    </row>
    <row r="906" spans="1:1">
      <c r="A906" t="s">
        <v>6</v>
      </c>
    </row>
    <row r="907" spans="1:1">
      <c r="A907" t="s">
        <v>6</v>
      </c>
    </row>
    <row r="908" spans="1:1">
      <c r="A908" t="s">
        <v>6</v>
      </c>
    </row>
    <row r="909" spans="1:1">
      <c r="A909" t="s">
        <v>6</v>
      </c>
    </row>
    <row r="910" spans="1:1">
      <c r="A910" t="s">
        <v>6</v>
      </c>
    </row>
    <row r="911" spans="1:1">
      <c r="A911" t="s">
        <v>6</v>
      </c>
    </row>
    <row r="912" spans="1:1">
      <c r="A912" t="s">
        <v>6</v>
      </c>
    </row>
    <row r="913" spans="1:1">
      <c r="A913" t="s">
        <v>4</v>
      </c>
    </row>
    <row r="914" spans="1:1">
      <c r="A914" t="s">
        <v>6</v>
      </c>
    </row>
    <row r="915" spans="1:1">
      <c r="A915" t="s">
        <v>4</v>
      </c>
    </row>
    <row r="916" spans="1:1">
      <c r="A916" t="s">
        <v>6</v>
      </c>
    </row>
    <row r="917" spans="1:1">
      <c r="A917" t="s">
        <v>4</v>
      </c>
    </row>
    <row r="918" spans="1:1">
      <c r="A918" t="s">
        <v>6</v>
      </c>
    </row>
    <row r="919" spans="1:1">
      <c r="A919" t="s">
        <v>6</v>
      </c>
    </row>
    <row r="920" spans="1:1">
      <c r="A920" t="s">
        <v>6</v>
      </c>
    </row>
    <row r="921" spans="1:1">
      <c r="A921" t="s">
        <v>6</v>
      </c>
    </row>
    <row r="922" spans="1:1">
      <c r="A922" t="s">
        <v>6</v>
      </c>
    </row>
    <row r="923" spans="1:1">
      <c r="A923" t="s">
        <v>6</v>
      </c>
    </row>
    <row r="924" spans="1:1">
      <c r="A924" t="s">
        <v>6</v>
      </c>
    </row>
    <row r="925" spans="1:1">
      <c r="A925" t="s">
        <v>6</v>
      </c>
    </row>
    <row r="926" spans="1:1">
      <c r="A926" t="s">
        <v>6</v>
      </c>
    </row>
    <row r="927" spans="1:1">
      <c r="A927" t="s">
        <v>6</v>
      </c>
    </row>
    <row r="928" spans="1:1">
      <c r="A928" t="s">
        <v>6</v>
      </c>
    </row>
    <row r="929" spans="1:1">
      <c r="A929" t="s">
        <v>6</v>
      </c>
    </row>
    <row r="930" spans="1:1">
      <c r="A930" t="s">
        <v>4</v>
      </c>
    </row>
    <row r="931" spans="1:1">
      <c r="A931" t="s">
        <v>6</v>
      </c>
    </row>
    <row r="932" spans="1:1">
      <c r="A932" t="s">
        <v>6</v>
      </c>
    </row>
    <row r="933" spans="1:1">
      <c r="A933" t="s">
        <v>6</v>
      </c>
    </row>
    <row r="934" spans="1:1">
      <c r="A934" t="s">
        <v>4</v>
      </c>
    </row>
    <row r="935" spans="1:1">
      <c r="A935" t="s">
        <v>6</v>
      </c>
    </row>
    <row r="936" spans="1:1">
      <c r="A936" t="s">
        <v>6</v>
      </c>
    </row>
    <row r="937" spans="1:1">
      <c r="A937" t="s">
        <v>6</v>
      </c>
    </row>
    <row r="938" spans="1:1">
      <c r="A938" t="s">
        <v>6</v>
      </c>
    </row>
    <row r="939" spans="1:1">
      <c r="A939" t="s">
        <v>6</v>
      </c>
    </row>
    <row r="940" spans="1:1">
      <c r="A940" t="s">
        <v>6</v>
      </c>
    </row>
    <row r="941" spans="1:1">
      <c r="A941" t="s">
        <v>4</v>
      </c>
    </row>
    <row r="942" spans="1:1">
      <c r="A942" t="s">
        <v>4</v>
      </c>
    </row>
    <row r="943" spans="1:1">
      <c r="A943" t="s">
        <v>6</v>
      </c>
    </row>
    <row r="944" spans="1:1">
      <c r="A944" t="s">
        <v>6</v>
      </c>
    </row>
    <row r="945" spans="1:1">
      <c r="A945" t="s">
        <v>6</v>
      </c>
    </row>
    <row r="946" spans="1:1">
      <c r="A946" t="s">
        <v>6</v>
      </c>
    </row>
    <row r="947" spans="1:1">
      <c r="A947" t="s">
        <v>6</v>
      </c>
    </row>
    <row r="948" spans="1:1">
      <c r="A948" t="s">
        <v>4</v>
      </c>
    </row>
    <row r="949" spans="1:1">
      <c r="A949" t="s">
        <v>4</v>
      </c>
    </row>
    <row r="950" spans="1:1">
      <c r="A950" t="s">
        <v>6</v>
      </c>
    </row>
    <row r="951" spans="1:1">
      <c r="A951" t="s">
        <v>6</v>
      </c>
    </row>
    <row r="952" spans="1:1">
      <c r="A952" t="s">
        <v>6</v>
      </c>
    </row>
    <row r="953" spans="1:1">
      <c r="A953" t="s">
        <v>6</v>
      </c>
    </row>
    <row r="954" spans="1:1">
      <c r="A954" t="s">
        <v>4</v>
      </c>
    </row>
    <row r="955" spans="1:1">
      <c r="A955" t="s">
        <v>4</v>
      </c>
    </row>
    <row r="956" spans="1:1">
      <c r="A956" t="s">
        <v>6</v>
      </c>
    </row>
    <row r="957" spans="1:1">
      <c r="A957" t="s">
        <v>6</v>
      </c>
    </row>
    <row r="958" spans="1:1">
      <c r="A958" t="s">
        <v>6</v>
      </c>
    </row>
    <row r="959" spans="1:1">
      <c r="A959" t="s">
        <v>6</v>
      </c>
    </row>
    <row r="960" spans="1:1">
      <c r="A960" t="s">
        <v>6</v>
      </c>
    </row>
    <row r="961" spans="1:1">
      <c r="A961" t="s">
        <v>6</v>
      </c>
    </row>
    <row r="962" spans="1:1">
      <c r="A962" t="s">
        <v>6</v>
      </c>
    </row>
    <row r="963" spans="1:1">
      <c r="A963" t="s">
        <v>6</v>
      </c>
    </row>
    <row r="964" spans="1:1">
      <c r="A964" t="s">
        <v>6</v>
      </c>
    </row>
    <row r="965" spans="1:1">
      <c r="A965" t="s">
        <v>6</v>
      </c>
    </row>
    <row r="966" spans="1:1">
      <c r="A966" t="s">
        <v>6</v>
      </c>
    </row>
    <row r="967" spans="1:1">
      <c r="A967" t="s">
        <v>6</v>
      </c>
    </row>
    <row r="968" spans="1:1">
      <c r="A968" t="s">
        <v>4</v>
      </c>
    </row>
    <row r="969" spans="1:1">
      <c r="A969" t="s">
        <v>6</v>
      </c>
    </row>
    <row r="970" spans="1:1">
      <c r="A970" t="s">
        <v>6</v>
      </c>
    </row>
    <row r="971" spans="1:1">
      <c r="A971" t="s">
        <v>6</v>
      </c>
    </row>
    <row r="972" spans="1:1">
      <c r="A972" t="s">
        <v>6</v>
      </c>
    </row>
    <row r="973" spans="1:1">
      <c r="A973" t="s">
        <v>6</v>
      </c>
    </row>
    <row r="974" spans="1:1">
      <c r="A974" t="s">
        <v>6</v>
      </c>
    </row>
    <row r="975" spans="1:1">
      <c r="A975" t="s">
        <v>6</v>
      </c>
    </row>
    <row r="976" spans="1:1">
      <c r="A976" t="s">
        <v>6</v>
      </c>
    </row>
    <row r="977" spans="1:1">
      <c r="A977" t="s">
        <v>4</v>
      </c>
    </row>
    <row r="978" spans="1:1">
      <c r="A978" t="s">
        <v>6</v>
      </c>
    </row>
    <row r="979" spans="1:1">
      <c r="A979" t="s">
        <v>6</v>
      </c>
    </row>
    <row r="980" spans="1:1">
      <c r="A980" t="s">
        <v>6</v>
      </c>
    </row>
    <row r="981" spans="1:1">
      <c r="A981" t="s">
        <v>6</v>
      </c>
    </row>
    <row r="982" spans="1:1">
      <c r="A982" t="s">
        <v>4</v>
      </c>
    </row>
    <row r="983" spans="1:1">
      <c r="A983" t="s">
        <v>4</v>
      </c>
    </row>
    <row r="984" spans="1:1">
      <c r="A984" t="s">
        <v>6</v>
      </c>
    </row>
    <row r="985" spans="1:1">
      <c r="A985" t="s">
        <v>6</v>
      </c>
    </row>
    <row r="986" spans="1:1">
      <c r="A986" t="s">
        <v>6</v>
      </c>
    </row>
    <row r="987" spans="1:1">
      <c r="A987" t="s">
        <v>4</v>
      </c>
    </row>
    <row r="988" spans="1:1">
      <c r="A988" t="s">
        <v>6</v>
      </c>
    </row>
    <row r="989" spans="1:1">
      <c r="A989" t="s">
        <v>6</v>
      </c>
    </row>
    <row r="990" spans="1:1">
      <c r="A990" t="s">
        <v>6</v>
      </c>
    </row>
    <row r="991" spans="1:1">
      <c r="A991" t="s">
        <v>6</v>
      </c>
    </row>
    <row r="992" spans="1:1">
      <c r="A992" t="s">
        <v>6</v>
      </c>
    </row>
    <row r="993" spans="1:1">
      <c r="A993" t="s">
        <v>6</v>
      </c>
    </row>
    <row r="994" spans="1:1">
      <c r="A994" t="s">
        <v>6</v>
      </c>
    </row>
    <row r="995" spans="1:1">
      <c r="A995" t="s">
        <v>6</v>
      </c>
    </row>
    <row r="996" spans="1:1">
      <c r="A996" t="s">
        <v>6</v>
      </c>
    </row>
    <row r="997" spans="1:1">
      <c r="A997" t="s">
        <v>6</v>
      </c>
    </row>
    <row r="998" spans="1:1">
      <c r="A998" t="s">
        <v>6</v>
      </c>
    </row>
    <row r="999" spans="1:1">
      <c r="A999" t="s">
        <v>4</v>
      </c>
    </row>
    <row r="1000" spans="1:1">
      <c r="A1000" t="s">
        <v>6</v>
      </c>
    </row>
    <row r="1001" spans="1:1">
      <c r="A1001" t="s">
        <v>6</v>
      </c>
    </row>
    <row r="1002" spans="1:1">
      <c r="A1002" t="s">
        <v>6</v>
      </c>
    </row>
    <row r="1003" spans="1:1">
      <c r="A1003" t="s">
        <v>6</v>
      </c>
    </row>
    <row r="1004" spans="1:1">
      <c r="A1004" t="s">
        <v>6</v>
      </c>
    </row>
    <row r="1005" spans="1:1">
      <c r="A1005" t="s">
        <v>6</v>
      </c>
    </row>
    <row r="1006" spans="1:1">
      <c r="A1006" t="s">
        <v>6</v>
      </c>
    </row>
    <row r="1007" spans="1:1">
      <c r="A1007" t="s">
        <v>6</v>
      </c>
    </row>
    <row r="1008" spans="1:1">
      <c r="A1008" t="s">
        <v>4</v>
      </c>
    </row>
    <row r="1009" spans="1:1">
      <c r="A1009" t="s">
        <v>4</v>
      </c>
    </row>
    <row r="1010" spans="1:1">
      <c r="A1010" t="s">
        <v>6</v>
      </c>
    </row>
    <row r="1011" spans="1:1">
      <c r="A1011" t="s">
        <v>6</v>
      </c>
    </row>
    <row r="1012" spans="1:1">
      <c r="A1012" t="s">
        <v>6</v>
      </c>
    </row>
    <row r="1013" spans="1:1">
      <c r="A1013" t="s">
        <v>6</v>
      </c>
    </row>
    <row r="1014" spans="1:1">
      <c r="A1014" t="s">
        <v>4</v>
      </c>
    </row>
    <row r="1015" spans="1:1">
      <c r="A1015" t="s">
        <v>6</v>
      </c>
    </row>
    <row r="1016" spans="1:1">
      <c r="A1016" t="s">
        <v>6</v>
      </c>
    </row>
    <row r="1017" spans="1:1">
      <c r="A1017" t="s">
        <v>6</v>
      </c>
    </row>
    <row r="1018" spans="1:1">
      <c r="A1018" t="s">
        <v>4</v>
      </c>
    </row>
    <row r="1019" spans="1:1">
      <c r="A1019" t="s">
        <v>6</v>
      </c>
    </row>
    <row r="1020" spans="1:1">
      <c r="A1020" t="s">
        <v>6</v>
      </c>
    </row>
    <row r="1021" spans="1:1">
      <c r="A1021" t="s">
        <v>6</v>
      </c>
    </row>
    <row r="1022" spans="1:1">
      <c r="A1022" t="s">
        <v>6</v>
      </c>
    </row>
    <row r="1023" spans="1:1">
      <c r="A1023" t="s">
        <v>4</v>
      </c>
    </row>
    <row r="1024" spans="1:1">
      <c r="A1024" t="s">
        <v>6</v>
      </c>
    </row>
    <row r="1025" spans="1:1">
      <c r="A1025" t="s">
        <v>6</v>
      </c>
    </row>
    <row r="1026" spans="1:1">
      <c r="A1026" t="s">
        <v>6</v>
      </c>
    </row>
    <row r="1027" spans="1:1">
      <c r="A1027" t="s">
        <v>6</v>
      </c>
    </row>
    <row r="1028" spans="1:1">
      <c r="A1028" t="s">
        <v>6</v>
      </c>
    </row>
    <row r="1029" spans="1:1">
      <c r="A1029" t="s">
        <v>6</v>
      </c>
    </row>
    <row r="1030" spans="1:1">
      <c r="A1030" t="s">
        <v>6</v>
      </c>
    </row>
    <row r="1031" spans="1:1">
      <c r="A1031" t="s">
        <v>6</v>
      </c>
    </row>
    <row r="1032" spans="1:1">
      <c r="A1032" t="s">
        <v>6</v>
      </c>
    </row>
    <row r="1033" spans="1:1">
      <c r="A1033" t="s">
        <v>4</v>
      </c>
    </row>
    <row r="1034" spans="1:1">
      <c r="A1034" t="s">
        <v>4</v>
      </c>
    </row>
    <row r="1035" spans="1:1">
      <c r="A1035" t="s">
        <v>4</v>
      </c>
    </row>
    <row r="1036" spans="1:1">
      <c r="A1036" t="s">
        <v>6</v>
      </c>
    </row>
    <row r="1037" spans="1:1">
      <c r="A1037" t="s">
        <v>6</v>
      </c>
    </row>
    <row r="1038" spans="1:1">
      <c r="A1038" t="s">
        <v>4</v>
      </c>
    </row>
    <row r="1039" spans="1:1">
      <c r="A1039" t="s">
        <v>6</v>
      </c>
    </row>
    <row r="1040" spans="1:1">
      <c r="A1040" t="s">
        <v>6</v>
      </c>
    </row>
    <row r="1041" spans="1:1">
      <c r="A1041" t="s">
        <v>4</v>
      </c>
    </row>
    <row r="1042" spans="1:1">
      <c r="A1042" t="s">
        <v>6</v>
      </c>
    </row>
    <row r="1043" spans="1:1">
      <c r="A1043" t="s">
        <v>6</v>
      </c>
    </row>
    <row r="1044" spans="1:1">
      <c r="A1044" t="s">
        <v>6</v>
      </c>
    </row>
    <row r="1045" spans="1:1">
      <c r="A1045" t="s">
        <v>6</v>
      </c>
    </row>
    <row r="1046" spans="1:1">
      <c r="A1046" t="s">
        <v>6</v>
      </c>
    </row>
    <row r="1047" spans="1:1">
      <c r="A1047" t="s">
        <v>6</v>
      </c>
    </row>
    <row r="1048" spans="1:1">
      <c r="A1048" t="s">
        <v>6</v>
      </c>
    </row>
    <row r="1049" spans="1:1">
      <c r="A1049" t="s">
        <v>6</v>
      </c>
    </row>
    <row r="1050" spans="1:1">
      <c r="A1050" t="s">
        <v>6</v>
      </c>
    </row>
    <row r="1051" spans="1:1">
      <c r="A1051" t="s">
        <v>6</v>
      </c>
    </row>
    <row r="1052" spans="1:1">
      <c r="A1052" t="s">
        <v>6</v>
      </c>
    </row>
    <row r="1053" spans="1:1">
      <c r="A1053" t="s">
        <v>6</v>
      </c>
    </row>
    <row r="1054" spans="1:1">
      <c r="A1054" t="s">
        <v>6</v>
      </c>
    </row>
    <row r="1055" spans="1:1">
      <c r="A1055" t="s">
        <v>6</v>
      </c>
    </row>
    <row r="1056" spans="1:1">
      <c r="A1056" t="s">
        <v>6</v>
      </c>
    </row>
    <row r="1057" spans="1:1">
      <c r="A1057" t="s">
        <v>6</v>
      </c>
    </row>
    <row r="1058" spans="1:1">
      <c r="A1058" t="s">
        <v>4</v>
      </c>
    </row>
    <row r="1059" spans="1:1">
      <c r="A1059" t="s">
        <v>4</v>
      </c>
    </row>
    <row r="1060" spans="1:1">
      <c r="A1060" t="s">
        <v>4</v>
      </c>
    </row>
    <row r="1061" spans="1:1">
      <c r="A1061" t="s">
        <v>6</v>
      </c>
    </row>
    <row r="1062" spans="1:1">
      <c r="A1062" t="s">
        <v>4</v>
      </c>
    </row>
    <row r="1063" spans="1:1">
      <c r="A1063" t="s">
        <v>6</v>
      </c>
    </row>
    <row r="1064" spans="1:1">
      <c r="A1064" t="s">
        <v>6</v>
      </c>
    </row>
    <row r="1065" spans="1:1">
      <c r="A1065" t="s">
        <v>6</v>
      </c>
    </row>
    <row r="1066" spans="1:1">
      <c r="A1066" t="s">
        <v>6</v>
      </c>
    </row>
    <row r="1067" spans="1:1">
      <c r="A1067" t="s">
        <v>6</v>
      </c>
    </row>
    <row r="1068" spans="1:1">
      <c r="A1068" t="s">
        <v>6</v>
      </c>
    </row>
    <row r="1069" spans="1:1">
      <c r="A1069" t="s">
        <v>6</v>
      </c>
    </row>
    <row r="1070" spans="1:1">
      <c r="A1070" t="s">
        <v>4</v>
      </c>
    </row>
    <row r="1071" spans="1:1">
      <c r="A1071" t="s">
        <v>6</v>
      </c>
    </row>
    <row r="1072" spans="1:1">
      <c r="A1072" t="s">
        <v>6</v>
      </c>
    </row>
    <row r="1073" spans="1:1">
      <c r="A1073" t="s">
        <v>6</v>
      </c>
    </row>
    <row r="1074" spans="1:1">
      <c r="A1074" t="s">
        <v>6</v>
      </c>
    </row>
    <row r="1075" spans="1:1">
      <c r="A1075" t="s">
        <v>6</v>
      </c>
    </row>
    <row r="1076" spans="1:1">
      <c r="A1076" t="s">
        <v>6</v>
      </c>
    </row>
    <row r="1077" spans="1:1">
      <c r="A1077" t="s">
        <v>6</v>
      </c>
    </row>
    <row r="1078" spans="1:1">
      <c r="A1078" t="s">
        <v>6</v>
      </c>
    </row>
    <row r="1079" spans="1:1">
      <c r="A1079" t="s">
        <v>4</v>
      </c>
    </row>
    <row r="1080" spans="1:1">
      <c r="A1080" t="s">
        <v>6</v>
      </c>
    </row>
    <row r="1081" spans="1:1">
      <c r="A1081" t="s">
        <v>6</v>
      </c>
    </row>
    <row r="1082" spans="1:1">
      <c r="A1082" t="s">
        <v>6</v>
      </c>
    </row>
    <row r="1083" spans="1:1">
      <c r="A1083" t="s">
        <v>6</v>
      </c>
    </row>
    <row r="1084" spans="1:1">
      <c r="A1084" t="s">
        <v>6</v>
      </c>
    </row>
    <row r="1085" spans="1:1">
      <c r="A1085" t="s">
        <v>4</v>
      </c>
    </row>
    <row r="1086" spans="1:1">
      <c r="A1086" t="s">
        <v>6</v>
      </c>
    </row>
    <row r="1087" spans="1:1">
      <c r="A1087" t="s">
        <v>4</v>
      </c>
    </row>
    <row r="1088" spans="1:1">
      <c r="A1088" t="s">
        <v>6</v>
      </c>
    </row>
    <row r="1089" spans="1:1">
      <c r="A1089" t="s">
        <v>6</v>
      </c>
    </row>
    <row r="1090" spans="1:1">
      <c r="A1090" t="s">
        <v>6</v>
      </c>
    </row>
    <row r="1091" spans="1:1">
      <c r="A1091" t="s">
        <v>6</v>
      </c>
    </row>
    <row r="1092" spans="1:1">
      <c r="A1092" t="s">
        <v>6</v>
      </c>
    </row>
    <row r="1093" spans="1:1">
      <c r="A1093" t="s">
        <v>6</v>
      </c>
    </row>
    <row r="1094" spans="1:1">
      <c r="A1094" t="s">
        <v>6</v>
      </c>
    </row>
    <row r="1095" spans="1:1">
      <c r="A1095" t="s">
        <v>6</v>
      </c>
    </row>
    <row r="1096" spans="1:1">
      <c r="A1096" t="s">
        <v>6</v>
      </c>
    </row>
    <row r="1097" spans="1:1">
      <c r="A1097" t="s">
        <v>6</v>
      </c>
    </row>
    <row r="1098" spans="1:1">
      <c r="A1098" t="s">
        <v>6</v>
      </c>
    </row>
    <row r="1099" spans="1:1">
      <c r="A1099" t="s">
        <v>6</v>
      </c>
    </row>
    <row r="1100" spans="1:1">
      <c r="A1100" t="s">
        <v>6</v>
      </c>
    </row>
    <row r="1101" spans="1:1">
      <c r="A1101" t="s">
        <v>6</v>
      </c>
    </row>
    <row r="1102" spans="1:1">
      <c r="A1102" t="s">
        <v>6</v>
      </c>
    </row>
    <row r="1103" spans="1:1">
      <c r="A1103" t="s">
        <v>6</v>
      </c>
    </row>
    <row r="1104" spans="1:1">
      <c r="A1104" t="s">
        <v>6</v>
      </c>
    </row>
    <row r="1105" spans="1:1">
      <c r="A1105" t="s">
        <v>6</v>
      </c>
    </row>
    <row r="1106" spans="1:1">
      <c r="A1106" t="s">
        <v>6</v>
      </c>
    </row>
    <row r="1107" spans="1:1">
      <c r="A1107" t="s">
        <v>6</v>
      </c>
    </row>
    <row r="1108" spans="1:1">
      <c r="A1108" t="s">
        <v>4</v>
      </c>
    </row>
    <row r="1109" spans="1:1">
      <c r="A1109" t="s">
        <v>6</v>
      </c>
    </row>
    <row r="1110" spans="1:1">
      <c r="A1110" t="s">
        <v>6</v>
      </c>
    </row>
    <row r="1111" spans="1:1">
      <c r="A1111" t="s">
        <v>6</v>
      </c>
    </row>
    <row r="1112" spans="1:1">
      <c r="A1112" t="s">
        <v>4</v>
      </c>
    </row>
    <row r="1113" spans="1:1">
      <c r="A1113" t="s">
        <v>4</v>
      </c>
    </row>
    <row r="1114" spans="1:1">
      <c r="A1114" t="s">
        <v>4</v>
      </c>
    </row>
    <row r="1115" spans="1:1">
      <c r="A1115" t="s">
        <v>6</v>
      </c>
    </row>
    <row r="1116" spans="1:1">
      <c r="A1116" t="s">
        <v>6</v>
      </c>
    </row>
    <row r="1117" spans="1:1">
      <c r="A1117" t="s">
        <v>6</v>
      </c>
    </row>
    <row r="1118" spans="1:1">
      <c r="A1118" t="s">
        <v>6</v>
      </c>
    </row>
    <row r="1119" spans="1:1">
      <c r="A1119" t="s">
        <v>6</v>
      </c>
    </row>
    <row r="1120" spans="1:1">
      <c r="A1120" t="s">
        <v>6</v>
      </c>
    </row>
    <row r="1121" spans="1:1">
      <c r="A1121" t="s">
        <v>6</v>
      </c>
    </row>
    <row r="1122" spans="1:1">
      <c r="A1122" t="s">
        <v>6</v>
      </c>
    </row>
    <row r="1123" spans="1:1">
      <c r="A1123" t="s">
        <v>6</v>
      </c>
    </row>
    <row r="1124" spans="1:1">
      <c r="A1124" t="s">
        <v>6</v>
      </c>
    </row>
    <row r="1125" spans="1:1">
      <c r="A1125" t="s">
        <v>6</v>
      </c>
    </row>
    <row r="1126" spans="1:1">
      <c r="A1126" t="s">
        <v>6</v>
      </c>
    </row>
    <row r="1127" spans="1:1">
      <c r="A1127" t="s">
        <v>6</v>
      </c>
    </row>
    <row r="1128" spans="1:1">
      <c r="A1128" t="s">
        <v>6</v>
      </c>
    </row>
    <row r="1129" spans="1:1">
      <c r="A1129" t="s">
        <v>6</v>
      </c>
    </row>
    <row r="1130" spans="1:1">
      <c r="A1130" t="s">
        <v>6</v>
      </c>
    </row>
    <row r="1131" spans="1:1">
      <c r="A1131" t="s">
        <v>6</v>
      </c>
    </row>
    <row r="1132" spans="1:1">
      <c r="A1132" t="s">
        <v>6</v>
      </c>
    </row>
    <row r="1133" spans="1:1">
      <c r="A1133" t="s">
        <v>6</v>
      </c>
    </row>
    <row r="1134" spans="1:1">
      <c r="A1134" t="s">
        <v>6</v>
      </c>
    </row>
    <row r="1135" spans="1:1">
      <c r="A1135" t="s">
        <v>6</v>
      </c>
    </row>
    <row r="1136" spans="1:1">
      <c r="A1136" t="s">
        <v>6</v>
      </c>
    </row>
    <row r="1137" spans="1:1">
      <c r="A1137" t="s">
        <v>6</v>
      </c>
    </row>
    <row r="1138" spans="1:1">
      <c r="A1138" t="s">
        <v>4</v>
      </c>
    </row>
    <row r="1139" spans="1:1">
      <c r="A1139" t="s">
        <v>6</v>
      </c>
    </row>
    <row r="1140" spans="1:1">
      <c r="A1140" t="s">
        <v>6</v>
      </c>
    </row>
    <row r="1141" spans="1:1">
      <c r="A1141" t="s">
        <v>6</v>
      </c>
    </row>
    <row r="1142" spans="1:1">
      <c r="A1142" t="s">
        <v>6</v>
      </c>
    </row>
    <row r="1143" spans="1:1">
      <c r="A1143" t="s">
        <v>6</v>
      </c>
    </row>
    <row r="1144" spans="1:1">
      <c r="A1144" t="s">
        <v>6</v>
      </c>
    </row>
    <row r="1145" spans="1:1">
      <c r="A1145" t="s">
        <v>6</v>
      </c>
    </row>
    <row r="1146" spans="1:1">
      <c r="A1146" t="s">
        <v>6</v>
      </c>
    </row>
    <row r="1147" spans="1:1">
      <c r="A1147" t="s">
        <v>6</v>
      </c>
    </row>
    <row r="1148" spans="1:1">
      <c r="A1148" t="s">
        <v>6</v>
      </c>
    </row>
    <row r="1149" spans="1:1">
      <c r="A1149" t="s">
        <v>6</v>
      </c>
    </row>
    <row r="1150" spans="1:1">
      <c r="A1150" t="s">
        <v>6</v>
      </c>
    </row>
    <row r="1151" spans="1:1">
      <c r="A1151" t="s">
        <v>6</v>
      </c>
    </row>
    <row r="1152" spans="1:1">
      <c r="A1152" t="s">
        <v>6</v>
      </c>
    </row>
    <row r="1153" spans="1:1">
      <c r="A1153" t="s">
        <v>6</v>
      </c>
    </row>
    <row r="1154" spans="1:1">
      <c r="A1154" t="s">
        <v>6</v>
      </c>
    </row>
    <row r="1155" spans="1:1">
      <c r="A1155" t="s">
        <v>4</v>
      </c>
    </row>
    <row r="1156" spans="1:1">
      <c r="A1156" t="s">
        <v>6</v>
      </c>
    </row>
    <row r="1157" spans="1:1">
      <c r="A1157" t="s">
        <v>6</v>
      </c>
    </row>
    <row r="1158" spans="1:1">
      <c r="A1158" t="s">
        <v>6</v>
      </c>
    </row>
    <row r="1159" spans="1:1">
      <c r="A1159" t="s">
        <v>6</v>
      </c>
    </row>
    <row r="1160" spans="1:1">
      <c r="A1160" t="s">
        <v>6</v>
      </c>
    </row>
    <row r="1161" spans="1:1">
      <c r="A1161" t="s">
        <v>6</v>
      </c>
    </row>
    <row r="1162" spans="1:1">
      <c r="A1162" t="s">
        <v>6</v>
      </c>
    </row>
    <row r="1163" spans="1:1">
      <c r="A1163" t="s">
        <v>6</v>
      </c>
    </row>
    <row r="1164" spans="1:1">
      <c r="A1164" t="s">
        <v>4</v>
      </c>
    </row>
    <row r="1165" spans="1:1">
      <c r="A1165" t="s">
        <v>6</v>
      </c>
    </row>
    <row r="1166" spans="1:1">
      <c r="A1166" t="s">
        <v>6</v>
      </c>
    </row>
    <row r="1167" spans="1:1">
      <c r="A1167" t="s">
        <v>6</v>
      </c>
    </row>
    <row r="1168" spans="1:1">
      <c r="A1168" t="s">
        <v>6</v>
      </c>
    </row>
    <row r="1169" spans="1:1">
      <c r="A1169" t="s">
        <v>4</v>
      </c>
    </row>
    <row r="1170" spans="1:1">
      <c r="A1170" t="s">
        <v>6</v>
      </c>
    </row>
    <row r="1171" spans="1:1">
      <c r="A1171" t="s">
        <v>6</v>
      </c>
    </row>
    <row r="1172" spans="1:1">
      <c r="A1172" t="s">
        <v>6</v>
      </c>
    </row>
    <row r="1173" spans="1:1">
      <c r="A1173" t="s">
        <v>4</v>
      </c>
    </row>
    <row r="1174" spans="1:1">
      <c r="A1174" t="s">
        <v>6</v>
      </c>
    </row>
    <row r="1175" spans="1:1">
      <c r="A1175" t="s">
        <v>6</v>
      </c>
    </row>
    <row r="1176" spans="1:1">
      <c r="A1176" t="s">
        <v>6</v>
      </c>
    </row>
    <row r="1177" spans="1:1">
      <c r="A1177" t="s">
        <v>6</v>
      </c>
    </row>
    <row r="1178" spans="1:1">
      <c r="A1178" t="s">
        <v>6</v>
      </c>
    </row>
    <row r="1179" spans="1:1">
      <c r="A1179" t="s">
        <v>6</v>
      </c>
    </row>
    <row r="1180" spans="1:1">
      <c r="A1180" t="s">
        <v>6</v>
      </c>
    </row>
    <row r="1181" spans="1:1">
      <c r="A1181" t="s">
        <v>6</v>
      </c>
    </row>
    <row r="1182" spans="1:1">
      <c r="A1182" t="s">
        <v>6</v>
      </c>
    </row>
    <row r="1183" spans="1:1">
      <c r="A1183" t="s">
        <v>6</v>
      </c>
    </row>
    <row r="1184" spans="1:1">
      <c r="A1184" t="s">
        <v>6</v>
      </c>
    </row>
    <row r="1185" spans="1:1">
      <c r="A1185" t="s">
        <v>6</v>
      </c>
    </row>
    <row r="1186" spans="1:1">
      <c r="A1186" t="s">
        <v>6</v>
      </c>
    </row>
    <row r="1187" spans="1:1">
      <c r="A1187" t="s">
        <v>6</v>
      </c>
    </row>
    <row r="1188" spans="1:1">
      <c r="A1188" t="s">
        <v>4</v>
      </c>
    </row>
    <row r="1189" spans="1:1">
      <c r="A1189" t="s">
        <v>6</v>
      </c>
    </row>
    <row r="1190" spans="1:1">
      <c r="A1190" t="s">
        <v>6</v>
      </c>
    </row>
    <row r="1191" spans="1:1">
      <c r="A1191" t="s">
        <v>6</v>
      </c>
    </row>
    <row r="1192" spans="1:1">
      <c r="A1192" t="s">
        <v>6</v>
      </c>
    </row>
    <row r="1193" spans="1:1">
      <c r="A1193" t="s">
        <v>6</v>
      </c>
    </row>
    <row r="1194" spans="1:1">
      <c r="A1194" t="s">
        <v>6</v>
      </c>
    </row>
    <row r="1195" spans="1:1">
      <c r="A1195" t="s">
        <v>6</v>
      </c>
    </row>
    <row r="1196" spans="1:1">
      <c r="A1196" t="s">
        <v>6</v>
      </c>
    </row>
    <row r="1197" spans="1:1">
      <c r="A1197" t="s">
        <v>6</v>
      </c>
    </row>
    <row r="1198" spans="1:1">
      <c r="A1198" t="s">
        <v>6</v>
      </c>
    </row>
    <row r="1199" spans="1:1">
      <c r="A1199" t="s">
        <v>6</v>
      </c>
    </row>
    <row r="1200" spans="1:1">
      <c r="A1200" t="s">
        <v>6</v>
      </c>
    </row>
    <row r="1201" spans="1:1">
      <c r="A1201" t="s">
        <v>6</v>
      </c>
    </row>
    <row r="1202" spans="1:1">
      <c r="A1202" t="s">
        <v>6</v>
      </c>
    </row>
    <row r="1203" spans="1:1">
      <c r="A1203" t="s">
        <v>4</v>
      </c>
    </row>
    <row r="1204" spans="1:1">
      <c r="A1204" t="s">
        <v>6</v>
      </c>
    </row>
    <row r="1205" spans="1:1">
      <c r="A1205" t="s">
        <v>6</v>
      </c>
    </row>
    <row r="1206" spans="1:1">
      <c r="A1206" t="s">
        <v>4</v>
      </c>
    </row>
    <row r="1207" spans="1:1">
      <c r="A1207" t="s">
        <v>4</v>
      </c>
    </row>
    <row r="1208" spans="1:1">
      <c r="A1208" t="s">
        <v>6</v>
      </c>
    </row>
    <row r="1209" spans="1:1">
      <c r="A1209" t="s">
        <v>6</v>
      </c>
    </row>
    <row r="1210" spans="1:1">
      <c r="A1210" t="s">
        <v>6</v>
      </c>
    </row>
    <row r="1211" spans="1:1">
      <c r="A1211" t="s">
        <v>6</v>
      </c>
    </row>
    <row r="1212" spans="1:1">
      <c r="A1212" t="s">
        <v>6</v>
      </c>
    </row>
    <row r="1213" spans="1:1">
      <c r="A1213" t="s">
        <v>6</v>
      </c>
    </row>
    <row r="1214" spans="1:1">
      <c r="A1214" t="s">
        <v>6</v>
      </c>
    </row>
    <row r="1215" spans="1:1">
      <c r="A1215" t="s">
        <v>4</v>
      </c>
    </row>
    <row r="1216" spans="1:1">
      <c r="A1216" t="s">
        <v>6</v>
      </c>
    </row>
    <row r="1217" spans="1:1">
      <c r="A1217" t="s">
        <v>6</v>
      </c>
    </row>
    <row r="1218" spans="1:1">
      <c r="A1218" t="s">
        <v>6</v>
      </c>
    </row>
    <row r="1219" spans="1:1">
      <c r="A1219" t="s">
        <v>6</v>
      </c>
    </row>
    <row r="1220" spans="1:1">
      <c r="A1220" t="s">
        <v>6</v>
      </c>
    </row>
    <row r="1221" spans="1:1">
      <c r="A1221" t="s">
        <v>6</v>
      </c>
    </row>
    <row r="1222" spans="1:1">
      <c r="A1222" t="s">
        <v>6</v>
      </c>
    </row>
    <row r="1223" spans="1:1">
      <c r="A1223" t="s">
        <v>6</v>
      </c>
    </row>
    <row r="1224" spans="1:1">
      <c r="A1224" t="s">
        <v>4</v>
      </c>
    </row>
    <row r="1225" spans="1:1">
      <c r="A1225" t="s">
        <v>4</v>
      </c>
    </row>
    <row r="1226" spans="1:1">
      <c r="A1226" t="s">
        <v>6</v>
      </c>
    </row>
    <row r="1227" spans="1:1">
      <c r="A1227" t="s">
        <v>6</v>
      </c>
    </row>
    <row r="1228" spans="1:1">
      <c r="A1228" t="s">
        <v>6</v>
      </c>
    </row>
    <row r="1229" spans="1:1">
      <c r="A1229" t="s">
        <v>6</v>
      </c>
    </row>
    <row r="1230" spans="1:1">
      <c r="A1230" t="s">
        <v>6</v>
      </c>
    </row>
    <row r="1231" spans="1:1">
      <c r="A1231" t="s">
        <v>6</v>
      </c>
    </row>
    <row r="1232" spans="1:1">
      <c r="A1232" t="s">
        <v>6</v>
      </c>
    </row>
    <row r="1233" spans="1:1">
      <c r="A1233" t="s">
        <v>6</v>
      </c>
    </row>
    <row r="1234" spans="1:1">
      <c r="A1234" t="s">
        <v>6</v>
      </c>
    </row>
    <row r="1235" spans="1:1">
      <c r="A1235" t="s">
        <v>6</v>
      </c>
    </row>
    <row r="1236" spans="1:1">
      <c r="A1236" t="s">
        <v>6</v>
      </c>
    </row>
    <row r="1237" spans="1:1">
      <c r="A1237" t="s">
        <v>6</v>
      </c>
    </row>
    <row r="1238" spans="1:1">
      <c r="A1238" t="s">
        <v>4</v>
      </c>
    </row>
    <row r="1239" spans="1:1">
      <c r="A1239" t="s">
        <v>4</v>
      </c>
    </row>
    <row r="1240" spans="1:1">
      <c r="A1240" t="s">
        <v>6</v>
      </c>
    </row>
    <row r="1241" spans="1:1">
      <c r="A1241" t="s">
        <v>6</v>
      </c>
    </row>
    <row r="1242" spans="1:1">
      <c r="A1242" t="s">
        <v>6</v>
      </c>
    </row>
    <row r="1243" spans="1:1">
      <c r="A1243" t="s">
        <v>6</v>
      </c>
    </row>
    <row r="1244" spans="1:1">
      <c r="A1244" t="s">
        <v>6</v>
      </c>
    </row>
    <row r="1245" spans="1:1">
      <c r="A1245" t="s">
        <v>6</v>
      </c>
    </row>
    <row r="1246" spans="1:1">
      <c r="A1246" t="s">
        <v>6</v>
      </c>
    </row>
    <row r="1247" spans="1:1">
      <c r="A1247" t="s">
        <v>6</v>
      </c>
    </row>
    <row r="1248" spans="1:1">
      <c r="A1248" t="s">
        <v>4</v>
      </c>
    </row>
    <row r="1249" spans="1:1">
      <c r="A1249" t="s">
        <v>6</v>
      </c>
    </row>
    <row r="1250" spans="1:1">
      <c r="A1250" t="s">
        <v>6</v>
      </c>
    </row>
    <row r="1251" spans="1:1">
      <c r="A1251" t="s">
        <v>4</v>
      </c>
    </row>
    <row r="1252" spans="1:1">
      <c r="A1252" t="s">
        <v>6</v>
      </c>
    </row>
    <row r="1253" spans="1:1">
      <c r="A1253" t="s">
        <v>6</v>
      </c>
    </row>
    <row r="1254" spans="1:1">
      <c r="A1254" t="s">
        <v>6</v>
      </c>
    </row>
    <row r="1255" spans="1:1">
      <c r="A1255" t="s">
        <v>6</v>
      </c>
    </row>
    <row r="1256" spans="1:1">
      <c r="A1256" t="s">
        <v>6</v>
      </c>
    </row>
    <row r="1257" spans="1:1">
      <c r="A1257" t="s">
        <v>4</v>
      </c>
    </row>
    <row r="1258" spans="1:1">
      <c r="A1258" t="s">
        <v>6</v>
      </c>
    </row>
    <row r="1259" spans="1:1">
      <c r="A1259" t="s">
        <v>4</v>
      </c>
    </row>
    <row r="1260" spans="1:1">
      <c r="A1260" t="s">
        <v>6</v>
      </c>
    </row>
    <row r="1261" spans="1:1">
      <c r="A1261" t="s">
        <v>6</v>
      </c>
    </row>
    <row r="1262" spans="1:1">
      <c r="A1262" t="s">
        <v>6</v>
      </c>
    </row>
    <row r="1263" spans="1:1">
      <c r="A1263" t="s">
        <v>6</v>
      </c>
    </row>
    <row r="1264" spans="1:1">
      <c r="A1264" t="s">
        <v>4</v>
      </c>
    </row>
    <row r="1265" spans="1:1">
      <c r="A1265" t="s">
        <v>6</v>
      </c>
    </row>
    <row r="1266" spans="1:1">
      <c r="A1266" t="s">
        <v>6</v>
      </c>
    </row>
    <row r="1267" spans="1:1">
      <c r="A1267" t="s">
        <v>6</v>
      </c>
    </row>
    <row r="1268" spans="1:1">
      <c r="A1268" t="s">
        <v>6</v>
      </c>
    </row>
    <row r="1269" spans="1:1">
      <c r="A1269" t="s">
        <v>6</v>
      </c>
    </row>
    <row r="1270" spans="1:1">
      <c r="A1270" t="s">
        <v>6</v>
      </c>
    </row>
    <row r="1271" spans="1:1">
      <c r="A1271" t="s">
        <v>6</v>
      </c>
    </row>
    <row r="1272" spans="1:1">
      <c r="A1272" t="s">
        <v>6</v>
      </c>
    </row>
    <row r="1273" spans="1:1">
      <c r="A1273" t="s">
        <v>4</v>
      </c>
    </row>
    <row r="1274" spans="1:1">
      <c r="A1274" t="s">
        <v>6</v>
      </c>
    </row>
    <row r="1275" spans="1:1">
      <c r="A1275" t="s">
        <v>4</v>
      </c>
    </row>
    <row r="1276" spans="1:1">
      <c r="A1276" t="s">
        <v>6</v>
      </c>
    </row>
    <row r="1277" spans="1:1">
      <c r="A1277" t="s">
        <v>6</v>
      </c>
    </row>
    <row r="1278" spans="1:1">
      <c r="A1278" t="s">
        <v>6</v>
      </c>
    </row>
    <row r="1279" spans="1:1">
      <c r="A1279" t="s">
        <v>6</v>
      </c>
    </row>
    <row r="1280" spans="1:1">
      <c r="A1280" t="s">
        <v>6</v>
      </c>
    </row>
    <row r="1281" spans="1:1">
      <c r="A1281" t="s">
        <v>4</v>
      </c>
    </row>
    <row r="1282" spans="1:1">
      <c r="A1282" t="s">
        <v>6</v>
      </c>
    </row>
    <row r="1283" spans="1:1">
      <c r="A1283" t="s">
        <v>4</v>
      </c>
    </row>
    <row r="1284" spans="1:1">
      <c r="A1284" t="s">
        <v>6</v>
      </c>
    </row>
    <row r="1285" spans="1:1">
      <c r="A1285" t="s">
        <v>6</v>
      </c>
    </row>
    <row r="1286" spans="1:1">
      <c r="A1286" t="s">
        <v>6</v>
      </c>
    </row>
    <row r="1287" spans="1:1">
      <c r="A1287" t="s">
        <v>6</v>
      </c>
    </row>
    <row r="1288" spans="1:1">
      <c r="A1288" t="s">
        <v>6</v>
      </c>
    </row>
    <row r="1289" spans="1:1">
      <c r="A1289" t="s">
        <v>6</v>
      </c>
    </row>
    <row r="1290" spans="1:1">
      <c r="A1290" t="s">
        <v>6</v>
      </c>
    </row>
    <row r="1291" spans="1:1">
      <c r="A1291" t="s">
        <v>6</v>
      </c>
    </row>
    <row r="1292" spans="1:1">
      <c r="A1292" t="s">
        <v>4</v>
      </c>
    </row>
    <row r="1293" spans="1:1">
      <c r="A1293" t="s">
        <v>4</v>
      </c>
    </row>
    <row r="1294" spans="1:1">
      <c r="A1294" t="s">
        <v>6</v>
      </c>
    </row>
    <row r="1295" spans="1:1">
      <c r="A1295" t="s">
        <v>6</v>
      </c>
    </row>
    <row r="1296" spans="1:1">
      <c r="A1296" t="s">
        <v>6</v>
      </c>
    </row>
    <row r="1297" spans="1:1">
      <c r="A1297" t="s">
        <v>6</v>
      </c>
    </row>
    <row r="1298" spans="1:1">
      <c r="A1298" t="s">
        <v>6</v>
      </c>
    </row>
    <row r="1299" spans="1:1">
      <c r="A1299" t="s">
        <v>4</v>
      </c>
    </row>
    <row r="1300" spans="1:1">
      <c r="A1300" t="s">
        <v>4</v>
      </c>
    </row>
    <row r="1301" spans="1:1">
      <c r="A1301" t="s">
        <v>6</v>
      </c>
    </row>
    <row r="1302" spans="1:1">
      <c r="A1302" t="s">
        <v>6</v>
      </c>
    </row>
    <row r="1303" spans="1:1">
      <c r="A1303" t="s">
        <v>6</v>
      </c>
    </row>
    <row r="1304" spans="1:1">
      <c r="A1304" t="s">
        <v>6</v>
      </c>
    </row>
    <row r="1305" spans="1:1">
      <c r="A1305" t="s">
        <v>6</v>
      </c>
    </row>
    <row r="1306" spans="1:1">
      <c r="A1306" t="s">
        <v>6</v>
      </c>
    </row>
    <row r="1307" spans="1:1">
      <c r="A1307" t="s">
        <v>6</v>
      </c>
    </row>
    <row r="1308" spans="1:1">
      <c r="A1308" t="s">
        <v>6</v>
      </c>
    </row>
    <row r="1309" spans="1:1">
      <c r="A1309" t="s">
        <v>6</v>
      </c>
    </row>
    <row r="1310" spans="1:1">
      <c r="A1310" t="s">
        <v>6</v>
      </c>
    </row>
    <row r="1311" spans="1:1">
      <c r="A1311" t="s">
        <v>6</v>
      </c>
    </row>
    <row r="1312" spans="1:1">
      <c r="A1312" t="s">
        <v>6</v>
      </c>
    </row>
    <row r="1313" spans="1:1">
      <c r="A1313" t="s">
        <v>6</v>
      </c>
    </row>
    <row r="1314" spans="1:1">
      <c r="A1314" t="s">
        <v>4</v>
      </c>
    </row>
    <row r="1315" spans="1:1">
      <c r="A1315" t="s">
        <v>4</v>
      </c>
    </row>
    <row r="1316" spans="1:1">
      <c r="A1316" t="s">
        <v>6</v>
      </c>
    </row>
    <row r="1317" spans="1:1">
      <c r="A1317" t="s">
        <v>6</v>
      </c>
    </row>
    <row r="1318" spans="1:1">
      <c r="A1318" t="s">
        <v>6</v>
      </c>
    </row>
    <row r="1319" spans="1:1">
      <c r="A1319" t="s">
        <v>6</v>
      </c>
    </row>
    <row r="1320" spans="1:1">
      <c r="A1320" t="s">
        <v>6</v>
      </c>
    </row>
    <row r="1321" spans="1:1">
      <c r="A1321" t="s">
        <v>6</v>
      </c>
    </row>
    <row r="1322" spans="1:1">
      <c r="A1322" t="s">
        <v>6</v>
      </c>
    </row>
    <row r="1323" spans="1:1">
      <c r="A1323" t="s">
        <v>6</v>
      </c>
    </row>
    <row r="1324" spans="1:1">
      <c r="A1324" t="s">
        <v>6</v>
      </c>
    </row>
    <row r="1325" spans="1:1">
      <c r="A1325" t="s">
        <v>6</v>
      </c>
    </row>
    <row r="1326" spans="1:1">
      <c r="A1326" t="s">
        <v>6</v>
      </c>
    </row>
    <row r="1327" spans="1:1">
      <c r="A1327" t="s">
        <v>6</v>
      </c>
    </row>
    <row r="1328" spans="1:1">
      <c r="A1328" t="s">
        <v>4</v>
      </c>
    </row>
    <row r="1329" spans="1:1">
      <c r="A1329" t="s">
        <v>6</v>
      </c>
    </row>
    <row r="1330" spans="1:1">
      <c r="A1330" t="s">
        <v>6</v>
      </c>
    </row>
    <row r="1331" spans="1:1">
      <c r="A1331" t="s">
        <v>6</v>
      </c>
    </row>
    <row r="1332" spans="1:1">
      <c r="A1332" t="s">
        <v>6</v>
      </c>
    </row>
    <row r="1333" spans="1:1">
      <c r="A1333" t="s">
        <v>6</v>
      </c>
    </row>
    <row r="1334" spans="1:1">
      <c r="A1334" t="s">
        <v>4</v>
      </c>
    </row>
    <row r="1335" spans="1:1">
      <c r="A1335" t="s">
        <v>4</v>
      </c>
    </row>
    <row r="1336" spans="1:1">
      <c r="A1336" t="s">
        <v>6</v>
      </c>
    </row>
    <row r="1337" spans="1:1">
      <c r="A1337" t="s">
        <v>6</v>
      </c>
    </row>
    <row r="1338" spans="1:1">
      <c r="A1338" t="s">
        <v>6</v>
      </c>
    </row>
    <row r="1339" spans="1:1">
      <c r="A1339" t="s">
        <v>6</v>
      </c>
    </row>
    <row r="1340" spans="1:1">
      <c r="A1340" t="s">
        <v>4</v>
      </c>
    </row>
    <row r="1341" spans="1:1">
      <c r="A1341" t="s">
        <v>4</v>
      </c>
    </row>
    <row r="1342" spans="1:1">
      <c r="A1342" t="s">
        <v>6</v>
      </c>
    </row>
    <row r="1343" spans="1:1">
      <c r="A1343" t="s">
        <v>6</v>
      </c>
    </row>
    <row r="1344" spans="1:1">
      <c r="A1344" t="s">
        <v>6</v>
      </c>
    </row>
    <row r="1345" spans="1:1">
      <c r="A1345" t="s">
        <v>6</v>
      </c>
    </row>
    <row r="1346" spans="1:1">
      <c r="A1346" t="s">
        <v>6</v>
      </c>
    </row>
    <row r="1347" spans="1:1">
      <c r="A1347" t="s">
        <v>6</v>
      </c>
    </row>
    <row r="1348" spans="1:1">
      <c r="A1348" t="s">
        <v>6</v>
      </c>
    </row>
    <row r="1349" spans="1:1">
      <c r="A1349" t="s">
        <v>6</v>
      </c>
    </row>
    <row r="1350" spans="1:1">
      <c r="A1350" t="s">
        <v>6</v>
      </c>
    </row>
    <row r="1351" spans="1:1">
      <c r="A1351" t="s">
        <v>6</v>
      </c>
    </row>
    <row r="1352" spans="1:1">
      <c r="A1352" t="s">
        <v>6</v>
      </c>
    </row>
    <row r="1353" spans="1:1">
      <c r="A1353" t="s">
        <v>6</v>
      </c>
    </row>
    <row r="1354" spans="1:1">
      <c r="A1354" t="s">
        <v>6</v>
      </c>
    </row>
    <row r="1355" spans="1:1">
      <c r="A1355" t="s">
        <v>4</v>
      </c>
    </row>
    <row r="1356" spans="1:1">
      <c r="A1356" t="s">
        <v>4</v>
      </c>
    </row>
    <row r="1357" spans="1:1">
      <c r="A1357" t="s">
        <v>6</v>
      </c>
    </row>
    <row r="1358" spans="1:1">
      <c r="A1358" t="s">
        <v>6</v>
      </c>
    </row>
    <row r="1359" spans="1:1">
      <c r="A1359" t="s">
        <v>6</v>
      </c>
    </row>
    <row r="1360" spans="1:1">
      <c r="A1360" t="s">
        <v>6</v>
      </c>
    </row>
    <row r="1361" spans="1:1">
      <c r="A1361" t="s">
        <v>6</v>
      </c>
    </row>
    <row r="1362" spans="1:1">
      <c r="A1362" t="s">
        <v>6</v>
      </c>
    </row>
    <row r="1363" spans="1:1">
      <c r="A1363" t="s">
        <v>6</v>
      </c>
    </row>
    <row r="1364" spans="1:1">
      <c r="A1364" t="s">
        <v>6</v>
      </c>
    </row>
    <row r="1365" spans="1:1">
      <c r="A1365" t="s">
        <v>6</v>
      </c>
    </row>
    <row r="1366" spans="1:1">
      <c r="A1366" t="s">
        <v>6</v>
      </c>
    </row>
    <row r="1367" spans="1:1">
      <c r="A1367" t="s">
        <v>4</v>
      </c>
    </row>
    <row r="1368" spans="1:1">
      <c r="A1368" t="s">
        <v>6</v>
      </c>
    </row>
    <row r="1369" spans="1:1">
      <c r="A1369" t="s">
        <v>6</v>
      </c>
    </row>
    <row r="1370" spans="1:1">
      <c r="A1370" t="s">
        <v>6</v>
      </c>
    </row>
    <row r="1371" spans="1:1">
      <c r="A1371" t="s">
        <v>4</v>
      </c>
    </row>
    <row r="1372" spans="1:1">
      <c r="A1372" t="s">
        <v>6</v>
      </c>
    </row>
    <row r="1373" spans="1:1">
      <c r="A1373" t="s">
        <v>6</v>
      </c>
    </row>
    <row r="1374" spans="1:1">
      <c r="A1374" t="s">
        <v>6</v>
      </c>
    </row>
    <row r="1375" spans="1:1">
      <c r="A1375" t="s">
        <v>6</v>
      </c>
    </row>
    <row r="1376" spans="1:1">
      <c r="A1376" t="s">
        <v>6</v>
      </c>
    </row>
    <row r="1377" spans="1:1">
      <c r="A1377" t="s">
        <v>4</v>
      </c>
    </row>
    <row r="1378" spans="1:1">
      <c r="A1378" t="s">
        <v>6</v>
      </c>
    </row>
    <row r="1379" spans="1:1">
      <c r="A1379" t="s">
        <v>6</v>
      </c>
    </row>
    <row r="1380" spans="1:1">
      <c r="A1380" t="s">
        <v>6</v>
      </c>
    </row>
    <row r="1381" spans="1:1">
      <c r="A1381" t="s">
        <v>4</v>
      </c>
    </row>
    <row r="1382" spans="1:1">
      <c r="A1382" t="s">
        <v>6</v>
      </c>
    </row>
    <row r="1383" spans="1:1">
      <c r="A1383" t="s">
        <v>6</v>
      </c>
    </row>
    <row r="1384" spans="1:1">
      <c r="A1384" t="s">
        <v>6</v>
      </c>
    </row>
    <row r="1385" spans="1:1">
      <c r="A1385" t="s">
        <v>6</v>
      </c>
    </row>
    <row r="1386" spans="1:1">
      <c r="A1386" t="s">
        <v>6</v>
      </c>
    </row>
    <row r="1387" spans="1:1">
      <c r="A1387" t="s">
        <v>6</v>
      </c>
    </row>
    <row r="1388" spans="1:1">
      <c r="A1388" t="s">
        <v>6</v>
      </c>
    </row>
    <row r="1389" spans="1:1">
      <c r="A1389" t="s">
        <v>6</v>
      </c>
    </row>
    <row r="1390" spans="1:1">
      <c r="A1390" t="s">
        <v>6</v>
      </c>
    </row>
    <row r="1391" spans="1:1">
      <c r="A1391" t="s">
        <v>6</v>
      </c>
    </row>
    <row r="1392" spans="1:1">
      <c r="A1392" t="s">
        <v>4</v>
      </c>
    </row>
    <row r="1393" spans="1:1">
      <c r="A1393" t="s">
        <v>6</v>
      </c>
    </row>
    <row r="1394" spans="1:1">
      <c r="A1394" t="s">
        <v>6</v>
      </c>
    </row>
    <row r="1395" spans="1:1">
      <c r="A1395" t="s">
        <v>6</v>
      </c>
    </row>
    <row r="1396" spans="1:1">
      <c r="A1396" t="s">
        <v>6</v>
      </c>
    </row>
    <row r="1397" spans="1:1">
      <c r="A1397" t="s">
        <v>4</v>
      </c>
    </row>
    <row r="1398" spans="1:1">
      <c r="A1398" t="s">
        <v>4</v>
      </c>
    </row>
    <row r="1399" spans="1:1">
      <c r="A1399" t="s">
        <v>6</v>
      </c>
    </row>
    <row r="1400" spans="1:1">
      <c r="A1400" t="s">
        <v>6</v>
      </c>
    </row>
    <row r="1401" spans="1:1">
      <c r="A1401" t="s">
        <v>6</v>
      </c>
    </row>
    <row r="1402" spans="1:1">
      <c r="A1402" t="s">
        <v>6</v>
      </c>
    </row>
    <row r="1403" spans="1:1">
      <c r="A1403" t="s">
        <v>6</v>
      </c>
    </row>
    <row r="1404" spans="1:1">
      <c r="A1404" t="s">
        <v>6</v>
      </c>
    </row>
    <row r="1405" spans="1:1">
      <c r="A1405" t="s">
        <v>6</v>
      </c>
    </row>
    <row r="1406" spans="1:1">
      <c r="A1406" t="s">
        <v>6</v>
      </c>
    </row>
    <row r="1407" spans="1:1">
      <c r="A1407" t="s">
        <v>6</v>
      </c>
    </row>
    <row r="1408" spans="1:1">
      <c r="A1408" t="s">
        <v>6</v>
      </c>
    </row>
    <row r="1409" spans="1:1">
      <c r="A1409" t="s">
        <v>6</v>
      </c>
    </row>
    <row r="1410" spans="1:1">
      <c r="A1410" t="s">
        <v>6</v>
      </c>
    </row>
    <row r="1411" spans="1:1">
      <c r="A1411" t="s">
        <v>6</v>
      </c>
    </row>
    <row r="1412" spans="1:1">
      <c r="A1412" t="s">
        <v>6</v>
      </c>
    </row>
    <row r="1413" spans="1:1">
      <c r="A1413" t="s">
        <v>6</v>
      </c>
    </row>
    <row r="1414" spans="1:1">
      <c r="A1414" t="s">
        <v>6</v>
      </c>
    </row>
    <row r="1415" spans="1:1">
      <c r="A1415" t="s">
        <v>6</v>
      </c>
    </row>
    <row r="1416" spans="1:1">
      <c r="A1416" t="s">
        <v>6</v>
      </c>
    </row>
    <row r="1417" spans="1:1">
      <c r="A1417" t="s">
        <v>6</v>
      </c>
    </row>
    <row r="1418" spans="1:1">
      <c r="A1418" t="s">
        <v>6</v>
      </c>
    </row>
    <row r="1419" spans="1:1">
      <c r="A1419" t="s">
        <v>6</v>
      </c>
    </row>
    <row r="1420" spans="1:1">
      <c r="A1420" t="s">
        <v>6</v>
      </c>
    </row>
    <row r="1421" spans="1:1">
      <c r="A1421" t="s">
        <v>6</v>
      </c>
    </row>
    <row r="1422" spans="1:1">
      <c r="A1422" t="s">
        <v>6</v>
      </c>
    </row>
    <row r="1423" spans="1:1">
      <c r="A1423" t="s">
        <v>6</v>
      </c>
    </row>
    <row r="1424" spans="1:1">
      <c r="A1424" t="s">
        <v>6</v>
      </c>
    </row>
    <row r="1425" spans="1:1">
      <c r="A1425" t="s">
        <v>6</v>
      </c>
    </row>
    <row r="1426" spans="1:1">
      <c r="A1426" t="s">
        <v>6</v>
      </c>
    </row>
    <row r="1427" spans="1:1">
      <c r="A1427" t="s">
        <v>6</v>
      </c>
    </row>
    <row r="1428" spans="1:1">
      <c r="A1428" t="s">
        <v>6</v>
      </c>
    </row>
    <row r="1429" spans="1:1">
      <c r="A1429" t="s">
        <v>6</v>
      </c>
    </row>
    <row r="1430" spans="1:1">
      <c r="A1430" t="s">
        <v>6</v>
      </c>
    </row>
    <row r="1431" spans="1:1">
      <c r="A1431" t="s">
        <v>6</v>
      </c>
    </row>
    <row r="1432" spans="1:1">
      <c r="A1432" t="s">
        <v>6</v>
      </c>
    </row>
    <row r="1433" spans="1:1">
      <c r="A1433" t="s">
        <v>6</v>
      </c>
    </row>
    <row r="1434" spans="1:1">
      <c r="A1434" t="s">
        <v>6</v>
      </c>
    </row>
    <row r="1435" spans="1:1">
      <c r="A1435" t="s">
        <v>6</v>
      </c>
    </row>
    <row r="1436" spans="1:1">
      <c r="A1436" t="s">
        <v>6</v>
      </c>
    </row>
    <row r="1437" spans="1:1">
      <c r="A1437" t="s">
        <v>6</v>
      </c>
    </row>
    <row r="1438" spans="1:1">
      <c r="A1438" t="s">
        <v>6</v>
      </c>
    </row>
    <row r="1439" spans="1:1">
      <c r="A1439" t="s">
        <v>6</v>
      </c>
    </row>
    <row r="1440" spans="1:1">
      <c r="A1440" t="s">
        <v>4</v>
      </c>
    </row>
    <row r="1441" spans="1:1">
      <c r="A1441" t="s">
        <v>6</v>
      </c>
    </row>
    <row r="1442" spans="1:1">
      <c r="A1442" t="s">
        <v>6</v>
      </c>
    </row>
    <row r="1443" spans="1:1">
      <c r="A1443" t="s">
        <v>6</v>
      </c>
    </row>
    <row r="1444" spans="1:1">
      <c r="A1444" t="s">
        <v>4</v>
      </c>
    </row>
    <row r="1445" spans="1:1">
      <c r="A1445" t="s">
        <v>6</v>
      </c>
    </row>
    <row r="1446" spans="1:1">
      <c r="A1446" t="s">
        <v>4</v>
      </c>
    </row>
    <row r="1447" spans="1:1">
      <c r="A1447" t="s">
        <v>6</v>
      </c>
    </row>
    <row r="1448" spans="1:1">
      <c r="A1448" t="s">
        <v>6</v>
      </c>
    </row>
    <row r="1449" spans="1:1">
      <c r="A1449" t="s">
        <v>6</v>
      </c>
    </row>
    <row r="1450" spans="1:1">
      <c r="A1450" t="s">
        <v>6</v>
      </c>
    </row>
    <row r="1451" spans="1:1">
      <c r="A1451" t="s">
        <v>6</v>
      </c>
    </row>
    <row r="1452" spans="1:1">
      <c r="A1452" t="s">
        <v>6</v>
      </c>
    </row>
    <row r="1453" spans="1:1">
      <c r="A1453" t="s">
        <v>6</v>
      </c>
    </row>
    <row r="1454" spans="1:1">
      <c r="A1454" t="s">
        <v>4</v>
      </c>
    </row>
    <row r="1455" spans="1:1">
      <c r="A1455" t="s">
        <v>6</v>
      </c>
    </row>
    <row r="1456" spans="1:1">
      <c r="A1456" t="s">
        <v>6</v>
      </c>
    </row>
    <row r="1457" spans="1:1">
      <c r="A1457" t="s">
        <v>6</v>
      </c>
    </row>
    <row r="1458" spans="1:1">
      <c r="A1458" t="s">
        <v>6</v>
      </c>
    </row>
    <row r="1459" spans="1:1">
      <c r="A1459" t="s">
        <v>6</v>
      </c>
    </row>
    <row r="1460" spans="1:1">
      <c r="A1460" t="s">
        <v>6</v>
      </c>
    </row>
    <row r="1461" spans="1:1">
      <c r="A1461" t="s">
        <v>6</v>
      </c>
    </row>
    <row r="1462" spans="1:1">
      <c r="A1462" t="s">
        <v>6</v>
      </c>
    </row>
    <row r="1463" spans="1:1">
      <c r="A1463" t="s">
        <v>4</v>
      </c>
    </row>
    <row r="1464" spans="1:1">
      <c r="A1464" t="s">
        <v>6</v>
      </c>
    </row>
    <row r="1465" spans="1:1">
      <c r="A1465" t="s">
        <v>6</v>
      </c>
    </row>
    <row r="1466" spans="1:1">
      <c r="A1466" t="s">
        <v>6</v>
      </c>
    </row>
    <row r="1467" spans="1:1">
      <c r="A1467" t="s">
        <v>6</v>
      </c>
    </row>
    <row r="1468" spans="1:1">
      <c r="A1468" t="s">
        <v>6</v>
      </c>
    </row>
    <row r="1469" spans="1:1">
      <c r="A1469" t="s">
        <v>6</v>
      </c>
    </row>
    <row r="1470" spans="1:1">
      <c r="A1470" t="s">
        <v>6</v>
      </c>
    </row>
    <row r="1471" spans="1:1">
      <c r="A1471" t="s">
        <v>6</v>
      </c>
    </row>
  </sheetData>
  <mergeCells count="13">
    <mergeCell ref="K19:L19"/>
    <mergeCell ref="K21:L21"/>
    <mergeCell ref="K26:L26"/>
    <mergeCell ref="K30:L30"/>
    <mergeCell ref="O19:R30"/>
    <mergeCell ref="K2:L2"/>
    <mergeCell ref="K4:L4"/>
    <mergeCell ref="K9:L9"/>
    <mergeCell ref="K13:L13"/>
    <mergeCell ref="O2:P2"/>
    <mergeCell ref="O4:P4"/>
    <mergeCell ref="O9:P9"/>
    <mergeCell ref="O13:P13"/>
  </mergeCell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3EB6D-7AC6-41CA-8C7A-5ACE458EF4A9}">
  <dimension ref="A1:F14"/>
  <sheetViews>
    <sheetView workbookViewId="0">
      <selection activeCell="A6" sqref="A6:F14"/>
    </sheetView>
  </sheetViews>
  <sheetFormatPr defaultRowHeight="15"/>
  <cols>
    <col min="1" max="1" width="16.42578125" bestFit="1" customWidth="1"/>
    <col min="2" max="2" width="25.85546875" bestFit="1" customWidth="1"/>
    <col min="3" max="3" width="20.5703125" bestFit="1" customWidth="1"/>
  </cols>
  <sheetData>
    <row r="1" spans="1:6" ht="15.75" thickBot="1">
      <c r="A1" s="232" t="s">
        <v>14</v>
      </c>
      <c r="B1" s="233" t="s">
        <v>242</v>
      </c>
      <c r="C1" s="234" t="s">
        <v>243</v>
      </c>
    </row>
    <row r="2" spans="1:6">
      <c r="A2" s="235">
        <v>0.9</v>
      </c>
      <c r="B2" s="227">
        <v>511</v>
      </c>
      <c r="C2" s="229">
        <v>1083</v>
      </c>
    </row>
    <row r="3" spans="1:6">
      <c r="A3" s="236">
        <v>0.95</v>
      </c>
      <c r="B3" s="228">
        <v>726</v>
      </c>
      <c r="C3" s="230">
        <v>1537</v>
      </c>
    </row>
    <row r="4" spans="1:6" ht="15.75" thickBot="1">
      <c r="A4" s="237">
        <v>0.99</v>
      </c>
      <c r="B4" s="231">
        <v>1253</v>
      </c>
      <c r="C4" s="177">
        <v>2654</v>
      </c>
    </row>
    <row r="5" spans="1:6" ht="15.75" thickBot="1"/>
    <row r="6" spans="1:6">
      <c r="A6" s="241" t="s">
        <v>244</v>
      </c>
      <c r="B6" s="242"/>
      <c r="C6" s="242"/>
      <c r="D6" s="242"/>
      <c r="E6" s="242"/>
      <c r="F6" s="243"/>
    </row>
    <row r="7" spans="1:6">
      <c r="A7" s="244"/>
      <c r="B7" s="245"/>
      <c r="C7" s="245"/>
      <c r="D7" s="245"/>
      <c r="E7" s="245"/>
      <c r="F7" s="246"/>
    </row>
    <row r="8" spans="1:6">
      <c r="A8" s="244"/>
      <c r="B8" s="245"/>
      <c r="C8" s="245"/>
      <c r="D8" s="245"/>
      <c r="E8" s="245"/>
      <c r="F8" s="246"/>
    </row>
    <row r="9" spans="1:6">
      <c r="A9" s="244"/>
      <c r="B9" s="245"/>
      <c r="C9" s="245"/>
      <c r="D9" s="245"/>
      <c r="E9" s="245"/>
      <c r="F9" s="246"/>
    </row>
    <row r="10" spans="1:6">
      <c r="A10" s="244"/>
      <c r="B10" s="245"/>
      <c r="C10" s="245"/>
      <c r="D10" s="245"/>
      <c r="E10" s="245"/>
      <c r="F10" s="246"/>
    </row>
    <row r="11" spans="1:6">
      <c r="A11" s="244"/>
      <c r="B11" s="245"/>
      <c r="C11" s="245"/>
      <c r="D11" s="245"/>
      <c r="E11" s="245"/>
      <c r="F11" s="246"/>
    </row>
    <row r="12" spans="1:6">
      <c r="A12" s="244"/>
      <c r="B12" s="245"/>
      <c r="C12" s="245"/>
      <c r="D12" s="245"/>
      <c r="E12" s="245"/>
      <c r="F12" s="246"/>
    </row>
    <row r="13" spans="1:6">
      <c r="A13" s="244"/>
      <c r="B13" s="245"/>
      <c r="C13" s="245"/>
      <c r="D13" s="245"/>
      <c r="E13" s="245"/>
      <c r="F13" s="246"/>
    </row>
    <row r="14" spans="1:6" ht="15.75" thickBot="1">
      <c r="A14" s="247"/>
      <c r="B14" s="248"/>
      <c r="C14" s="248"/>
      <c r="D14" s="248"/>
      <c r="E14" s="248"/>
      <c r="F14" s="249"/>
    </row>
  </sheetData>
  <mergeCells count="1">
    <mergeCell ref="A6:F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C59FF-A4C1-44C5-AC92-A6632F4CB06B}">
  <dimension ref="B2:I22"/>
  <sheetViews>
    <sheetView workbookViewId="0">
      <selection activeCell="H6" sqref="H6:I22"/>
    </sheetView>
  </sheetViews>
  <sheetFormatPr defaultColWidth="9.140625" defaultRowHeight="12.75"/>
  <cols>
    <col min="1" max="1" width="9.140625" style="25"/>
    <col min="2" max="2" width="46.5703125" style="25" customWidth="1"/>
    <col min="3" max="7" width="9.140625" style="25"/>
    <col min="8" max="8" width="44.28515625" style="25" customWidth="1"/>
    <col min="9" max="11" width="9.140625" style="25"/>
    <col min="12" max="12" width="8.85546875" style="25" customWidth="1"/>
    <col min="13" max="16384" width="9.140625" style="25"/>
  </cols>
  <sheetData>
    <row r="2" spans="2:9">
      <c r="B2" s="24" t="s">
        <v>46</v>
      </c>
      <c r="H2" s="24" t="s">
        <v>46</v>
      </c>
    </row>
    <row r="4" spans="2:9" ht="15">
      <c r="B4" s="26" t="s">
        <v>47</v>
      </c>
      <c r="H4" s="26" t="s">
        <v>48</v>
      </c>
    </row>
    <row r="5" spans="2:9" ht="13.5" thickBot="1"/>
    <row r="6" spans="2:9">
      <c r="B6" s="301" t="s">
        <v>49</v>
      </c>
      <c r="C6" s="302"/>
      <c r="H6" s="301" t="s">
        <v>49</v>
      </c>
      <c r="I6" s="302"/>
    </row>
    <row r="7" spans="2:9">
      <c r="B7" s="27"/>
      <c r="C7" s="28"/>
      <c r="H7" s="27"/>
      <c r="I7" s="28"/>
    </row>
    <row r="8" spans="2:9">
      <c r="B8" s="299" t="s">
        <v>11</v>
      </c>
      <c r="C8" s="300"/>
      <c r="H8" s="299" t="s">
        <v>11</v>
      </c>
      <c r="I8" s="300"/>
    </row>
    <row r="9" spans="2:9">
      <c r="B9" s="29" t="s">
        <v>50</v>
      </c>
      <c r="C9" s="30"/>
      <c r="H9" s="29" t="s">
        <v>51</v>
      </c>
      <c r="I9" s="30"/>
    </row>
    <row r="10" spans="2:9">
      <c r="B10" s="29" t="s">
        <v>52</v>
      </c>
      <c r="C10" s="30"/>
      <c r="H10" s="29" t="s">
        <v>53</v>
      </c>
      <c r="I10" s="30"/>
    </row>
    <row r="11" spans="2:9">
      <c r="B11" s="29" t="s">
        <v>54</v>
      </c>
      <c r="C11" s="30"/>
      <c r="H11" s="29" t="s">
        <v>54</v>
      </c>
      <c r="I11" s="30"/>
    </row>
    <row r="12" spans="2:9">
      <c r="B12" s="29" t="s">
        <v>55</v>
      </c>
      <c r="C12" s="31"/>
      <c r="H12" s="29" t="s">
        <v>14</v>
      </c>
      <c r="I12" s="31"/>
    </row>
    <row r="13" spans="2:9">
      <c r="B13" s="32"/>
      <c r="C13" s="33"/>
      <c r="H13" s="32"/>
      <c r="I13" s="33"/>
    </row>
    <row r="14" spans="2:9">
      <c r="B14" s="299" t="s">
        <v>15</v>
      </c>
      <c r="C14" s="300"/>
      <c r="H14" s="299" t="s">
        <v>15</v>
      </c>
      <c r="I14" s="300"/>
    </row>
    <row r="15" spans="2:9">
      <c r="B15" s="29" t="s">
        <v>56</v>
      </c>
      <c r="C15" s="34"/>
      <c r="H15" s="29" t="s">
        <v>56</v>
      </c>
      <c r="I15" s="34"/>
    </row>
    <row r="16" spans="2:9">
      <c r="B16" s="29" t="s">
        <v>18</v>
      </c>
      <c r="C16" s="34"/>
      <c r="H16" s="29" t="s">
        <v>57</v>
      </c>
      <c r="I16" s="35"/>
    </row>
    <row r="17" spans="2:9">
      <c r="B17" s="29" t="s">
        <v>58</v>
      </c>
      <c r="C17" s="34"/>
      <c r="H17" s="36" t="s">
        <v>59</v>
      </c>
      <c r="I17" s="34"/>
    </row>
    <row r="18" spans="2:9">
      <c r="B18" s="37"/>
      <c r="C18" s="38"/>
      <c r="H18" s="29" t="s">
        <v>60</v>
      </c>
      <c r="I18" s="34"/>
    </row>
    <row r="19" spans="2:9">
      <c r="B19" s="39" t="s">
        <v>19</v>
      </c>
      <c r="C19" s="40"/>
      <c r="H19" s="37"/>
      <c r="I19" s="38"/>
    </row>
    <row r="20" spans="2:9">
      <c r="B20" s="29" t="s">
        <v>61</v>
      </c>
      <c r="C20" s="41"/>
      <c r="H20" s="299" t="s">
        <v>19</v>
      </c>
      <c r="I20" s="300"/>
    </row>
    <row r="21" spans="2:9" ht="13.5" thickBot="1">
      <c r="B21" s="42" t="s">
        <v>62</v>
      </c>
      <c r="C21" s="43"/>
      <c r="H21" s="29" t="s">
        <v>61</v>
      </c>
      <c r="I21" s="41"/>
    </row>
    <row r="22" spans="2:9" ht="13.5" thickBot="1">
      <c r="H22" s="42" t="s">
        <v>62</v>
      </c>
      <c r="I22" s="43"/>
    </row>
  </sheetData>
  <mergeCells count="7">
    <mergeCell ref="H20:I20"/>
    <mergeCell ref="B6:C6"/>
    <mergeCell ref="H6:I6"/>
    <mergeCell ref="B8:C8"/>
    <mergeCell ref="H8:I8"/>
    <mergeCell ref="B14:C14"/>
    <mergeCell ref="H14:I14"/>
  </mergeCells>
  <pageMargins left="0.7" right="0.7" top="0.75" bottom="0.75" header="0.3" footer="0.3"/>
  <pageSetup paperSize="9" orientation="portrait" horizontalDpi="1200"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F8B46-93CD-4B08-A2B0-F688C03D6675}">
  <dimension ref="C2:D20"/>
  <sheetViews>
    <sheetView workbookViewId="0">
      <selection activeCell="K18" sqref="K18"/>
    </sheetView>
  </sheetViews>
  <sheetFormatPr defaultColWidth="9.140625" defaultRowHeight="12.75"/>
  <cols>
    <col min="1" max="2" width="9.140625" style="25"/>
    <col min="3" max="3" width="54.28515625" style="25" customWidth="1"/>
    <col min="4" max="16384" width="9.140625" style="25"/>
  </cols>
  <sheetData>
    <row r="2" spans="3:4">
      <c r="C2" s="303" t="s">
        <v>63</v>
      </c>
      <c r="D2" s="303"/>
    </row>
    <row r="3" spans="3:4" ht="13.5" thickBot="1"/>
    <row r="4" spans="3:4">
      <c r="C4" s="304" t="s">
        <v>64</v>
      </c>
      <c r="D4" s="305"/>
    </row>
    <row r="5" spans="3:4">
      <c r="C5" s="44"/>
      <c r="D5" s="45"/>
    </row>
    <row r="6" spans="3:4">
      <c r="C6" s="299" t="s">
        <v>11</v>
      </c>
      <c r="D6" s="300"/>
    </row>
    <row r="7" spans="3:4">
      <c r="C7" s="29" t="s">
        <v>54</v>
      </c>
      <c r="D7" s="30"/>
    </row>
    <row r="8" spans="3:4">
      <c r="C8" s="29" t="s">
        <v>13</v>
      </c>
      <c r="D8" s="30"/>
    </row>
    <row r="9" spans="3:4">
      <c r="C9" s="29" t="s">
        <v>14</v>
      </c>
      <c r="D9" s="46"/>
    </row>
    <row r="10" spans="3:4">
      <c r="C10" s="29"/>
      <c r="D10" s="47"/>
    </row>
    <row r="11" spans="3:4">
      <c r="C11" s="29"/>
      <c r="D11" s="35"/>
    </row>
    <row r="12" spans="3:4">
      <c r="C12" s="306" t="s">
        <v>15</v>
      </c>
      <c r="D12" s="307"/>
    </row>
    <row r="13" spans="3:4">
      <c r="C13" s="29" t="s">
        <v>65</v>
      </c>
      <c r="D13" s="47"/>
    </row>
    <row r="14" spans="3:4">
      <c r="C14" s="29" t="s">
        <v>18</v>
      </c>
      <c r="D14" s="34"/>
    </row>
    <row r="15" spans="3:4" ht="16.149999999999999" customHeight="1">
      <c r="C15" s="29" t="s">
        <v>66</v>
      </c>
      <c r="D15" s="35"/>
    </row>
    <row r="16" spans="3:4">
      <c r="C16" s="29" t="s">
        <v>67</v>
      </c>
      <c r="D16" s="34"/>
    </row>
    <row r="17" spans="3:4">
      <c r="C17" s="29"/>
      <c r="D17" s="35"/>
    </row>
    <row r="18" spans="3:4">
      <c r="C18" s="306" t="s">
        <v>19</v>
      </c>
      <c r="D18" s="307"/>
    </row>
    <row r="19" spans="3:4">
      <c r="C19" s="29" t="s">
        <v>68</v>
      </c>
      <c r="D19" s="48"/>
    </row>
    <row r="20" spans="3:4" ht="13.5" thickBot="1">
      <c r="C20" s="42" t="s">
        <v>69</v>
      </c>
      <c r="D20" s="49"/>
    </row>
  </sheetData>
  <mergeCells count="5">
    <mergeCell ref="C2:D2"/>
    <mergeCell ref="C4:D4"/>
    <mergeCell ref="C6:D6"/>
    <mergeCell ref="C12:D12"/>
    <mergeCell ref="C18:D18"/>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7BBD3-93A9-40CD-BE5B-669F982998E2}">
  <dimension ref="B2:H16"/>
  <sheetViews>
    <sheetView workbookViewId="0">
      <selection activeCell="B4" sqref="B4:C16"/>
    </sheetView>
  </sheetViews>
  <sheetFormatPr defaultColWidth="9.140625" defaultRowHeight="12.75"/>
  <cols>
    <col min="1" max="1" width="9.140625" style="25"/>
    <col min="2" max="2" width="40.28515625" style="25" customWidth="1"/>
    <col min="3" max="6" width="9.140625" style="25"/>
    <col min="7" max="7" width="46.5703125" style="25" bestFit="1" customWidth="1"/>
    <col min="8" max="16384" width="9.140625" style="25"/>
  </cols>
  <sheetData>
    <row r="2" spans="2:8">
      <c r="B2" s="308" t="s">
        <v>63</v>
      </c>
      <c r="C2" s="308"/>
      <c r="G2" s="308" t="s">
        <v>46</v>
      </c>
      <c r="H2" s="308"/>
    </row>
    <row r="3" spans="2:8" ht="13.5" thickBot="1"/>
    <row r="4" spans="2:8" ht="15">
      <c r="B4" s="272" t="s">
        <v>41</v>
      </c>
      <c r="C4" s="274"/>
      <c r="G4" s="272" t="s">
        <v>40</v>
      </c>
      <c r="H4" s="274"/>
    </row>
    <row r="5" spans="2:8" ht="15">
      <c r="B5" s="5"/>
      <c r="C5" s="6"/>
      <c r="G5" s="5"/>
      <c r="H5" s="6"/>
    </row>
    <row r="6" spans="2:8" ht="15">
      <c r="B6" s="278" t="s">
        <v>11</v>
      </c>
      <c r="C6" s="280"/>
      <c r="G6" s="278" t="s">
        <v>11</v>
      </c>
      <c r="H6" s="280"/>
    </row>
    <row r="7" spans="2:8" ht="15">
      <c r="B7" s="50" t="s">
        <v>70</v>
      </c>
      <c r="C7" s="51"/>
      <c r="G7" s="50" t="s">
        <v>71</v>
      </c>
      <c r="H7" s="16"/>
    </row>
    <row r="8" spans="2:8" ht="15">
      <c r="B8" s="50" t="s">
        <v>72</v>
      </c>
      <c r="C8" s="52"/>
      <c r="G8" s="50" t="s">
        <v>72</v>
      </c>
      <c r="H8" s="10"/>
    </row>
    <row r="9" spans="2:8" ht="15">
      <c r="B9" s="50" t="s">
        <v>14</v>
      </c>
      <c r="C9" s="17"/>
      <c r="G9" s="50" t="s">
        <v>14</v>
      </c>
      <c r="H9" s="17"/>
    </row>
    <row r="10" spans="2:8" ht="15">
      <c r="B10" s="53"/>
      <c r="C10" s="8"/>
      <c r="G10" s="53"/>
      <c r="H10" s="8"/>
    </row>
    <row r="11" spans="2:8" ht="15">
      <c r="B11" s="278" t="s">
        <v>15</v>
      </c>
      <c r="C11" s="280"/>
      <c r="G11" s="278" t="s">
        <v>15</v>
      </c>
      <c r="H11" s="280"/>
    </row>
    <row r="12" spans="2:8" ht="15">
      <c r="B12" s="50" t="s">
        <v>43</v>
      </c>
      <c r="C12" s="54"/>
      <c r="G12" s="50" t="s">
        <v>43</v>
      </c>
      <c r="H12" s="55"/>
    </row>
    <row r="13" spans="2:8" ht="15">
      <c r="B13" s="50" t="s">
        <v>44</v>
      </c>
      <c r="C13" s="55"/>
      <c r="G13" s="50" t="s">
        <v>44</v>
      </c>
      <c r="H13" s="55"/>
    </row>
    <row r="14" spans="2:8" ht="15">
      <c r="B14" s="56"/>
      <c r="C14" s="57"/>
      <c r="G14" s="56"/>
      <c r="H14" s="57"/>
    </row>
    <row r="15" spans="2:8" ht="15">
      <c r="B15" s="278" t="s">
        <v>45</v>
      </c>
      <c r="C15" s="280"/>
      <c r="G15" s="278" t="s">
        <v>45</v>
      </c>
      <c r="H15" s="280"/>
    </row>
    <row r="16" spans="2:8" ht="15.75" thickBot="1">
      <c r="B16" s="58" t="s">
        <v>73</v>
      </c>
      <c r="C16" s="18"/>
      <c r="G16" s="58" t="s">
        <v>73</v>
      </c>
      <c r="H16" s="18"/>
    </row>
  </sheetData>
  <mergeCells count="10">
    <mergeCell ref="B11:C11"/>
    <mergeCell ref="G11:H11"/>
    <mergeCell ref="B15:C15"/>
    <mergeCell ref="G15:H15"/>
    <mergeCell ref="B2:C2"/>
    <mergeCell ref="G2:H2"/>
    <mergeCell ref="B4:C4"/>
    <mergeCell ref="G4:H4"/>
    <mergeCell ref="B6:C6"/>
    <mergeCell ref="G6:H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7C74D-8654-4E11-A296-94231CEEDF53}">
  <dimension ref="B1:V38"/>
  <sheetViews>
    <sheetView workbookViewId="0">
      <selection activeCell="T29" sqref="T29"/>
    </sheetView>
  </sheetViews>
  <sheetFormatPr defaultColWidth="8.85546875" defaultRowHeight="15"/>
  <cols>
    <col min="1" max="1" width="8.85546875" style="60"/>
    <col min="2" max="2" width="21.85546875" style="60" customWidth="1"/>
    <col min="3" max="10" width="8.85546875" style="60"/>
    <col min="11" max="11" width="22.140625" style="60" customWidth="1"/>
    <col min="12" max="16384" width="8.85546875" style="60"/>
  </cols>
  <sheetData>
    <row r="1" spans="2:14">
      <c r="B1" s="59" t="s">
        <v>74</v>
      </c>
    </row>
    <row r="3" spans="2:14" ht="15.75" thickBot="1">
      <c r="B3" s="61" t="s">
        <v>75</v>
      </c>
      <c r="K3" s="61" t="s">
        <v>76</v>
      </c>
    </row>
    <row r="4" spans="2:14">
      <c r="B4" s="272" t="s">
        <v>20</v>
      </c>
      <c r="C4" s="273"/>
      <c r="D4" s="273"/>
      <c r="E4" s="274"/>
      <c r="K4" s="272" t="s">
        <v>20</v>
      </c>
      <c r="L4" s="273"/>
      <c r="M4" s="273"/>
      <c r="N4" s="274"/>
    </row>
    <row r="5" spans="2:14">
      <c r="B5" s="275"/>
      <c r="C5" s="276"/>
      <c r="D5" s="276"/>
      <c r="E5" s="277"/>
      <c r="K5" s="275"/>
      <c r="L5" s="276"/>
      <c r="M5" s="276"/>
      <c r="N5" s="277"/>
    </row>
    <row r="6" spans="2:14">
      <c r="B6" s="278" t="s">
        <v>22</v>
      </c>
      <c r="C6" s="279"/>
      <c r="D6" s="279"/>
      <c r="E6" s="280"/>
      <c r="K6" s="278" t="s">
        <v>22</v>
      </c>
      <c r="L6" s="279"/>
      <c r="M6" s="279"/>
      <c r="N6" s="280"/>
    </row>
    <row r="7" spans="2:14">
      <c r="B7" s="50" t="s">
        <v>23</v>
      </c>
      <c r="C7" s="62" t="s">
        <v>24</v>
      </c>
      <c r="D7" s="63"/>
      <c r="E7" s="64"/>
      <c r="K7" s="50" t="s">
        <v>23</v>
      </c>
      <c r="L7" s="62" t="s">
        <v>24</v>
      </c>
      <c r="M7" s="9"/>
      <c r="N7" s="65"/>
    </row>
    <row r="8" spans="2:14">
      <c r="B8" s="50" t="s">
        <v>26</v>
      </c>
      <c r="C8" s="62" t="s">
        <v>24</v>
      </c>
      <c r="D8" s="63"/>
      <c r="E8" s="66"/>
      <c r="K8" s="50" t="s">
        <v>26</v>
      </c>
      <c r="L8" s="62" t="s">
        <v>24</v>
      </c>
      <c r="M8" s="9"/>
      <c r="N8" s="10"/>
    </row>
    <row r="9" spans="2:14">
      <c r="B9" s="67" t="s">
        <v>27</v>
      </c>
      <c r="C9" s="68"/>
      <c r="D9" s="68"/>
      <c r="E9" s="12"/>
      <c r="K9" s="67" t="s">
        <v>27</v>
      </c>
      <c r="L9" s="68"/>
      <c r="M9" s="68"/>
      <c r="N9" s="12"/>
    </row>
    <row r="10" spans="2:14">
      <c r="B10" s="278" t="s">
        <v>28</v>
      </c>
      <c r="C10" s="279"/>
      <c r="D10" s="279"/>
      <c r="E10" s="280"/>
      <c r="K10" s="278" t="s">
        <v>28</v>
      </c>
      <c r="L10" s="279"/>
      <c r="M10" s="279"/>
      <c r="N10" s="280"/>
    </row>
    <row r="11" spans="2:14">
      <c r="B11" s="13"/>
      <c r="C11" s="4"/>
      <c r="D11" s="69" t="s">
        <v>29</v>
      </c>
      <c r="E11" s="70"/>
      <c r="K11" s="13"/>
      <c r="L11" s="4"/>
      <c r="M11" s="69" t="s">
        <v>29</v>
      </c>
      <c r="N11" s="14"/>
    </row>
    <row r="12" spans="2:14">
      <c r="B12" s="278" t="s">
        <v>30</v>
      </c>
      <c r="C12" s="279"/>
      <c r="D12" s="279"/>
      <c r="E12" s="280"/>
      <c r="K12" s="278" t="s">
        <v>30</v>
      </c>
      <c r="L12" s="279"/>
      <c r="M12" s="279"/>
      <c r="N12" s="280"/>
    </row>
    <row r="13" spans="2:14">
      <c r="B13" s="284" t="s">
        <v>77</v>
      </c>
      <c r="C13" s="285"/>
      <c r="D13" s="286"/>
      <c r="E13" s="71"/>
      <c r="K13" s="293" t="s">
        <v>17</v>
      </c>
      <c r="L13" s="294"/>
      <c r="M13" s="294"/>
      <c r="N13" s="72"/>
    </row>
    <row r="14" spans="2:14">
      <c r="B14" s="73"/>
      <c r="C14" s="74"/>
      <c r="D14" s="74"/>
      <c r="E14" s="75"/>
      <c r="K14" s="284" t="s">
        <v>77</v>
      </c>
      <c r="L14" s="285"/>
      <c r="M14" s="286"/>
      <c r="N14" s="76"/>
    </row>
    <row r="15" spans="2:14">
      <c r="B15" s="293" t="s">
        <v>42</v>
      </c>
      <c r="C15" s="294"/>
      <c r="D15" s="294"/>
      <c r="E15" s="77"/>
      <c r="K15" s="278" t="s">
        <v>31</v>
      </c>
      <c r="L15" s="279"/>
      <c r="M15" s="279"/>
      <c r="N15" s="280"/>
    </row>
    <row r="16" spans="2:14">
      <c r="B16" s="73"/>
      <c r="C16" s="74"/>
      <c r="D16" s="74"/>
      <c r="E16" s="75"/>
      <c r="K16" s="284" t="s">
        <v>32</v>
      </c>
      <c r="L16" s="285"/>
      <c r="M16" s="286"/>
      <c r="N16" s="7"/>
    </row>
    <row r="17" spans="2:22">
      <c r="B17" s="278" t="s">
        <v>31</v>
      </c>
      <c r="C17" s="279"/>
      <c r="D17" s="279"/>
      <c r="E17" s="280"/>
      <c r="K17" s="284" t="s">
        <v>34</v>
      </c>
      <c r="L17" s="285"/>
      <c r="M17" s="286"/>
      <c r="N17" s="7"/>
    </row>
    <row r="18" spans="2:22">
      <c r="B18" s="284" t="s">
        <v>34</v>
      </c>
      <c r="C18" s="285"/>
      <c r="D18" s="286"/>
      <c r="E18" s="78"/>
      <c r="K18" s="284" t="s">
        <v>12</v>
      </c>
      <c r="L18" s="285"/>
      <c r="M18" s="286"/>
      <c r="N18" s="7"/>
    </row>
    <row r="19" spans="2:22">
      <c r="B19" s="284" t="s">
        <v>12</v>
      </c>
      <c r="C19" s="285"/>
      <c r="D19" s="286"/>
      <c r="E19" s="78"/>
      <c r="G19" s="79"/>
      <c r="K19" s="287"/>
      <c r="L19" s="288"/>
      <c r="M19" s="288"/>
      <c r="N19" s="289"/>
      <c r="P19" s="80"/>
    </row>
    <row r="20" spans="2:22">
      <c r="B20" s="287"/>
      <c r="C20" s="288"/>
      <c r="D20" s="288"/>
      <c r="E20" s="289"/>
      <c r="K20" s="284" t="s">
        <v>16</v>
      </c>
      <c r="L20" s="285"/>
      <c r="M20" s="286"/>
      <c r="N20" s="81"/>
    </row>
    <row r="21" spans="2:22">
      <c r="B21" s="284" t="s">
        <v>16</v>
      </c>
      <c r="C21" s="285"/>
      <c r="D21" s="286"/>
      <c r="E21" s="81"/>
      <c r="K21" s="290" t="s">
        <v>37</v>
      </c>
      <c r="L21" s="291"/>
      <c r="M21" s="292"/>
      <c r="N21" s="81"/>
    </row>
    <row r="22" spans="2:22">
      <c r="B22" s="290" t="s">
        <v>78</v>
      </c>
      <c r="C22" s="291"/>
      <c r="D22" s="292"/>
      <c r="E22" s="81"/>
      <c r="K22" s="284" t="s">
        <v>38</v>
      </c>
      <c r="L22" s="285"/>
      <c r="M22" s="286"/>
      <c r="N22" s="81"/>
    </row>
    <row r="23" spans="2:22">
      <c r="B23" s="284" t="s">
        <v>38</v>
      </c>
      <c r="C23" s="285"/>
      <c r="D23" s="286"/>
      <c r="E23" s="81"/>
      <c r="K23" s="287"/>
      <c r="L23" s="288"/>
      <c r="M23" s="288"/>
      <c r="N23" s="289"/>
      <c r="V23" s="80"/>
    </row>
    <row r="24" spans="2:22">
      <c r="B24" s="287"/>
      <c r="C24" s="288"/>
      <c r="D24" s="288"/>
      <c r="E24" s="289"/>
      <c r="K24" s="278" t="s">
        <v>39</v>
      </c>
      <c r="L24" s="279"/>
      <c r="M24" s="279"/>
      <c r="N24" s="280"/>
    </row>
    <row r="25" spans="2:22" ht="15.75" thickBot="1">
      <c r="B25" s="278" t="s">
        <v>39</v>
      </c>
      <c r="C25" s="279"/>
      <c r="D25" s="279"/>
      <c r="E25" s="280"/>
      <c r="K25" s="281"/>
      <c r="L25" s="282"/>
      <c r="M25" s="282"/>
      <c r="N25" s="283"/>
    </row>
    <row r="26" spans="2:22" ht="15.75" thickBot="1">
      <c r="B26" s="281"/>
      <c r="C26" s="282"/>
      <c r="D26" s="282"/>
      <c r="E26" s="283"/>
    </row>
    <row r="33" spans="11:18">
      <c r="P33" s="80"/>
    </row>
    <row r="34" spans="11:18">
      <c r="K34" s="80"/>
    </row>
    <row r="35" spans="11:18">
      <c r="L35" s="82"/>
      <c r="R35" s="82"/>
    </row>
    <row r="38" spans="11:18">
      <c r="R38" s="80"/>
    </row>
  </sheetData>
  <mergeCells count="35">
    <mergeCell ref="B24:E24"/>
    <mergeCell ref="K24:N24"/>
    <mergeCell ref="B25:E25"/>
    <mergeCell ref="K25:N25"/>
    <mergeCell ref="B26:E26"/>
    <mergeCell ref="B21:D21"/>
    <mergeCell ref="K21:M21"/>
    <mergeCell ref="B22:D22"/>
    <mergeCell ref="K22:M22"/>
    <mergeCell ref="B23:D23"/>
    <mergeCell ref="K23:N23"/>
    <mergeCell ref="B18:D18"/>
    <mergeCell ref="K18:M18"/>
    <mergeCell ref="B19:D19"/>
    <mergeCell ref="K19:N19"/>
    <mergeCell ref="B20:E20"/>
    <mergeCell ref="K20:M20"/>
    <mergeCell ref="K14:M14"/>
    <mergeCell ref="B15:D15"/>
    <mergeCell ref="K15:N15"/>
    <mergeCell ref="K16:M16"/>
    <mergeCell ref="B17:E17"/>
    <mergeCell ref="K17:M17"/>
    <mergeCell ref="B10:E10"/>
    <mergeCell ref="K10:N10"/>
    <mergeCell ref="B12:E12"/>
    <mergeCell ref="K12:N12"/>
    <mergeCell ref="B13:D13"/>
    <mergeCell ref="K13:M13"/>
    <mergeCell ref="B4:E4"/>
    <mergeCell ref="K4:N4"/>
    <mergeCell ref="B5:E5"/>
    <mergeCell ref="K5:N5"/>
    <mergeCell ref="B6:E6"/>
    <mergeCell ref="K6:N6"/>
  </mergeCells>
  <pageMargins left="0.7" right="0.7" top="0.75" bottom="0.75" header="0.3" footer="0.3"/>
  <pageSetup paperSize="9" orientation="portrait" horizontalDpi="1200" verticalDpi="120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9449E-F2AB-4A03-80B8-8032CD5287B0}">
  <dimension ref="B1:E23"/>
  <sheetViews>
    <sheetView topLeftCell="A4" workbookViewId="0">
      <selection activeCell="H30" sqref="H30"/>
    </sheetView>
  </sheetViews>
  <sheetFormatPr defaultColWidth="8.85546875" defaultRowHeight="15"/>
  <cols>
    <col min="1" max="1" width="8.85546875" style="60"/>
    <col min="2" max="2" width="22.140625" style="60" customWidth="1"/>
    <col min="3" max="16384" width="8.85546875" style="60"/>
  </cols>
  <sheetData>
    <row r="1" spans="2:5" ht="19.899999999999999" customHeight="1">
      <c r="B1" s="59" t="s">
        <v>79</v>
      </c>
    </row>
    <row r="2" spans="2:5" ht="15.75" thickBot="1"/>
    <row r="3" spans="2:5">
      <c r="B3" s="272" t="s">
        <v>21</v>
      </c>
      <c r="C3" s="273"/>
      <c r="D3" s="273"/>
      <c r="E3" s="274"/>
    </row>
    <row r="4" spans="2:5">
      <c r="B4" s="275"/>
      <c r="C4" s="276"/>
      <c r="D4" s="276"/>
      <c r="E4" s="277"/>
    </row>
    <row r="5" spans="2:5">
      <c r="B5" s="278" t="s">
        <v>22</v>
      </c>
      <c r="C5" s="279"/>
      <c r="D5" s="279"/>
      <c r="E5" s="280"/>
    </row>
    <row r="6" spans="2:5">
      <c r="B6" s="50" t="s">
        <v>23</v>
      </c>
      <c r="C6" s="69" t="s">
        <v>25</v>
      </c>
      <c r="D6" s="9"/>
      <c r="E6" s="83"/>
    </row>
    <row r="7" spans="2:5">
      <c r="B7" s="50" t="s">
        <v>26</v>
      </c>
      <c r="C7" s="69" t="s">
        <v>25</v>
      </c>
      <c r="D7" s="9"/>
      <c r="E7" s="11"/>
    </row>
    <row r="8" spans="2:5">
      <c r="B8" s="67" t="s">
        <v>27</v>
      </c>
      <c r="C8" s="68"/>
      <c r="D8" s="68"/>
      <c r="E8" s="12"/>
    </row>
    <row r="9" spans="2:5">
      <c r="B9" s="278" t="s">
        <v>28</v>
      </c>
      <c r="C9" s="279"/>
      <c r="D9" s="279"/>
      <c r="E9" s="280"/>
    </row>
    <row r="10" spans="2:5">
      <c r="B10" s="13"/>
      <c r="C10" s="4"/>
      <c r="D10" s="69" t="s">
        <v>29</v>
      </c>
      <c r="E10" s="14"/>
    </row>
    <row r="11" spans="2:5">
      <c r="B11" s="278" t="s">
        <v>30</v>
      </c>
      <c r="C11" s="279"/>
      <c r="D11" s="279"/>
      <c r="E11" s="280"/>
    </row>
    <row r="12" spans="2:5">
      <c r="B12" s="293" t="s">
        <v>77</v>
      </c>
      <c r="C12" s="294"/>
      <c r="D12" s="294"/>
      <c r="E12" s="76"/>
    </row>
    <row r="13" spans="2:5">
      <c r="B13" s="278" t="s">
        <v>31</v>
      </c>
      <c r="C13" s="279"/>
      <c r="D13" s="279"/>
      <c r="E13" s="280"/>
    </row>
    <row r="14" spans="2:5">
      <c r="B14" s="284" t="s">
        <v>12</v>
      </c>
      <c r="C14" s="285"/>
      <c r="D14" s="286"/>
      <c r="E14" s="7"/>
    </row>
    <row r="15" spans="2:5">
      <c r="B15" s="284" t="s">
        <v>33</v>
      </c>
      <c r="C15" s="285"/>
      <c r="D15" s="286"/>
      <c r="E15" s="7"/>
    </row>
    <row r="16" spans="2:5">
      <c r="B16" s="287"/>
      <c r="C16" s="288"/>
      <c r="D16" s="288"/>
      <c r="E16" s="289"/>
    </row>
    <row r="17" spans="2:5">
      <c r="B17" s="293" t="s">
        <v>35</v>
      </c>
      <c r="C17" s="294"/>
      <c r="D17" s="294"/>
      <c r="E17" s="15"/>
    </row>
    <row r="18" spans="2:5">
      <c r="B18" s="293" t="s">
        <v>7</v>
      </c>
      <c r="C18" s="294"/>
      <c r="D18" s="294"/>
      <c r="E18" s="15"/>
    </row>
    <row r="19" spans="2:5">
      <c r="B19" s="293" t="s">
        <v>36</v>
      </c>
      <c r="C19" s="298"/>
      <c r="D19" s="298"/>
      <c r="E19" s="81"/>
    </row>
    <row r="20" spans="2:5">
      <c r="B20" s="293" t="s">
        <v>38</v>
      </c>
      <c r="C20" s="294"/>
      <c r="D20" s="294"/>
      <c r="E20" s="81"/>
    </row>
    <row r="21" spans="2:5">
      <c r="B21" s="287"/>
      <c r="C21" s="288"/>
      <c r="D21" s="288"/>
      <c r="E21" s="289"/>
    </row>
    <row r="22" spans="2:5">
      <c r="B22" s="278" t="s">
        <v>39</v>
      </c>
      <c r="C22" s="279"/>
      <c r="D22" s="279"/>
      <c r="E22" s="280"/>
    </row>
    <row r="23" spans="2:5" ht="15.75" thickBot="1">
      <c r="B23" s="281"/>
      <c r="C23" s="282"/>
      <c r="D23" s="282"/>
      <c r="E23" s="283"/>
    </row>
  </sheetData>
  <mergeCells count="17">
    <mergeCell ref="B19:D19"/>
    <mergeCell ref="B20:D20"/>
    <mergeCell ref="B21:E21"/>
    <mergeCell ref="B22:E22"/>
    <mergeCell ref="B23:E23"/>
    <mergeCell ref="B18:D18"/>
    <mergeCell ref="B3:E3"/>
    <mergeCell ref="B4:E4"/>
    <mergeCell ref="B5:E5"/>
    <mergeCell ref="B9:E9"/>
    <mergeCell ref="B11:E11"/>
    <mergeCell ref="B12:D12"/>
    <mergeCell ref="B13:E13"/>
    <mergeCell ref="B14:D14"/>
    <mergeCell ref="B15:D15"/>
    <mergeCell ref="B16:E16"/>
    <mergeCell ref="B17:D17"/>
  </mergeCells>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Data Set</vt:lpstr>
      <vt:lpstr>Variables</vt:lpstr>
      <vt:lpstr>q1a</vt:lpstr>
      <vt:lpstr>Q1b</vt:lpstr>
      <vt:lpstr>Q2a</vt:lpstr>
      <vt:lpstr>Q2b</vt:lpstr>
      <vt:lpstr>Q2c</vt:lpstr>
      <vt:lpstr>Q3a</vt:lpstr>
      <vt:lpstr>Q3b</vt:lpstr>
      <vt:lpstr>Q4a</vt:lpstr>
      <vt:lpstr>Q4b</vt:lpstr>
      <vt:lpstr>Q5a</vt:lpstr>
      <vt:lpstr>Q5b</vt:lpstr>
      <vt:lpstr>Q5a&amp;b</vt:lpstr>
      <vt:lpstr>CI_Mean</vt:lpstr>
      <vt:lpstr>CI_Proportion</vt:lpstr>
      <vt:lpstr>SampleSize</vt:lpstr>
      <vt:lpstr>HT Mean</vt:lpstr>
      <vt:lpstr>HT Proportion</vt:lpstr>
    </vt:vector>
  </TitlesOfParts>
  <Company>Deakin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Howard</dc:creator>
  <cp:lastModifiedBy>mirnalini arivalagan</cp:lastModifiedBy>
  <dcterms:created xsi:type="dcterms:W3CDTF">2020-04-22T12:34:56Z</dcterms:created>
  <dcterms:modified xsi:type="dcterms:W3CDTF">2022-01-27T07:12:22Z</dcterms:modified>
</cp:coreProperties>
</file>