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n\Desktop\Unige\Methods and Tools for Industrial Automation\Methods\Parte2\mathematicalProgramming\"/>
    </mc:Choice>
  </mc:AlternateContent>
  <xr:revisionPtr revIDLastSave="0" documentId="13_ncr:1_{EEA75458-F58D-4B53-B173-B82C1E59A3D0}" xr6:coauthVersionLast="47" xr6:coauthVersionMax="47" xr10:uidLastSave="{00000000-0000-0000-0000-000000000000}"/>
  <bookViews>
    <workbookView xWindow="-108" yWindow="-108" windowWidth="23256" windowHeight="12576" xr2:uid="{5AF9F7C8-C9F4-49DE-B92B-8A6DDB58D3EA}"/>
  </bookViews>
  <sheets>
    <sheet name="Foglio1" sheetId="1" r:id="rId1"/>
  </sheets>
  <definedNames>
    <definedName name="solver_adj" localSheetId="0" hidden="1">Foglio1!$E$9:$I$13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Foglio1!$I$11</definedName>
    <definedName name="solver_lhs10" localSheetId="0" hidden="1">Foglio1!$F$19</definedName>
    <definedName name="solver_lhs11" localSheetId="0" hidden="1">Foglio1!$G$19</definedName>
    <definedName name="solver_lhs12" localSheetId="0" hidden="1">Foglio1!$F$9</definedName>
    <definedName name="solver_lhs13" localSheetId="0" hidden="1">Foglio1!$I$19</definedName>
    <definedName name="solver_lhs14" localSheetId="0" hidden="1">Foglio1!$I$13</definedName>
    <definedName name="solver_lhs15" localSheetId="0" hidden="1">Foglio1!$H$12</definedName>
    <definedName name="solver_lhs16" localSheetId="0" hidden="1">Foglio1!$H$19</definedName>
    <definedName name="solver_lhs17" localSheetId="0" hidden="1">Foglio1!$H$19</definedName>
    <definedName name="solver_lhs18" localSheetId="0" hidden="1">Foglio1!$I$10</definedName>
    <definedName name="solver_lhs19" localSheetId="0" hidden="1">Foglio1!$H$19</definedName>
    <definedName name="solver_lhs2" localSheetId="0" hidden="1">Foglio1!$E$11</definedName>
    <definedName name="solver_lhs20" localSheetId="0" hidden="1">Foglio1!$I$12</definedName>
    <definedName name="solver_lhs21" localSheetId="0" hidden="1">Foglio1!$G$11</definedName>
    <definedName name="solver_lhs22" localSheetId="0" hidden="1">Foglio1!$I$19</definedName>
    <definedName name="solver_lhs23" localSheetId="0" hidden="1">Foglio1!$I$19</definedName>
    <definedName name="solver_lhs24" localSheetId="0" hidden="1">Foglio1!$G$10</definedName>
    <definedName name="solver_lhs25" localSheetId="0" hidden="1">Foglio1!$G$19</definedName>
    <definedName name="solver_lhs26" localSheetId="0" hidden="1">Foglio1!$F$19</definedName>
    <definedName name="solver_lhs27" localSheetId="0" hidden="1">Foglio1!$I$12</definedName>
    <definedName name="solver_lhs28" localSheetId="0" hidden="1">Foglio1!$E$9:$I$13</definedName>
    <definedName name="solver_lhs29" localSheetId="0" hidden="1">Foglio1!$F$19</definedName>
    <definedName name="solver_lhs3" localSheetId="0" hidden="1">Foglio1!$G$19</definedName>
    <definedName name="solver_lhs30" localSheetId="0" hidden="1">Foglio1!$F$19</definedName>
    <definedName name="solver_lhs31" localSheetId="0" hidden="1">Foglio1!$F$10</definedName>
    <definedName name="solver_lhs32" localSheetId="0" hidden="1">Foglio1!$E$19</definedName>
    <definedName name="solver_lhs33" localSheetId="0" hidden="1">Foglio1!$E$19</definedName>
    <definedName name="solver_lhs34" localSheetId="0" hidden="1">Foglio1!$E$19</definedName>
    <definedName name="solver_lhs35" localSheetId="0" hidden="1">Foglio1!$E$9</definedName>
    <definedName name="solver_lhs36" localSheetId="0" hidden="1">Foglio1!$E$10</definedName>
    <definedName name="solver_lhs37" localSheetId="0" hidden="1">Foglio1!$E$13</definedName>
    <definedName name="solver_lhs38" localSheetId="0" hidden="1">Foglio1!$E$12</definedName>
    <definedName name="solver_lhs39" localSheetId="0" hidden="1">Foglio1!$E$19</definedName>
    <definedName name="solver_lhs4" localSheetId="0" hidden="1">Foglio1!$G$19</definedName>
    <definedName name="solver_lhs40" localSheetId="0" hidden="1">Foglio1!$I$12</definedName>
    <definedName name="solver_lhs41" localSheetId="0" hidden="1">Foglio1!$I$19</definedName>
    <definedName name="solver_lhs42" localSheetId="0" hidden="1">Foglio1!$I$19</definedName>
    <definedName name="solver_lhs43" localSheetId="0" hidden="1">Foglio1!$I$19</definedName>
    <definedName name="solver_lhs44" localSheetId="0" hidden="1">Foglio1!$I$19</definedName>
    <definedName name="solver_lhs45" localSheetId="0" hidden="1">Foglio1!$I$19</definedName>
    <definedName name="solver_lhs46" localSheetId="0" hidden="1">Foglio1!$I$19</definedName>
    <definedName name="solver_lhs47" localSheetId="0" hidden="1">Foglio1!$I$19</definedName>
    <definedName name="solver_lhs48" localSheetId="0" hidden="1">Foglio1!$I$19</definedName>
    <definedName name="solver_lhs49" localSheetId="0" hidden="1">Foglio1!$I$19</definedName>
    <definedName name="solver_lhs5" localSheetId="0" hidden="1">Foglio1!$G$9</definedName>
    <definedName name="solver_lhs50" localSheetId="0" hidden="1">Foglio1!$I$19</definedName>
    <definedName name="solver_lhs51" localSheetId="0" hidden="1">Foglio1!$I$19</definedName>
    <definedName name="solver_lhs52" localSheetId="0" hidden="1">Foglio1!$I$19</definedName>
    <definedName name="solver_lhs6" localSheetId="0" hidden="1">Foglio1!$H$11</definedName>
    <definedName name="solver_lhs7" localSheetId="0" hidden="1">Foglio1!$H$10</definedName>
    <definedName name="solver_lhs8" localSheetId="0" hidden="1">Foglio1!$H$19</definedName>
    <definedName name="solver_lhs9" localSheetId="0" hidden="1">Foglio1!$I$19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39</definedName>
    <definedName name="solver_nwt" localSheetId="0" hidden="1">1</definedName>
    <definedName name="solver_opt" localSheetId="0" hidden="1">Foglio1!$G$28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2</definedName>
    <definedName name="solver_rel13" localSheetId="0" hidden="1">3</definedName>
    <definedName name="solver_rel14" localSheetId="0" hidden="1">2</definedName>
    <definedName name="solver_rel15" localSheetId="0" hidden="1">2</definedName>
    <definedName name="solver_rel16" localSheetId="0" hidden="1">3</definedName>
    <definedName name="solver_rel17" localSheetId="0" hidden="1">3</definedName>
    <definedName name="solver_rel18" localSheetId="0" hidden="1">2</definedName>
    <definedName name="solver_rel19" localSheetId="0" hidden="1">3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3</definedName>
    <definedName name="solver_rel23" localSheetId="0" hidden="1">3</definedName>
    <definedName name="solver_rel24" localSheetId="0" hidden="1">2</definedName>
    <definedName name="solver_rel25" localSheetId="0" hidden="1">3</definedName>
    <definedName name="solver_rel26" localSheetId="0" hidden="1">3</definedName>
    <definedName name="solver_rel27" localSheetId="0" hidden="1">2</definedName>
    <definedName name="solver_rel28" localSheetId="0" hidden="1">5</definedName>
    <definedName name="solver_rel29" localSheetId="0" hidden="1">3</definedName>
    <definedName name="solver_rel3" localSheetId="0" hidden="1">3</definedName>
    <definedName name="solver_rel30" localSheetId="0" hidden="1">3</definedName>
    <definedName name="solver_rel31" localSheetId="0" hidden="1">2</definedName>
    <definedName name="solver_rel32" localSheetId="0" hidden="1">3</definedName>
    <definedName name="solver_rel33" localSheetId="0" hidden="1">3</definedName>
    <definedName name="solver_rel34" localSheetId="0" hidden="1">3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3</definedName>
    <definedName name="solver_rel4" localSheetId="0" hidden="1">3</definedName>
    <definedName name="solver_rel40" localSheetId="0" hidden="1">2</definedName>
    <definedName name="solver_rel41" localSheetId="0" hidden="1">3</definedName>
    <definedName name="solver_rel42" localSheetId="0" hidden="1">3</definedName>
    <definedName name="solver_rel43" localSheetId="0" hidden="1">3</definedName>
    <definedName name="solver_rel44" localSheetId="0" hidden="1">3</definedName>
    <definedName name="solver_rel45" localSheetId="0" hidden="1">3</definedName>
    <definedName name="solver_rel46" localSheetId="0" hidden="1">3</definedName>
    <definedName name="solver_rel47" localSheetId="0" hidden="1">3</definedName>
    <definedName name="solver_rel48" localSheetId="0" hidden="1">3</definedName>
    <definedName name="solver_rel49" localSheetId="0" hidden="1">3</definedName>
    <definedName name="solver_rel5" localSheetId="0" hidden="1">2</definedName>
    <definedName name="solver_rel50" localSheetId="0" hidden="1">3</definedName>
    <definedName name="solver_rel51" localSheetId="0" hidden="1">3</definedName>
    <definedName name="solver_rel52" localSheetId="0" hidden="1">3</definedName>
    <definedName name="solver_rel6" localSheetId="0" hidden="1">2</definedName>
    <definedName name="solver_rel7" localSheetId="0" hidden="1">2</definedName>
    <definedName name="solver_rel8" localSheetId="0" hidden="1">3</definedName>
    <definedName name="solver_rel9" localSheetId="0" hidden="1">3</definedName>
    <definedName name="solver_rhs1" localSheetId="0" hidden="1">1-Foglio1!$G$13</definedName>
    <definedName name="solver_rhs10" localSheetId="0" hidden="1">Foglio1!$H$19+Foglio1!$F$3-1000*(1-Foglio1!$F$12)</definedName>
    <definedName name="solver_rhs11" localSheetId="0" hidden="1">Foglio1!$F$19+Foglio1!$G$3-1000*(1-Foglio1!$G$10)</definedName>
    <definedName name="solver_rhs12" localSheetId="0" hidden="1">1</definedName>
    <definedName name="solver_rhs13" localSheetId="0" hidden="1">Foglio1!$H$19+Foglio1!$I$3-1000*(1-Foglio1!$I$12)</definedName>
    <definedName name="solver_rhs14" localSheetId="0" hidden="1">0</definedName>
    <definedName name="solver_rhs15" localSheetId="0" hidden="1">0</definedName>
    <definedName name="solver_rhs16" localSheetId="0" hidden="1">Foglio1!$F$19+Foglio1!$H$3-1000*(1-Foglio1!$H$10)</definedName>
    <definedName name="solver_rhs17" localSheetId="0" hidden="1">Foglio1!$E$19+Foglio1!$H$3-1000*(1-Foglio1!$H$9)</definedName>
    <definedName name="solver_rhs18" localSheetId="0" hidden="1">1-Foglio1!$F$13</definedName>
    <definedName name="solver_rhs19" localSheetId="0" hidden="1">Foglio1!$G$19+Foglio1!$H$3-1000*(1-Foglio1!$H$11)</definedName>
    <definedName name="solver_rhs2" localSheetId="0" hidden="1">1-Foglio1!$G$9</definedName>
    <definedName name="solver_rhs20" localSheetId="0" hidden="1">1</definedName>
    <definedName name="solver_rhs21" localSheetId="0" hidden="1">0</definedName>
    <definedName name="solver_rhs22" localSheetId="0" hidden="1">Foglio1!$F$19+Foglio1!$I$3-1000*(1-Foglio1!$I$10)</definedName>
    <definedName name="solver_rhs23" localSheetId="0" hidden="1">Foglio1!$E$19+Foglio1!$I$3-1000*(1-Foglio1!$I$9)</definedName>
    <definedName name="solver_rhs24" localSheetId="0" hidden="1">1-Foglio1!$F$11</definedName>
    <definedName name="solver_rhs25" localSheetId="0" hidden="1">Foglio1!$H$19+Foglio1!$G$3-1000*(1-Foglio1!$G$12)</definedName>
    <definedName name="solver_rhs26" localSheetId="0" hidden="1">Foglio1!$G$19+Foglio1!$F$3-1000*(1-Foglio1!$F$11)</definedName>
    <definedName name="solver_rhs27" localSheetId="0" hidden="1">1-Foglio1!$H$13</definedName>
    <definedName name="solver_rhs28" localSheetId="0" hidden="1">"binario"</definedName>
    <definedName name="solver_rhs29" localSheetId="0" hidden="1">Foglio1!$E$19+Foglio1!$F$3-1000*(1-Foglio1!$F$9)</definedName>
    <definedName name="solver_rhs3" localSheetId="0" hidden="1">Foglio1!$E$19+Foglio1!$G$3-1000*(1-Foglio1!$G$9)</definedName>
    <definedName name="solver_rhs30" localSheetId="0" hidden="1">Foglio1!$I$19+Foglio1!$F$3-1000*(1-Foglio1!$F$13)</definedName>
    <definedName name="solver_rhs31" localSheetId="0" hidden="1">0</definedName>
    <definedName name="solver_rhs32" localSheetId="0" hidden="1">Foglio1!$G$19+Foglio1!$E$3-1000*(1-Foglio1!$E$11)</definedName>
    <definedName name="solver_rhs33" localSheetId="0" hidden="1">Foglio1!$I$19+Foglio1!$E$3-1000*(1-Foglio1!$E$13)</definedName>
    <definedName name="solver_rhs34" localSheetId="0" hidden="1">Foglio1!$H$19+Foglio1!$E$3-1000*(1-Foglio1!$E$12)</definedName>
    <definedName name="solver_rhs35" localSheetId="0" hidden="1">0</definedName>
    <definedName name="solver_rhs36" localSheetId="0" hidden="1">1-Foglio1!$F$9</definedName>
    <definedName name="solver_rhs37" localSheetId="0" hidden="1">1-Foglio1!$I$9</definedName>
    <definedName name="solver_rhs38" localSheetId="0" hidden="1">1-Foglio1!$H$9</definedName>
    <definedName name="solver_rhs39" localSheetId="0" hidden="1">Foglio1!$F$19+Foglio1!$E$3-1000*(1-Foglio1!$E$10)</definedName>
    <definedName name="solver_rhs4" localSheetId="0" hidden="1">Foglio1!$I$19+Foglio1!$G$3-1000*(1-Foglio1!$G$13)</definedName>
    <definedName name="solver_rhs40" localSheetId="0" hidden="1">1</definedName>
    <definedName name="solver_rhs41" localSheetId="0" hidden="1">Foglio1!$H$19+Foglio1!$I$3-1000*(1-Foglio1!$I$12)</definedName>
    <definedName name="solver_rhs42" localSheetId="0" hidden="1">Foglio1!$H$19+Foglio1!$I$3-1000*(1-Foglio1!$I$12)</definedName>
    <definedName name="solver_rhs43" localSheetId="0" hidden="1">Foglio1!$H$19+Foglio1!$I$3-1000*(1-Foglio1!$I$12)</definedName>
    <definedName name="solver_rhs44" localSheetId="0" hidden="1">Foglio1!$H$19+Foglio1!$I$3-1000*(1-Foglio1!$I$12)</definedName>
    <definedName name="solver_rhs45" localSheetId="0" hidden="1">Foglio1!$H$19+Foglio1!$I$3-1000*(1-Foglio1!$I$12)</definedName>
    <definedName name="solver_rhs46" localSheetId="0" hidden="1">Foglio1!$H$19+Foglio1!$I$3-1000*(1-Foglio1!$I$12)</definedName>
    <definedName name="solver_rhs47" localSheetId="0" hidden="1">Foglio1!$H$19+Foglio1!$I$3-1000*(1-Foglio1!$I$12)</definedName>
    <definedName name="solver_rhs48" localSheetId="0" hidden="1">Foglio1!$H$19+Foglio1!$I$3-1000*(1-Foglio1!$I$12)</definedName>
    <definedName name="solver_rhs49" localSheetId="0" hidden="1">Foglio1!$H$19+Foglio1!$I$3-1000*(1-Foglio1!$I$12)</definedName>
    <definedName name="solver_rhs5" localSheetId="0" hidden="1">1</definedName>
    <definedName name="solver_rhs50" localSheetId="0" hidden="1">Foglio1!$H$19+Foglio1!$I$3-1000*(1-Foglio1!$I$12)</definedName>
    <definedName name="solver_rhs51" localSheetId="0" hidden="1">Foglio1!$H$19+Foglio1!$I$3-1000*(1-Foglio1!$I$12)</definedName>
    <definedName name="solver_rhs52" localSheetId="0" hidden="1">Foglio1!$H$19+Foglio1!$I$3-1000*(1-Foglio1!$I$12)</definedName>
    <definedName name="solver_rhs6" localSheetId="0" hidden="1">1-Foglio1!$G$12</definedName>
    <definedName name="solver_rhs7" localSheetId="0" hidden="1">1-Foglio1!$F$12</definedName>
    <definedName name="solver_rhs8" localSheetId="0" hidden="1">Foglio1!$I$19+Foglio1!$H$3-1000*(1-Foglio1!$H$13)</definedName>
    <definedName name="solver_rhs9" localSheetId="0" hidden="1">Foglio1!$G$19+Foglio1!$I$3-1000*(1-Foglio1!$I$11)</definedName>
    <definedName name="solver_rlx" localSheetId="0" hidden="1">2</definedName>
    <definedName name="solver_rsd" localSheetId="0" hidden="1">2</definedName>
    <definedName name="solver_scl" localSheetId="0" hidden="1">1</definedName>
    <definedName name="solver_sho" localSheetId="0" hidden="1">2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9" i="1" s="1"/>
  <c r="I23" i="1" s="1"/>
  <c r="H16" i="1"/>
  <c r="H19" i="1" s="1"/>
  <c r="H23" i="1" s="1"/>
  <c r="G16" i="1"/>
  <c r="G19" i="1" s="1"/>
  <c r="G23" i="1" s="1"/>
  <c r="F16" i="1"/>
  <c r="F19" i="1" s="1"/>
  <c r="E16" i="1"/>
  <c r="E19" i="1" s="1"/>
  <c r="E23" i="1" l="1"/>
  <c r="E26" i="1" s="1"/>
  <c r="F23" i="1"/>
  <c r="F26" i="1" s="1"/>
  <c r="I26" i="1"/>
  <c r="H26" i="1"/>
  <c r="G26" i="1"/>
  <c r="G28" i="1" l="1"/>
</calcChain>
</file>

<file path=xl/sharedStrings.xml><?xml version="1.0" encoding="utf-8"?>
<sst xmlns="http://schemas.openxmlformats.org/spreadsheetml/2006/main" count="40" uniqueCount="36">
  <si>
    <t>J1</t>
  </si>
  <si>
    <t>J2</t>
  </si>
  <si>
    <t>J3</t>
  </si>
  <si>
    <t>J4</t>
  </si>
  <si>
    <t>J5</t>
  </si>
  <si>
    <t>p</t>
  </si>
  <si>
    <t>d</t>
  </si>
  <si>
    <t>w</t>
  </si>
  <si>
    <t>Completion time</t>
  </si>
  <si>
    <t>Tardiness</t>
  </si>
  <si>
    <t>Total Tardiness</t>
  </si>
  <si>
    <t>Weighted Tardiness</t>
  </si>
  <si>
    <t>Starting time</t>
  </si>
  <si>
    <t xml:space="preserve">4 --&gt; 1 --&gt; 2 --&gt; 3 --&gt; 5 </t>
  </si>
  <si>
    <t>SET</t>
  </si>
  <si>
    <t>5 jobs</t>
  </si>
  <si>
    <t>1 machine</t>
  </si>
  <si>
    <t>Parameters</t>
  </si>
  <si>
    <t>Variables</t>
  </si>
  <si>
    <t xml:space="preserve">        0 otherwise</t>
  </si>
  <si>
    <t>Cost Function</t>
  </si>
  <si>
    <t>Contraints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</si>
  <si>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processing time of job i</t>
    </r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</si>
  <si>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due date of job i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</si>
  <si>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weight of job i</t>
    </r>
  </si>
  <si>
    <r>
      <t>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1 if job i is excuted before job j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</si>
  <si>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ij </t>
    </r>
  </si>
  <si>
    <r>
      <t>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= 1</t>
    </r>
  </si>
  <si>
    <r>
      <t>x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= 1</t>
    </r>
  </si>
  <si>
    <r>
      <t>x</t>
    </r>
    <r>
      <rPr>
        <vertAlign val="subscript"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 xml:space="preserve"> = 1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</si>
  <si>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j </t>
    </r>
    <r>
      <rPr>
        <sz val="11"/>
        <color theme="1"/>
        <rFont val="Calibri"/>
        <family val="2"/>
        <scheme val="minor"/>
      </rPr>
      <t>&gt;= 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- M * ( 1 - 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) </t>
    </r>
  </si>
  <si>
    <t>Minimize total weighted tardiness</t>
  </si>
  <si>
    <r>
      <t>Σ w</t>
    </r>
    <r>
      <rPr>
        <sz val="8"/>
        <color theme="1"/>
        <rFont val="Calibri"/>
        <family val="2"/>
      </rPr>
      <t xml:space="preserve">i </t>
    </r>
    <r>
      <rPr>
        <sz val="10"/>
        <color theme="1"/>
        <rFont val="Calibri"/>
        <family val="2"/>
      </rPr>
      <t>T</t>
    </r>
    <r>
      <rPr>
        <sz val="8"/>
        <color theme="1"/>
        <rFont val="Calibri"/>
        <family val="2"/>
      </rPr>
      <t>i</t>
    </r>
  </si>
  <si>
    <t>∀ i, j with i ≠ j</t>
  </si>
  <si>
    <r>
      <t>x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ji</t>
    </r>
    <r>
      <rPr>
        <sz val="11"/>
        <color theme="1"/>
        <rFont val="Calibri"/>
        <family val="2"/>
        <scheme val="minor"/>
      </rPr>
      <t xml:space="preserve"> = 1                </t>
    </r>
  </si>
  <si>
    <t>Optimal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</si>
</sst>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3" xfId="0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2" fillId="0" borderId="3" xfId="0" applyFont="1" applyBorder="1"/>
  </cellXfs>
  <cellStyles count="1">
    <cellStyle name="Normale" xfId="0" builtinId="0"/>
  </cellStyles>
  <dxfs count="2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64C1-8EB4-4D5E-85AB-E939FB995734}">
  <dimension ref="B2:L28"/>
  <sheetViews>
    <sheetView tabSelected="1" topLeftCell="A2" workbookViewId="0">
      <selection activeCell="B24" sqref="B24"/>
    </sheetView>
  </sheetViews>
  <sheetFormatPr defaultRowHeight="14.4" x14ac:dyDescent="0.3"/>
  <cols>
    <col min="1" max="1" width="7.109375" customWidth="1"/>
    <col min="2" max="2" width="29.33203125" customWidth="1"/>
    <col min="3" max="3" width="20.5546875" customWidth="1"/>
    <col min="4" max="4" width="9.5546875" customWidth="1"/>
    <col min="9" max="9" width="10.44140625" customWidth="1"/>
    <col min="11" max="11" width="12.33203125" customWidth="1"/>
  </cols>
  <sheetData>
    <row r="2" spans="2:9" x14ac:dyDescent="0.3">
      <c r="B2" s="9" t="s">
        <v>14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</row>
    <row r="3" spans="2:9" x14ac:dyDescent="0.3">
      <c r="B3" s="1" t="s">
        <v>15</v>
      </c>
      <c r="D3" s="7" t="s">
        <v>5</v>
      </c>
      <c r="E3" s="1">
        <v>4</v>
      </c>
      <c r="F3" s="1">
        <v>2</v>
      </c>
      <c r="G3" s="1">
        <v>6</v>
      </c>
      <c r="H3" s="1">
        <v>3</v>
      </c>
      <c r="I3" s="1">
        <v>5</v>
      </c>
    </row>
    <row r="4" spans="2:9" x14ac:dyDescent="0.3">
      <c r="B4" s="1" t="s">
        <v>16</v>
      </c>
      <c r="D4" s="7" t="s">
        <v>6</v>
      </c>
      <c r="E4" s="1">
        <v>7</v>
      </c>
      <c r="F4" s="1">
        <v>9</v>
      </c>
      <c r="G4" s="1">
        <v>9</v>
      </c>
      <c r="H4" s="1">
        <v>6</v>
      </c>
      <c r="I4" s="1">
        <v>12</v>
      </c>
    </row>
    <row r="5" spans="2:9" x14ac:dyDescent="0.3">
      <c r="D5" s="7" t="s">
        <v>7</v>
      </c>
      <c r="E5" s="1">
        <v>1.5</v>
      </c>
      <c r="F5" s="1">
        <v>1.5</v>
      </c>
      <c r="G5" s="1">
        <v>1.5</v>
      </c>
      <c r="H5" s="1">
        <v>1</v>
      </c>
      <c r="I5" s="1">
        <v>1</v>
      </c>
    </row>
    <row r="6" spans="2:9" x14ac:dyDescent="0.3">
      <c r="B6" s="9" t="s">
        <v>17</v>
      </c>
    </row>
    <row r="7" spans="2:9" ht="15.6" x14ac:dyDescent="0.35">
      <c r="B7" s="1" t="s">
        <v>22</v>
      </c>
      <c r="E7" s="4" t="s">
        <v>26</v>
      </c>
      <c r="F7" s="4"/>
      <c r="G7" s="4"/>
      <c r="H7" s="4"/>
      <c r="I7" s="4"/>
    </row>
    <row r="8" spans="2:9" ht="15.6" x14ac:dyDescent="0.35">
      <c r="B8" s="1" t="s">
        <v>23</v>
      </c>
      <c r="E8">
        <v>1</v>
      </c>
      <c r="F8">
        <v>2</v>
      </c>
      <c r="G8">
        <v>3</v>
      </c>
      <c r="H8">
        <v>4</v>
      </c>
      <c r="I8">
        <v>5</v>
      </c>
    </row>
    <row r="9" spans="2:9" ht="15.6" x14ac:dyDescent="0.35">
      <c r="B9" s="1" t="s">
        <v>24</v>
      </c>
      <c r="D9">
        <v>1</v>
      </c>
      <c r="E9" s="1">
        <v>0</v>
      </c>
      <c r="F9" s="1">
        <v>1</v>
      </c>
      <c r="G9" s="1">
        <v>1</v>
      </c>
      <c r="H9" s="1">
        <v>0</v>
      </c>
      <c r="I9" s="1">
        <v>1</v>
      </c>
    </row>
    <row r="10" spans="2:9" x14ac:dyDescent="0.3">
      <c r="D10">
        <v>2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</row>
    <row r="11" spans="2:9" x14ac:dyDescent="0.3">
      <c r="B11" s="9" t="s">
        <v>18</v>
      </c>
      <c r="D11">
        <v>3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</row>
    <row r="12" spans="2:9" ht="15.6" x14ac:dyDescent="0.35">
      <c r="B12" s="1" t="s">
        <v>25</v>
      </c>
      <c r="D12">
        <v>4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</row>
    <row r="13" spans="2:9" x14ac:dyDescent="0.3">
      <c r="B13" s="1" t="s">
        <v>19</v>
      </c>
      <c r="D13">
        <v>5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2:9" x14ac:dyDescent="0.3">
      <c r="B14" s="1" t="s">
        <v>12</v>
      </c>
    </row>
    <row r="15" spans="2:9" x14ac:dyDescent="0.3">
      <c r="B15" s="1" t="s">
        <v>8</v>
      </c>
      <c r="E15" s="4" t="s">
        <v>12</v>
      </c>
      <c r="F15" s="4"/>
      <c r="G15" s="4"/>
      <c r="H15" s="4"/>
      <c r="I15" s="4"/>
    </row>
    <row r="16" spans="2:9" x14ac:dyDescent="0.3">
      <c r="B16" s="1" t="s">
        <v>9</v>
      </c>
      <c r="E16" s="1">
        <f>E10*F3+E11*G3+E12*H3+E13*I3</f>
        <v>3</v>
      </c>
      <c r="F16" s="1">
        <f>F9*E3+F11*G3+F12*H3+F13*I3</f>
        <v>7</v>
      </c>
      <c r="G16" s="1">
        <f>G9*E3+G10*F3+G12*H3+G13*I3</f>
        <v>9</v>
      </c>
      <c r="H16" s="1">
        <f>H9*E3+H10*F3+H11*G3+H13*I3</f>
        <v>0</v>
      </c>
      <c r="I16" s="1">
        <f>I9*E3+I10*F3+I11*G3+I12*H3</f>
        <v>15</v>
      </c>
    </row>
    <row r="18" spans="2:12" x14ac:dyDescent="0.3">
      <c r="B18" s="9" t="s">
        <v>20</v>
      </c>
      <c r="E18" s="4" t="s">
        <v>8</v>
      </c>
      <c r="F18" s="4"/>
      <c r="G18" s="4"/>
      <c r="H18" s="4"/>
      <c r="I18" s="4"/>
    </row>
    <row r="19" spans="2:12" x14ac:dyDescent="0.3">
      <c r="B19" s="1" t="s">
        <v>31</v>
      </c>
      <c r="E19" s="1">
        <f>E16+E3</f>
        <v>7</v>
      </c>
      <c r="F19" s="1">
        <f>F16+F3</f>
        <v>9</v>
      </c>
      <c r="G19" s="1">
        <f>G16+G3</f>
        <v>15</v>
      </c>
      <c r="H19" s="1">
        <f>H16+H3</f>
        <v>3</v>
      </c>
      <c r="I19" s="1">
        <f>I16+I3</f>
        <v>20</v>
      </c>
    </row>
    <row r="20" spans="2:12" x14ac:dyDescent="0.3">
      <c r="B20" s="10" t="s">
        <v>32</v>
      </c>
      <c r="E20" s="2"/>
      <c r="F20" s="2"/>
      <c r="G20" s="2"/>
      <c r="H20" s="2"/>
      <c r="I20" s="2"/>
    </row>
    <row r="21" spans="2:12" x14ac:dyDescent="0.3">
      <c r="B21" s="2"/>
      <c r="E21" s="2"/>
      <c r="F21" s="2"/>
      <c r="G21" s="2"/>
      <c r="H21" s="2"/>
      <c r="I21" s="2"/>
    </row>
    <row r="22" spans="2:12" x14ac:dyDescent="0.3">
      <c r="B22" s="9" t="s">
        <v>21</v>
      </c>
      <c r="E22" s="5" t="s">
        <v>9</v>
      </c>
      <c r="F22" s="5"/>
      <c r="G22" s="5"/>
      <c r="H22" s="5"/>
      <c r="I22" s="5"/>
    </row>
    <row r="23" spans="2:12" ht="15.6" x14ac:dyDescent="0.35">
      <c r="B23" s="1" t="s">
        <v>30</v>
      </c>
      <c r="C23" t="s">
        <v>33</v>
      </c>
      <c r="E23" s="1">
        <f>MAX(E19-E4,0)</f>
        <v>0</v>
      </c>
      <c r="F23" s="1">
        <f>MAX(F19-F4,0)</f>
        <v>0</v>
      </c>
      <c r="G23" s="1">
        <f>MAX(G19-G4,0)</f>
        <v>6</v>
      </c>
      <c r="H23" s="3">
        <f>MAX(H19-H4,0)</f>
        <v>0</v>
      </c>
      <c r="I23" s="3">
        <f>MAX(I19-I4,0)</f>
        <v>8</v>
      </c>
    </row>
    <row r="24" spans="2:12" ht="15.6" x14ac:dyDescent="0.35">
      <c r="B24" s="1" t="s">
        <v>34</v>
      </c>
      <c r="C24" t="s">
        <v>33</v>
      </c>
      <c r="E24" s="2"/>
      <c r="F24" s="2"/>
      <c r="G24" s="2"/>
      <c r="H24" s="2"/>
      <c r="I24" s="2"/>
    </row>
    <row r="25" spans="2:12" ht="15.6" x14ac:dyDescent="0.35">
      <c r="B25" s="3" t="s">
        <v>27</v>
      </c>
      <c r="E25" s="5" t="s">
        <v>11</v>
      </c>
      <c r="F25" s="5"/>
      <c r="G25" s="5"/>
      <c r="H25" s="5"/>
      <c r="I25" s="5"/>
    </row>
    <row r="26" spans="2:12" ht="15.6" x14ac:dyDescent="0.35">
      <c r="B26" s="3" t="s">
        <v>28</v>
      </c>
      <c r="E26" s="1">
        <f>E23*E5</f>
        <v>0</v>
      </c>
      <c r="F26" s="1">
        <f>F23*F5</f>
        <v>0</v>
      </c>
      <c r="G26" s="1">
        <f>G23*G5</f>
        <v>9</v>
      </c>
      <c r="H26" s="1">
        <f>H23*H5</f>
        <v>0</v>
      </c>
      <c r="I26" s="1">
        <f>I23*I5</f>
        <v>8</v>
      </c>
    </row>
    <row r="27" spans="2:12" ht="15.6" x14ac:dyDescent="0.35">
      <c r="B27" s="3" t="s">
        <v>29</v>
      </c>
      <c r="K27" s="6" t="s">
        <v>35</v>
      </c>
      <c r="L27" s="6"/>
    </row>
    <row r="28" spans="2:12" x14ac:dyDescent="0.3">
      <c r="E28" s="6" t="s">
        <v>10</v>
      </c>
      <c r="F28" s="6"/>
      <c r="G28">
        <f>SUM(E26:I26)</f>
        <v>17</v>
      </c>
      <c r="K28" s="6" t="s">
        <v>13</v>
      </c>
      <c r="L28" s="6"/>
    </row>
  </sheetData>
  <scenarios current="0">
    <scenario name="soluzione" count="25" user="Luca Mirenda" comment="Creato da: Luca Mirenda il 8/12/2021">
      <inputCells r="E9" val="0"/>
      <inputCells r="F9" val="1"/>
      <inputCells r="G9" val="1"/>
      <inputCells r="H9" val="0"/>
      <inputCells r="I9" val="1"/>
      <inputCells r="E10" val="0"/>
      <inputCells r="F10" val="0"/>
      <inputCells r="G10" val="1"/>
      <inputCells r="H10" val="0"/>
      <inputCells r="I10" val="1"/>
      <inputCells r="E11" val="0"/>
      <inputCells r="F11" val="0"/>
      <inputCells r="G11" val="0"/>
      <inputCells r="H11" val="0"/>
      <inputCells r="I11" val="1"/>
      <inputCells r="E12" val="1"/>
      <inputCells r="F12" val="1"/>
      <inputCells r="G12" val="1"/>
      <inputCells r="H12" val="0"/>
      <inputCells r="I12" val="1"/>
      <inputCells r="E13" val="0"/>
      <inputCells r="F13" val="0"/>
      <inputCells r="G13" val="0"/>
      <inputCells r="H13" val="0"/>
      <inputCells r="I13" val="0"/>
    </scenario>
    <scenario name="soluzione_trovata" count="25" user="Luca Mirenda" comment="Creato da: Luca Mirenda il 8/12/2021">
      <inputCells r="E9" val="0"/>
      <inputCells r="F9" val="1"/>
      <inputCells r="G9" val="1"/>
      <inputCells r="H9" val="0"/>
      <inputCells r="I9" val="1"/>
      <inputCells r="E10" val="0"/>
      <inputCells r="F10" val="0"/>
      <inputCells r="G10" val="1"/>
      <inputCells r="H10" val="0"/>
      <inputCells r="I10" val="1"/>
      <inputCells r="E11" val="0"/>
      <inputCells r="F11" val="0"/>
      <inputCells r="G11" val="0"/>
      <inputCells r="H11" val="0"/>
      <inputCells r="I11" val="1"/>
      <inputCells r="E12" val="1"/>
      <inputCells r="F12" val="1"/>
      <inputCells r="G12" val="1"/>
      <inputCells r="H12" val="0"/>
      <inputCells r="I12" val="1"/>
      <inputCells r="E13" val="0"/>
      <inputCells r="F13" val="0"/>
      <inputCells r="G13" val="0"/>
      <inputCells r="H13" val="0"/>
      <inputCells r="I13" val="0"/>
    </scenario>
  </scenarios>
  <conditionalFormatting sqref="E9:I13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Mirenda</dc:creator>
  <cp:lastModifiedBy>Luca Mirenda</cp:lastModifiedBy>
  <dcterms:created xsi:type="dcterms:W3CDTF">2021-08-11T10:27:44Z</dcterms:created>
  <dcterms:modified xsi:type="dcterms:W3CDTF">2021-09-22T13:44:23Z</dcterms:modified>
</cp:coreProperties>
</file>