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n\Desktop\Unige\Methods and Tools for Industrial Automation\Slides\Part2\Esercizi\"/>
    </mc:Choice>
  </mc:AlternateContent>
  <xr:revisionPtr revIDLastSave="0" documentId="13_ncr:1_{5B8D5CCB-BFFE-4584-8042-45863231CC1C}" xr6:coauthVersionLast="47" xr6:coauthVersionMax="47" xr10:uidLastSave="{00000000-0000-0000-0000-000000000000}"/>
  <bookViews>
    <workbookView xWindow="-108" yWindow="-108" windowWidth="23256" windowHeight="12576" activeTab="1" xr2:uid="{5AF9F7C8-C9F4-49DE-B92B-8A6DDB58D3EA}"/>
  </bookViews>
  <sheets>
    <sheet name="Rapporto popolazione 1" sheetId="2" r:id="rId1"/>
    <sheet name="Foglio1" sheetId="1" r:id="rId2"/>
  </sheets>
  <definedNames>
    <definedName name="solver_adj" localSheetId="1" hidden="1">Foglio1!$B$10:$F$14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est" localSheetId="1" hidden="1">1</definedName>
    <definedName name="solver_itr" localSheetId="1" hidden="1">100</definedName>
    <definedName name="solver_lhs1" localSheetId="1" hidden="1">Foglio1!$B$10</definedName>
    <definedName name="solver_lhs10" localSheetId="1" hidden="1">Foglio1!$B$21</definedName>
    <definedName name="solver_lhs11" localSheetId="1" hidden="1">Foglio1!$B$24:$F$24</definedName>
    <definedName name="solver_lhs12" localSheetId="1" hidden="1">Foglio1!$C$10</definedName>
    <definedName name="solver_lhs13" localSheetId="1" hidden="1">Foglio1!$C$11</definedName>
    <definedName name="solver_lhs14" localSheetId="1" hidden="1">Foglio1!$C$21</definedName>
    <definedName name="solver_lhs15" localSheetId="1" hidden="1">Foglio1!$C$21</definedName>
    <definedName name="solver_lhs16" localSheetId="1" hidden="1">Foglio1!$C$21</definedName>
    <definedName name="solver_lhs17" localSheetId="1" hidden="1">Foglio1!$C$21</definedName>
    <definedName name="solver_lhs18" localSheetId="1" hidden="1">Foglio1!$D$10</definedName>
    <definedName name="solver_lhs19" localSheetId="1" hidden="1">Foglio1!$D$11</definedName>
    <definedName name="solver_lhs2" localSheetId="1" hidden="1">Foglio1!$B$10:$F$14</definedName>
    <definedName name="solver_lhs20" localSheetId="1" hidden="1">Foglio1!$D$12</definedName>
    <definedName name="solver_lhs21" localSheetId="1" hidden="1">Foglio1!$D$21</definedName>
    <definedName name="solver_lhs22" localSheetId="1" hidden="1">Foglio1!$D$21</definedName>
    <definedName name="solver_lhs23" localSheetId="1" hidden="1">Foglio1!$D$21</definedName>
    <definedName name="solver_lhs24" localSheetId="1" hidden="1">Foglio1!$D$21</definedName>
    <definedName name="solver_lhs25" localSheetId="1" hidden="1">Foglio1!$E$11</definedName>
    <definedName name="solver_lhs26" localSheetId="1" hidden="1">Foglio1!$E$12</definedName>
    <definedName name="solver_lhs27" localSheetId="1" hidden="1">Foglio1!$E$13</definedName>
    <definedName name="solver_lhs28" localSheetId="1" hidden="1">Foglio1!$E$21</definedName>
    <definedName name="solver_lhs29" localSheetId="1" hidden="1">Foglio1!$E$21</definedName>
    <definedName name="solver_lhs3" localSheetId="1" hidden="1">Foglio1!$B$11</definedName>
    <definedName name="solver_lhs30" localSheetId="1" hidden="1">Foglio1!$E$21</definedName>
    <definedName name="solver_lhs31" localSheetId="1" hidden="1">Foglio1!$E$21</definedName>
    <definedName name="solver_lhs32" localSheetId="1" hidden="1">Foglio1!$F$11</definedName>
    <definedName name="solver_lhs33" localSheetId="1" hidden="1">Foglio1!$F$12</definedName>
    <definedName name="solver_lhs34" localSheetId="1" hidden="1">Foglio1!$F$13</definedName>
    <definedName name="solver_lhs35" localSheetId="1" hidden="1">Foglio1!$F$13</definedName>
    <definedName name="solver_lhs36" localSheetId="1" hidden="1">Foglio1!$F$14</definedName>
    <definedName name="solver_lhs37" localSheetId="1" hidden="1">Foglio1!$F$21</definedName>
    <definedName name="solver_lhs38" localSheetId="1" hidden="1">Foglio1!$F$21</definedName>
    <definedName name="solver_lhs39" localSheetId="1" hidden="1">Foglio1!$F$21</definedName>
    <definedName name="solver_lhs4" localSheetId="1" hidden="1">Foglio1!$B$12</definedName>
    <definedName name="solver_lhs40" localSheetId="1" hidden="1">Foglio1!$F$21</definedName>
    <definedName name="solver_lhs41" localSheetId="1" hidden="1">Foglio1!$F$21</definedName>
    <definedName name="solver_lhs42" localSheetId="1" hidden="1">Foglio1!$F$21</definedName>
    <definedName name="solver_lhs43" localSheetId="1" hidden="1">Foglio1!$F$21</definedName>
    <definedName name="solver_lhs44" localSheetId="1" hidden="1">Foglio1!$F$21</definedName>
    <definedName name="solver_lhs45" localSheetId="1" hidden="1">Foglio1!$F$21</definedName>
    <definedName name="solver_lhs46" localSheetId="1" hidden="1">Foglio1!$F$21</definedName>
    <definedName name="solver_lhs47" localSheetId="1" hidden="1">Foglio1!$F$21</definedName>
    <definedName name="solver_lhs48" localSheetId="1" hidden="1">Foglio1!$F$21</definedName>
    <definedName name="solver_lhs49" localSheetId="1" hidden="1">Foglio1!$F$21</definedName>
    <definedName name="solver_lhs5" localSheetId="1" hidden="1">Foglio1!$B$13</definedName>
    <definedName name="solver_lhs50" localSheetId="1" hidden="1">Foglio1!$F$21</definedName>
    <definedName name="solver_lhs51" localSheetId="1" hidden="1">Foglio1!$F$21</definedName>
    <definedName name="solver_lhs52" localSheetId="1" hidden="1">Foglio1!$F$21</definedName>
    <definedName name="solver_lhs6" localSheetId="1" hidden="1">Foglio1!$B$14</definedName>
    <definedName name="solver_lhs7" localSheetId="1" hidden="1">Foglio1!$B$21</definedName>
    <definedName name="solver_lhs8" localSheetId="1" hidden="1">Foglio1!$B$21</definedName>
    <definedName name="solver_lhs9" localSheetId="1" hidden="1">Foglio1!$B$21</definedName>
    <definedName name="solver_mip" localSheetId="1" hidden="1">2147483647</definedName>
    <definedName name="solver_mni" localSheetId="1" hidden="1">10000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40</definedName>
    <definedName name="solver_nwt" localSheetId="1" hidden="1">1</definedName>
    <definedName name="solver_opt" localSheetId="1" hidden="1">Foglio1!$D$29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10" localSheetId="1" hidden="1">3</definedName>
    <definedName name="solver_rel11" localSheetId="1" hidden="1">3</definedName>
    <definedName name="solver_rel12" localSheetId="1" hidden="1">2</definedName>
    <definedName name="solver_rel13" localSheetId="1" hidden="1">2</definedName>
    <definedName name="solver_rel14" localSheetId="1" hidden="1">3</definedName>
    <definedName name="solver_rel15" localSheetId="1" hidden="1">3</definedName>
    <definedName name="solver_rel16" localSheetId="1" hidden="1">3</definedName>
    <definedName name="solver_rel17" localSheetId="1" hidden="1">3</definedName>
    <definedName name="solver_rel18" localSheetId="1" hidden="1">2</definedName>
    <definedName name="solver_rel19" localSheetId="1" hidden="1">2</definedName>
    <definedName name="solver_rel2" localSheetId="1" hidden="1">5</definedName>
    <definedName name="solver_rel20" localSheetId="1" hidden="1">2</definedName>
    <definedName name="solver_rel21" localSheetId="1" hidden="1">3</definedName>
    <definedName name="solver_rel22" localSheetId="1" hidden="1">3</definedName>
    <definedName name="solver_rel23" localSheetId="1" hidden="1">3</definedName>
    <definedName name="solver_rel24" localSheetId="1" hidden="1">3</definedName>
    <definedName name="solver_rel25" localSheetId="1" hidden="1">2</definedName>
    <definedName name="solver_rel26" localSheetId="1" hidden="1">2</definedName>
    <definedName name="solver_rel27" localSheetId="1" hidden="1">2</definedName>
    <definedName name="solver_rel28" localSheetId="1" hidden="1">3</definedName>
    <definedName name="solver_rel29" localSheetId="1" hidden="1">3</definedName>
    <definedName name="solver_rel3" localSheetId="1" hidden="1">2</definedName>
    <definedName name="solver_rel30" localSheetId="1" hidden="1">3</definedName>
    <definedName name="solver_rel31" localSheetId="1" hidden="1">3</definedName>
    <definedName name="solver_rel32" localSheetId="1" hidden="1">2</definedName>
    <definedName name="solver_rel33" localSheetId="1" hidden="1">2</definedName>
    <definedName name="solver_rel34" localSheetId="1" hidden="1">2</definedName>
    <definedName name="solver_rel35" localSheetId="1" hidden="1">2</definedName>
    <definedName name="solver_rel36" localSheetId="1" hidden="1">2</definedName>
    <definedName name="solver_rel37" localSheetId="1" hidden="1">3</definedName>
    <definedName name="solver_rel38" localSheetId="1" hidden="1">3</definedName>
    <definedName name="solver_rel39" localSheetId="1" hidden="1">3</definedName>
    <definedName name="solver_rel4" localSheetId="1" hidden="1">2</definedName>
    <definedName name="solver_rel40" localSheetId="1" hidden="1">3</definedName>
    <definedName name="solver_rel41" localSheetId="1" hidden="1">3</definedName>
    <definedName name="solver_rel42" localSheetId="1" hidden="1">3</definedName>
    <definedName name="solver_rel43" localSheetId="1" hidden="1">3</definedName>
    <definedName name="solver_rel44" localSheetId="1" hidden="1">3</definedName>
    <definedName name="solver_rel45" localSheetId="1" hidden="1">3</definedName>
    <definedName name="solver_rel46" localSheetId="1" hidden="1">3</definedName>
    <definedName name="solver_rel47" localSheetId="1" hidden="1">3</definedName>
    <definedName name="solver_rel48" localSheetId="1" hidden="1">3</definedName>
    <definedName name="solver_rel49" localSheetId="1" hidden="1">3</definedName>
    <definedName name="solver_rel5" localSheetId="1" hidden="1">2</definedName>
    <definedName name="solver_rel50" localSheetId="1" hidden="1">3</definedName>
    <definedName name="solver_rel51" localSheetId="1" hidden="1">3</definedName>
    <definedName name="solver_rel52" localSheetId="1" hidden="1">3</definedName>
    <definedName name="solver_rel6" localSheetId="1" hidden="1">2</definedName>
    <definedName name="solver_rel7" localSheetId="1" hidden="1">3</definedName>
    <definedName name="solver_rel8" localSheetId="1" hidden="1">3</definedName>
    <definedName name="solver_rel9" localSheetId="1" hidden="1">3</definedName>
    <definedName name="solver_rhs1" localSheetId="1" hidden="1">0</definedName>
    <definedName name="solver_rhs10" localSheetId="1" hidden="1">Foglio1!$F$21+Foglio1!$B$3-1000*(1-Foglio1!$B$14)</definedName>
    <definedName name="solver_rhs11" localSheetId="1" hidden="1">0</definedName>
    <definedName name="solver_rhs12" localSheetId="1" hidden="1">1</definedName>
    <definedName name="solver_rhs13" localSheetId="1" hidden="1">0</definedName>
    <definedName name="solver_rhs14" localSheetId="1" hidden="1">Foglio1!$B$21+Foglio1!$C$3-1000*(1-Foglio1!$C$10)</definedName>
    <definedName name="solver_rhs15" localSheetId="1" hidden="1">Foglio1!$D$21+Foglio1!$C$3-1000*(1-Foglio1!$C$12)</definedName>
    <definedName name="solver_rhs16" localSheetId="1" hidden="1">Foglio1!$E$21+Foglio1!$C$3-1000*(1-Foglio1!$C$13)</definedName>
    <definedName name="solver_rhs17" localSheetId="1" hidden="1">Foglio1!$F$21+Foglio1!$C$3-1000*(1-Foglio1!$C$14)</definedName>
    <definedName name="solver_rhs18" localSheetId="1" hidden="1">1</definedName>
    <definedName name="solver_rhs19" localSheetId="1" hidden="1">1-Foglio1!$C$12</definedName>
    <definedName name="solver_rhs2" localSheetId="1" hidden="1">"binario"</definedName>
    <definedName name="solver_rhs20" localSheetId="1" hidden="1">0</definedName>
    <definedName name="solver_rhs21" localSheetId="1" hidden="1">Foglio1!$B$21+Foglio1!$D$3-1000*(1-Foglio1!$D$10)</definedName>
    <definedName name="solver_rhs22" localSheetId="1" hidden="1">Foglio1!$C$21+Foglio1!$D$3-1000*(1-Foglio1!$D$11)</definedName>
    <definedName name="solver_rhs23" localSheetId="1" hidden="1">Foglio1!$E$21+Foglio1!$D$3-1000*(1-Foglio1!$D$13)</definedName>
    <definedName name="solver_rhs24" localSheetId="1" hidden="1">Foglio1!$F$21+Foglio1!$D$3-1000*(1-Foglio1!$D$14)</definedName>
    <definedName name="solver_rhs25" localSheetId="1" hidden="1">1-Foglio1!$C$13</definedName>
    <definedName name="solver_rhs26" localSheetId="1" hidden="1">1-Foglio1!$D$13</definedName>
    <definedName name="solver_rhs27" localSheetId="1" hidden="1">0</definedName>
    <definedName name="solver_rhs28" localSheetId="1" hidden="1">Foglio1!$B$21+Foglio1!$E$3-1000*(1-Foglio1!$E$10)</definedName>
    <definedName name="solver_rhs29" localSheetId="1" hidden="1">Foglio1!$C$21+Foglio1!$E$3-1000*(1-Foglio1!$E$11)</definedName>
    <definedName name="solver_rhs3" localSheetId="1" hidden="1">1-Foglio1!$C$10</definedName>
    <definedName name="solver_rhs30" localSheetId="1" hidden="1">Foglio1!$D$21+Foglio1!$E$3-1000*(1-Foglio1!$E$12)</definedName>
    <definedName name="solver_rhs31" localSheetId="1" hidden="1">Foglio1!$F$21+Foglio1!$E$3-1000*(1-Foglio1!$E$14)</definedName>
    <definedName name="solver_rhs32" localSheetId="1" hidden="1">1-Foglio1!$C$14</definedName>
    <definedName name="solver_rhs33" localSheetId="1" hidden="1">1-Foglio1!$D$14</definedName>
    <definedName name="solver_rhs34" localSheetId="1" hidden="1">1</definedName>
    <definedName name="solver_rhs35" localSheetId="1" hidden="1">1-Foglio1!$E$14</definedName>
    <definedName name="solver_rhs36" localSheetId="1" hidden="1">0</definedName>
    <definedName name="solver_rhs37" localSheetId="1" hidden="1">Foglio1!$B$21+Foglio1!$F$3-1000*(1-Foglio1!$F$10)</definedName>
    <definedName name="solver_rhs38" localSheetId="1" hidden="1">Foglio1!$C$21+Foglio1!$F$3-1000*(1-Foglio1!$F$11)</definedName>
    <definedName name="solver_rhs39" localSheetId="1" hidden="1">Foglio1!$D$21+Foglio1!$F$3-1000*(1-Foglio1!$F$12)</definedName>
    <definedName name="solver_rhs4" localSheetId="1" hidden="1">1-Foglio1!$D$10</definedName>
    <definedName name="solver_rhs40" localSheetId="1" hidden="1">Foglio1!$E$21+Foglio1!$F$3-1000*(1-Foglio1!$F$13)</definedName>
    <definedName name="solver_rhs41" localSheetId="1" hidden="1">Foglio1!$E$21+Foglio1!$F$3-1000*(1-Foglio1!$F$13)</definedName>
    <definedName name="solver_rhs42" localSheetId="1" hidden="1">Foglio1!$E$21+Foglio1!$F$3-1000*(1-Foglio1!$F$13)</definedName>
    <definedName name="solver_rhs43" localSheetId="1" hidden="1">Foglio1!$E$21+Foglio1!$F$3-1000*(1-Foglio1!$F$13)</definedName>
    <definedName name="solver_rhs44" localSheetId="1" hidden="1">Foglio1!$E$21+Foglio1!$F$3-1000*(1-Foglio1!$F$13)</definedName>
    <definedName name="solver_rhs45" localSheetId="1" hidden="1">Foglio1!$E$21+Foglio1!$F$3-1000*(1-Foglio1!$F$13)</definedName>
    <definedName name="solver_rhs46" localSheetId="1" hidden="1">Foglio1!$E$21+Foglio1!$F$3-1000*(1-Foglio1!$F$13)</definedName>
    <definedName name="solver_rhs47" localSheetId="1" hidden="1">Foglio1!$E$21+Foglio1!$F$3-1000*(1-Foglio1!$F$13)</definedName>
    <definedName name="solver_rhs48" localSheetId="1" hidden="1">Foglio1!$E$21+Foglio1!$F$3-1000*(1-Foglio1!$F$13)</definedName>
    <definedName name="solver_rhs49" localSheetId="1" hidden="1">Foglio1!$E$21+Foglio1!$F$3-1000*(1-Foglio1!$F$13)</definedName>
    <definedName name="solver_rhs5" localSheetId="1" hidden="1">1-Foglio1!$E$10</definedName>
    <definedName name="solver_rhs50" localSheetId="1" hidden="1">Foglio1!$E$21+Foglio1!$F$3-1000*(1-Foglio1!$F$13)</definedName>
    <definedName name="solver_rhs51" localSheetId="1" hidden="1">Foglio1!$E$21+Foglio1!$F$3-1000*(1-Foglio1!$F$13)</definedName>
    <definedName name="solver_rhs52" localSheetId="1" hidden="1">Foglio1!$E$21+Foglio1!$F$3-1000*(1-Foglio1!$F$13)</definedName>
    <definedName name="solver_rhs6" localSheetId="1" hidden="1">1-Foglio1!$F$10</definedName>
    <definedName name="solver_rhs7" localSheetId="1" hidden="1">Foglio1!$C$21+Foglio1!$B$3-1000*(1-Foglio1!$B$11)</definedName>
    <definedName name="solver_rhs8" localSheetId="1" hidden="1">Foglio1!$D$21+Foglio1!$B$3-1000*(1-Foglio1!$B$12)</definedName>
    <definedName name="solver_rhs9" localSheetId="1" hidden="1">Foglio1!$E$21+Foglio1!$B$3-1000*(1-Foglio1!$B$13)</definedName>
    <definedName name="solver_rlx" localSheetId="1" hidden="1">2</definedName>
    <definedName name="solver_rsd" localSheetId="1" hidden="1">2</definedName>
    <definedName name="solver_scl" localSheetId="1" hidden="1">1</definedName>
    <definedName name="solver_sho" localSheetId="1" hidden="1">1</definedName>
    <definedName name="solver_ssz" localSheetId="1" hidden="1">10000</definedName>
    <definedName name="solver_tim" localSheetId="1" hidden="1">10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F21" i="1" s="1"/>
  <c r="F24" i="1" s="1"/>
  <c r="E17" i="1"/>
  <c r="E21" i="1" s="1"/>
  <c r="E24" i="1" s="1"/>
  <c r="D17" i="1"/>
  <c r="D21" i="1" s="1"/>
  <c r="D24" i="1" s="1"/>
  <c r="C17" i="1"/>
  <c r="C21" i="1" s="1"/>
  <c r="J17" i="1" s="1"/>
  <c r="B17" i="1"/>
  <c r="B21" i="1" s="1"/>
  <c r="L17" i="1" s="1"/>
  <c r="B24" i="1" l="1"/>
  <c r="B27" i="1" s="1"/>
  <c r="C24" i="1"/>
  <c r="C27" i="1" s="1"/>
  <c r="J12" i="1"/>
  <c r="L12" i="1"/>
  <c r="L13" i="1"/>
  <c r="L14" i="1"/>
  <c r="L15" i="1"/>
  <c r="F27" i="1"/>
  <c r="E27" i="1"/>
  <c r="D27" i="1"/>
  <c r="D29" i="1" l="1"/>
</calcChain>
</file>

<file path=xl/sharedStrings.xml><?xml version="1.0" encoding="utf-8"?>
<sst xmlns="http://schemas.openxmlformats.org/spreadsheetml/2006/main" count="169" uniqueCount="68">
  <si>
    <t>J1</t>
  </si>
  <si>
    <t>J2</t>
  </si>
  <si>
    <t>J3</t>
  </si>
  <si>
    <t>J4</t>
  </si>
  <si>
    <t>J5</t>
  </si>
  <si>
    <t>p</t>
  </si>
  <si>
    <t>d</t>
  </si>
  <si>
    <t>w</t>
  </si>
  <si>
    <t>Completion time</t>
  </si>
  <si>
    <t>xij</t>
  </si>
  <si>
    <t>Tardiness</t>
  </si>
  <si>
    <t>Total Tardiness</t>
  </si>
  <si>
    <t>Weighted Tardiness</t>
  </si>
  <si>
    <t>Starting time</t>
  </si>
  <si>
    <t>4 - 1 -2 -3 - 5</t>
  </si>
  <si>
    <t>vincoli</t>
  </si>
  <si>
    <t>&gt;=</t>
  </si>
  <si>
    <t>Microsoft Excel 16.0 Rapporto popolazione</t>
  </si>
  <si>
    <t>Foglio di lavoro: [prova.xlsx]Foglio1</t>
  </si>
  <si>
    <t>Data creazione rapporto: 12/08/2021 11:04:14</t>
  </si>
  <si>
    <t>Celle variabili</t>
  </si>
  <si>
    <t>Cella</t>
  </si>
  <si>
    <t>Nome</t>
  </si>
  <si>
    <t>Migliore</t>
  </si>
  <si>
    <t>Valore</t>
  </si>
  <si>
    <t>Media</t>
  </si>
  <si>
    <t>Standard</t>
  </si>
  <si>
    <t>Deviazione</t>
  </si>
  <si>
    <t>Massimo</t>
  </si>
  <si>
    <t>Minimo</t>
  </si>
  <si>
    <t>Vincoli</t>
  </si>
  <si>
    <t>$B$10</t>
  </si>
  <si>
    <t>$C$10</t>
  </si>
  <si>
    <t>$D$10</t>
  </si>
  <si>
    <t>$E$10</t>
  </si>
  <si>
    <t>$F$10</t>
  </si>
  <si>
    <t>$B$11</t>
  </si>
  <si>
    <t>$C$11</t>
  </si>
  <si>
    <t>$D$11</t>
  </si>
  <si>
    <t>$E$11</t>
  </si>
  <si>
    <t>$F$11</t>
  </si>
  <si>
    <t>$B$12</t>
  </si>
  <si>
    <t>$C$12</t>
  </si>
  <si>
    <t>$D$12</t>
  </si>
  <si>
    <t>$E$12</t>
  </si>
  <si>
    <t>$F$12</t>
  </si>
  <si>
    <t>$B$13</t>
  </si>
  <si>
    <t>$C$13</t>
  </si>
  <si>
    <t>$D$13</t>
  </si>
  <si>
    <t>$E$13</t>
  </si>
  <si>
    <t>$F$13</t>
  </si>
  <si>
    <t>$B$14</t>
  </si>
  <si>
    <t>$C$14</t>
  </si>
  <si>
    <t>$D$14</t>
  </si>
  <si>
    <t>$E$14</t>
  </si>
  <si>
    <t>$F$14</t>
  </si>
  <si>
    <t>$B$21</t>
  </si>
  <si>
    <t>$B$24</t>
  </si>
  <si>
    <t>$C$24</t>
  </si>
  <si>
    <t>$D$24</t>
  </si>
  <si>
    <t>$E$24</t>
  </si>
  <si>
    <t>$F$24</t>
  </si>
  <si>
    <t>$C$21</t>
  </si>
  <si>
    <t>$D$21</t>
  </si>
  <si>
    <t>$E$21</t>
  </si>
  <si>
    <t>$F$21</t>
  </si>
  <si>
    <t>$B$10:$F$14</t>
  </si>
  <si>
    <t>$B$24:$F$24 &gt;=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</si>
</sst>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3" xfId="0" applyFill="1" applyBorder="1"/>
    <xf numFmtId="0" fontId="1" fillId="0" borderId="0" xfId="0" applyFont="1"/>
    <xf numFmtId="0" fontId="0" fillId="0" borderId="0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6" xfId="0" applyNumberFormat="1" applyFill="1" applyBorder="1" applyAlignment="1"/>
    <xf numFmtId="0" fontId="0" fillId="0" borderId="7" xfId="0" applyNumberFormat="1" applyFill="1" applyBorder="1" applyAlignment="1"/>
    <xf numFmtId="0" fontId="2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3" fillId="0" borderId="0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98CAE-8399-40E0-8611-C715E1B2D8C6}">
  <dimension ref="A1:H76"/>
  <sheetViews>
    <sheetView showGridLines="0" workbookViewId="0"/>
  </sheetViews>
  <sheetFormatPr defaultRowHeight="14.4" outlineLevelRow="1" x14ac:dyDescent="0.3"/>
  <cols>
    <col min="1" max="1" width="2.33203125" customWidth="1"/>
    <col min="2" max="2" width="6.21875" bestFit="1" customWidth="1"/>
    <col min="3" max="3" width="14.6640625" bestFit="1" customWidth="1"/>
    <col min="4" max="4" width="7.88671875" bestFit="1" customWidth="1"/>
    <col min="5" max="6" width="12" bestFit="1" customWidth="1"/>
    <col min="7" max="7" width="8.5546875" bestFit="1" customWidth="1"/>
    <col min="8" max="8" width="7.5546875" bestFit="1" customWidth="1"/>
  </cols>
  <sheetData>
    <row r="1" spans="1:8" x14ac:dyDescent="0.3">
      <c r="A1" s="6" t="s">
        <v>17</v>
      </c>
    </row>
    <row r="2" spans="1:8" x14ac:dyDescent="0.3">
      <c r="A2" s="6" t="s">
        <v>18</v>
      </c>
    </row>
    <row r="3" spans="1:8" x14ac:dyDescent="0.3">
      <c r="A3" s="6" t="s">
        <v>19</v>
      </c>
    </row>
    <row r="6" spans="1:8" ht="15" thickBot="1" x14ac:dyDescent="0.35">
      <c r="A6" t="s">
        <v>20</v>
      </c>
    </row>
    <row r="7" spans="1:8" x14ac:dyDescent="0.3">
      <c r="B7" s="10"/>
      <c r="C7" s="10"/>
      <c r="D7" s="10" t="s">
        <v>23</v>
      </c>
      <c r="E7" s="10" t="s">
        <v>25</v>
      </c>
      <c r="F7" s="10" t="s">
        <v>26</v>
      </c>
      <c r="G7" s="10" t="s">
        <v>28</v>
      </c>
      <c r="H7" s="10" t="s">
        <v>29</v>
      </c>
    </row>
    <row r="8" spans="1:8" ht="15" thickBot="1" x14ac:dyDescent="0.35">
      <c r="B8" s="11" t="s">
        <v>21</v>
      </c>
      <c r="C8" s="11" t="s">
        <v>22</v>
      </c>
      <c r="D8" s="11" t="s">
        <v>24</v>
      </c>
      <c r="E8" s="11" t="s">
        <v>24</v>
      </c>
      <c r="F8" s="11" t="s">
        <v>27</v>
      </c>
      <c r="G8" s="11" t="s">
        <v>24</v>
      </c>
      <c r="H8" s="11" t="s">
        <v>24</v>
      </c>
    </row>
    <row r="9" spans="1:8" x14ac:dyDescent="0.3">
      <c r="B9" s="16" t="s">
        <v>66</v>
      </c>
      <c r="C9" s="14"/>
      <c r="D9" s="14"/>
      <c r="E9" s="14"/>
      <c r="F9" s="14"/>
      <c r="G9" s="14"/>
      <c r="H9" s="14"/>
    </row>
    <row r="10" spans="1:8" hidden="1" outlineLevel="1" x14ac:dyDescent="0.3">
      <c r="B10" s="8" t="s">
        <v>31</v>
      </c>
      <c r="C10" s="8" t="s">
        <v>9</v>
      </c>
      <c r="D10" s="12">
        <v>0</v>
      </c>
      <c r="E10" s="12">
        <v>0</v>
      </c>
      <c r="F10" s="8">
        <v>0</v>
      </c>
      <c r="G10" s="8">
        <v>0</v>
      </c>
      <c r="H10" s="8">
        <v>0</v>
      </c>
    </row>
    <row r="11" spans="1:8" hidden="1" outlineLevel="1" x14ac:dyDescent="0.3">
      <c r="B11" s="8" t="s">
        <v>32</v>
      </c>
      <c r="C11" s="8" t="s">
        <v>1</v>
      </c>
      <c r="D11" s="12">
        <v>1</v>
      </c>
      <c r="E11" s="12">
        <v>1</v>
      </c>
      <c r="F11" s="8">
        <v>0</v>
      </c>
      <c r="G11" s="8">
        <v>1</v>
      </c>
      <c r="H11" s="8">
        <v>1</v>
      </c>
    </row>
    <row r="12" spans="1:8" hidden="1" outlineLevel="1" x14ac:dyDescent="0.3">
      <c r="B12" s="8" t="s">
        <v>33</v>
      </c>
      <c r="C12" s="8" t="s">
        <v>2</v>
      </c>
      <c r="D12" s="12">
        <v>1</v>
      </c>
      <c r="E12" s="12">
        <v>1</v>
      </c>
      <c r="F12" s="8">
        <v>0</v>
      </c>
      <c r="G12" s="8">
        <v>1</v>
      </c>
      <c r="H12" s="8">
        <v>1</v>
      </c>
    </row>
    <row r="13" spans="1:8" hidden="1" outlineLevel="1" x14ac:dyDescent="0.3">
      <c r="B13" s="8" t="s">
        <v>34</v>
      </c>
      <c r="C13" s="8" t="s">
        <v>3</v>
      </c>
      <c r="D13" s="12">
        <v>1</v>
      </c>
      <c r="E13" s="12">
        <v>1</v>
      </c>
      <c r="F13" s="8">
        <v>0</v>
      </c>
      <c r="G13" s="8">
        <v>1</v>
      </c>
      <c r="H13" s="8">
        <v>1</v>
      </c>
    </row>
    <row r="14" spans="1:8" hidden="1" outlineLevel="1" x14ac:dyDescent="0.3">
      <c r="B14" s="8" t="s">
        <v>35</v>
      </c>
      <c r="C14" s="8" t="s">
        <v>4</v>
      </c>
      <c r="D14" s="12">
        <v>1</v>
      </c>
      <c r="E14" s="12">
        <v>1</v>
      </c>
      <c r="F14" s="8">
        <v>0</v>
      </c>
      <c r="G14" s="8">
        <v>1</v>
      </c>
      <c r="H14" s="8">
        <v>1</v>
      </c>
    </row>
    <row r="15" spans="1:8" hidden="1" outlineLevel="1" x14ac:dyDescent="0.3">
      <c r="B15" s="8" t="s">
        <v>36</v>
      </c>
      <c r="C15" s="8" t="s">
        <v>9</v>
      </c>
      <c r="D15" s="12">
        <v>0</v>
      </c>
      <c r="E15" s="12">
        <v>0</v>
      </c>
      <c r="F15" s="8">
        <v>0</v>
      </c>
      <c r="G15" s="8">
        <v>0</v>
      </c>
      <c r="H15" s="8">
        <v>0</v>
      </c>
    </row>
    <row r="16" spans="1:8" hidden="1" outlineLevel="1" x14ac:dyDescent="0.3">
      <c r="B16" s="8" t="s">
        <v>37</v>
      </c>
      <c r="C16" s="8" t="s">
        <v>1</v>
      </c>
      <c r="D16" s="12">
        <v>0</v>
      </c>
      <c r="E16" s="12">
        <v>0</v>
      </c>
      <c r="F16" s="8">
        <v>0</v>
      </c>
      <c r="G16" s="8">
        <v>0</v>
      </c>
      <c r="H16" s="8">
        <v>0</v>
      </c>
    </row>
    <row r="17" spans="2:8" hidden="1" outlineLevel="1" x14ac:dyDescent="0.3">
      <c r="B17" s="8" t="s">
        <v>38</v>
      </c>
      <c r="C17" s="8" t="s">
        <v>2</v>
      </c>
      <c r="D17" s="12">
        <v>1</v>
      </c>
      <c r="E17" s="12">
        <v>0.66666666666666663</v>
      </c>
      <c r="F17" s="8">
        <v>0.57735026918962584</v>
      </c>
      <c r="G17" s="8">
        <v>1</v>
      </c>
      <c r="H17" s="8">
        <v>0</v>
      </c>
    </row>
    <row r="18" spans="2:8" hidden="1" outlineLevel="1" x14ac:dyDescent="0.3">
      <c r="B18" s="8" t="s">
        <v>39</v>
      </c>
      <c r="C18" s="8" t="s">
        <v>3</v>
      </c>
      <c r="D18" s="12">
        <v>1</v>
      </c>
      <c r="E18" s="12">
        <v>0.66666666666666663</v>
      </c>
      <c r="F18" s="8">
        <v>0.57735026918962584</v>
      </c>
      <c r="G18" s="8">
        <v>1</v>
      </c>
      <c r="H18" s="8">
        <v>0</v>
      </c>
    </row>
    <row r="19" spans="2:8" hidden="1" outlineLevel="1" x14ac:dyDescent="0.3">
      <c r="B19" s="8" t="s">
        <v>40</v>
      </c>
      <c r="C19" s="8" t="s">
        <v>4</v>
      </c>
      <c r="D19" s="12">
        <v>1</v>
      </c>
      <c r="E19" s="12">
        <v>0.66666666666666663</v>
      </c>
      <c r="F19" s="8">
        <v>0.57735026918962584</v>
      </c>
      <c r="G19" s="8">
        <v>1</v>
      </c>
      <c r="H19" s="8">
        <v>0</v>
      </c>
    </row>
    <row r="20" spans="2:8" hidden="1" outlineLevel="1" x14ac:dyDescent="0.3">
      <c r="B20" s="8" t="s">
        <v>41</v>
      </c>
      <c r="C20" s="8" t="s">
        <v>9</v>
      </c>
      <c r="D20" s="12">
        <v>0</v>
      </c>
      <c r="E20" s="12">
        <v>0</v>
      </c>
      <c r="F20" s="8">
        <v>0</v>
      </c>
      <c r="G20" s="8">
        <v>0</v>
      </c>
      <c r="H20" s="8">
        <v>0</v>
      </c>
    </row>
    <row r="21" spans="2:8" hidden="1" outlineLevel="1" x14ac:dyDescent="0.3">
      <c r="B21" s="8" t="s">
        <v>42</v>
      </c>
      <c r="C21" s="8" t="s">
        <v>1</v>
      </c>
      <c r="D21" s="12">
        <v>0</v>
      </c>
      <c r="E21" s="12">
        <v>0.33333333333333331</v>
      </c>
      <c r="F21" s="8">
        <v>0.57735026918962584</v>
      </c>
      <c r="G21" s="8">
        <v>1</v>
      </c>
      <c r="H21" s="8">
        <v>0</v>
      </c>
    </row>
    <row r="22" spans="2:8" hidden="1" outlineLevel="1" x14ac:dyDescent="0.3">
      <c r="B22" s="8" t="s">
        <v>43</v>
      </c>
      <c r="C22" s="8" t="s">
        <v>2</v>
      </c>
      <c r="D22" s="12">
        <v>0</v>
      </c>
      <c r="E22" s="12">
        <v>0</v>
      </c>
      <c r="F22" s="8">
        <v>0</v>
      </c>
      <c r="G22" s="8">
        <v>0</v>
      </c>
      <c r="H22" s="8">
        <v>0</v>
      </c>
    </row>
    <row r="23" spans="2:8" hidden="1" outlineLevel="1" x14ac:dyDescent="0.3">
      <c r="B23" s="8" t="s">
        <v>44</v>
      </c>
      <c r="C23" s="8" t="s">
        <v>3</v>
      </c>
      <c r="D23" s="12">
        <v>1</v>
      </c>
      <c r="E23" s="12">
        <v>0.33333333333333331</v>
      </c>
      <c r="F23" s="8">
        <v>0.57735026918962584</v>
      </c>
      <c r="G23" s="8">
        <v>1</v>
      </c>
      <c r="H23" s="8">
        <v>0</v>
      </c>
    </row>
    <row r="24" spans="2:8" hidden="1" outlineLevel="1" x14ac:dyDescent="0.3">
      <c r="B24" s="8" t="s">
        <v>45</v>
      </c>
      <c r="C24" s="8" t="s">
        <v>4</v>
      </c>
      <c r="D24" s="12">
        <v>1</v>
      </c>
      <c r="E24" s="12">
        <v>0.33333333333333331</v>
      </c>
      <c r="F24" s="8">
        <v>0.57735026918962584</v>
      </c>
      <c r="G24" s="8">
        <v>1</v>
      </c>
      <c r="H24" s="8">
        <v>0</v>
      </c>
    </row>
    <row r="25" spans="2:8" hidden="1" outlineLevel="1" x14ac:dyDescent="0.3">
      <c r="B25" s="8" t="s">
        <v>46</v>
      </c>
      <c r="C25" s="8" t="s">
        <v>9</v>
      </c>
      <c r="D25" s="12">
        <v>0</v>
      </c>
      <c r="E25" s="12">
        <v>0</v>
      </c>
      <c r="F25" s="8">
        <v>0</v>
      </c>
      <c r="G25" s="8">
        <v>0</v>
      </c>
      <c r="H25" s="8">
        <v>0</v>
      </c>
    </row>
    <row r="26" spans="2:8" hidden="1" outlineLevel="1" x14ac:dyDescent="0.3">
      <c r="B26" s="8" t="s">
        <v>47</v>
      </c>
      <c r="C26" s="8" t="s">
        <v>1</v>
      </c>
      <c r="D26" s="12">
        <v>0</v>
      </c>
      <c r="E26" s="12">
        <v>0.33333333333333331</v>
      </c>
      <c r="F26" s="8">
        <v>0.57735026918962584</v>
      </c>
      <c r="G26" s="8">
        <v>1</v>
      </c>
      <c r="H26" s="8">
        <v>0</v>
      </c>
    </row>
    <row r="27" spans="2:8" hidden="1" outlineLevel="1" x14ac:dyDescent="0.3">
      <c r="B27" s="8" t="s">
        <v>48</v>
      </c>
      <c r="C27" s="8" t="s">
        <v>2</v>
      </c>
      <c r="D27" s="12">
        <v>0</v>
      </c>
      <c r="E27" s="12">
        <v>0.66666666666666663</v>
      </c>
      <c r="F27" s="8">
        <v>0.57735026918962584</v>
      </c>
      <c r="G27" s="8">
        <v>1</v>
      </c>
      <c r="H27" s="8">
        <v>0</v>
      </c>
    </row>
    <row r="28" spans="2:8" hidden="1" outlineLevel="1" x14ac:dyDescent="0.3">
      <c r="B28" s="8" t="s">
        <v>49</v>
      </c>
      <c r="C28" s="8" t="s">
        <v>3</v>
      </c>
      <c r="D28" s="12">
        <v>0</v>
      </c>
      <c r="E28" s="12">
        <v>0</v>
      </c>
      <c r="F28" s="8">
        <v>0</v>
      </c>
      <c r="G28" s="8">
        <v>0</v>
      </c>
      <c r="H28" s="8">
        <v>0</v>
      </c>
    </row>
    <row r="29" spans="2:8" hidden="1" outlineLevel="1" x14ac:dyDescent="0.3">
      <c r="B29" s="8" t="s">
        <v>50</v>
      </c>
      <c r="C29" s="8" t="s">
        <v>4</v>
      </c>
      <c r="D29" s="12">
        <v>1</v>
      </c>
      <c r="E29" s="12">
        <v>1</v>
      </c>
      <c r="F29" s="8">
        <v>0</v>
      </c>
      <c r="G29" s="8">
        <v>1</v>
      </c>
      <c r="H29" s="8">
        <v>1</v>
      </c>
    </row>
    <row r="30" spans="2:8" hidden="1" outlineLevel="1" x14ac:dyDescent="0.3">
      <c r="B30" s="8" t="s">
        <v>51</v>
      </c>
      <c r="C30" s="8" t="s">
        <v>9</v>
      </c>
      <c r="D30" s="12">
        <v>0</v>
      </c>
      <c r="E30" s="12">
        <v>0</v>
      </c>
      <c r="F30" s="8">
        <v>0</v>
      </c>
      <c r="G30" s="8">
        <v>0</v>
      </c>
      <c r="H30" s="8">
        <v>0</v>
      </c>
    </row>
    <row r="31" spans="2:8" hidden="1" outlineLevel="1" x14ac:dyDescent="0.3">
      <c r="B31" s="8" t="s">
        <v>52</v>
      </c>
      <c r="C31" s="8" t="s">
        <v>1</v>
      </c>
      <c r="D31" s="12">
        <v>0</v>
      </c>
      <c r="E31" s="12">
        <v>0.33333333333333331</v>
      </c>
      <c r="F31" s="8">
        <v>0.57735026918962584</v>
      </c>
      <c r="G31" s="8">
        <v>1</v>
      </c>
      <c r="H31" s="8">
        <v>0</v>
      </c>
    </row>
    <row r="32" spans="2:8" hidden="1" outlineLevel="1" x14ac:dyDescent="0.3">
      <c r="B32" s="8" t="s">
        <v>53</v>
      </c>
      <c r="C32" s="8" t="s">
        <v>2</v>
      </c>
      <c r="D32" s="12">
        <v>0</v>
      </c>
      <c r="E32" s="12">
        <v>0.66666666666666663</v>
      </c>
      <c r="F32" s="8">
        <v>0.57735026918962584</v>
      </c>
      <c r="G32" s="8">
        <v>1</v>
      </c>
      <c r="H32" s="8">
        <v>0</v>
      </c>
    </row>
    <row r="33" spans="1:8" hidden="1" outlineLevel="1" x14ac:dyDescent="0.3">
      <c r="B33" s="8" t="s">
        <v>54</v>
      </c>
      <c r="C33" s="8" t="s">
        <v>3</v>
      </c>
      <c r="D33" s="12">
        <v>0</v>
      </c>
      <c r="E33" s="12">
        <v>0</v>
      </c>
      <c r="F33" s="8">
        <v>0</v>
      </c>
      <c r="G33" s="8">
        <v>0</v>
      </c>
      <c r="H33" s="8">
        <v>0</v>
      </c>
    </row>
    <row r="34" spans="1:8" ht="15" hidden="1" outlineLevel="1" thickBot="1" x14ac:dyDescent="0.35">
      <c r="B34" s="9" t="s">
        <v>55</v>
      </c>
      <c r="C34" s="9" t="s">
        <v>4</v>
      </c>
      <c r="D34" s="13">
        <v>0</v>
      </c>
      <c r="E34" s="13">
        <v>0</v>
      </c>
      <c r="F34" s="9">
        <v>0</v>
      </c>
      <c r="G34" s="9">
        <v>0</v>
      </c>
      <c r="H34" s="9">
        <v>0</v>
      </c>
    </row>
    <row r="35" spans="1:8" collapsed="1" x14ac:dyDescent="0.3">
      <c r="B35" s="7"/>
      <c r="C35" s="7"/>
      <c r="D35" s="15"/>
      <c r="E35" s="15"/>
      <c r="F35" s="7"/>
      <c r="G35" s="7"/>
      <c r="H35" s="7"/>
    </row>
    <row r="37" spans="1:8" ht="15" thickBot="1" x14ac:dyDescent="0.35">
      <c r="A37" t="s">
        <v>30</v>
      </c>
    </row>
    <row r="38" spans="1:8" x14ac:dyDescent="0.3">
      <c r="B38" s="10"/>
      <c r="C38" s="10"/>
      <c r="D38" s="10" t="s">
        <v>23</v>
      </c>
      <c r="E38" s="10" t="s">
        <v>25</v>
      </c>
      <c r="F38" s="10" t="s">
        <v>26</v>
      </c>
      <c r="G38" s="10" t="s">
        <v>28</v>
      </c>
      <c r="H38" s="10" t="s">
        <v>29</v>
      </c>
    </row>
    <row r="39" spans="1:8" ht="15" thickBot="1" x14ac:dyDescent="0.35">
      <c r="B39" s="11" t="s">
        <v>21</v>
      </c>
      <c r="C39" s="11" t="s">
        <v>22</v>
      </c>
      <c r="D39" s="11" t="s">
        <v>24</v>
      </c>
      <c r="E39" s="11" t="s">
        <v>24</v>
      </c>
      <c r="F39" s="11" t="s">
        <v>27</v>
      </c>
      <c r="G39" s="11" t="s">
        <v>24</v>
      </c>
      <c r="H39" s="11" t="s">
        <v>24</v>
      </c>
    </row>
    <row r="40" spans="1:8" x14ac:dyDescent="0.3">
      <c r="B40" s="8" t="s">
        <v>36</v>
      </c>
      <c r="C40" s="8" t="s">
        <v>9</v>
      </c>
      <c r="D40" s="12">
        <v>0</v>
      </c>
      <c r="E40" s="12">
        <v>0</v>
      </c>
      <c r="F40" s="8">
        <v>0</v>
      </c>
      <c r="G40" s="8">
        <v>0</v>
      </c>
      <c r="H40" s="8">
        <v>0</v>
      </c>
    </row>
    <row r="41" spans="1:8" x14ac:dyDescent="0.3">
      <c r="B41" s="8" t="s">
        <v>41</v>
      </c>
      <c r="C41" s="8" t="s">
        <v>9</v>
      </c>
      <c r="D41" s="12">
        <v>0</v>
      </c>
      <c r="E41" s="12">
        <v>0</v>
      </c>
      <c r="F41" s="8">
        <v>0</v>
      </c>
      <c r="G41" s="8">
        <v>0</v>
      </c>
      <c r="H41" s="8">
        <v>0</v>
      </c>
    </row>
    <row r="42" spans="1:8" x14ac:dyDescent="0.3">
      <c r="B42" s="8" t="s">
        <v>46</v>
      </c>
      <c r="C42" s="8" t="s">
        <v>9</v>
      </c>
      <c r="D42" s="12">
        <v>0</v>
      </c>
      <c r="E42" s="12">
        <v>0</v>
      </c>
      <c r="F42" s="8">
        <v>0</v>
      </c>
      <c r="G42" s="8">
        <v>0</v>
      </c>
      <c r="H42" s="8">
        <v>0</v>
      </c>
    </row>
    <row r="43" spans="1:8" x14ac:dyDescent="0.3">
      <c r="B43" s="8" t="s">
        <v>51</v>
      </c>
      <c r="C43" s="8" t="s">
        <v>9</v>
      </c>
      <c r="D43" s="12">
        <v>0</v>
      </c>
      <c r="E43" s="12">
        <v>0</v>
      </c>
      <c r="F43" s="8">
        <v>0</v>
      </c>
      <c r="G43" s="8">
        <v>0</v>
      </c>
      <c r="H43" s="8">
        <v>0</v>
      </c>
    </row>
    <row r="44" spans="1:8" x14ac:dyDescent="0.3">
      <c r="B44" s="8" t="s">
        <v>56</v>
      </c>
      <c r="C44" s="8" t="s">
        <v>8</v>
      </c>
      <c r="D44" s="12">
        <v>4</v>
      </c>
      <c r="E44" s="12">
        <v>989.33333333333337</v>
      </c>
      <c r="F44" s="8">
        <v>8.0829037686547611</v>
      </c>
      <c r="G44" s="8">
        <v>994</v>
      </c>
      <c r="H44" s="8">
        <v>980</v>
      </c>
    </row>
    <row r="45" spans="1:8" x14ac:dyDescent="0.3">
      <c r="B45" s="8" t="s">
        <v>56</v>
      </c>
      <c r="C45" s="8" t="s">
        <v>8</v>
      </c>
      <c r="D45" s="12">
        <v>4</v>
      </c>
      <c r="E45" s="12">
        <v>983.33333333333337</v>
      </c>
      <c r="F45" s="8">
        <v>4.1633319989322652</v>
      </c>
      <c r="G45" s="8">
        <v>988</v>
      </c>
      <c r="H45" s="8">
        <v>980</v>
      </c>
    </row>
    <row r="46" spans="1:8" x14ac:dyDescent="0.3">
      <c r="B46" s="8" t="s">
        <v>56</v>
      </c>
      <c r="C46" s="8" t="s">
        <v>8</v>
      </c>
      <c r="D46" s="12">
        <v>4</v>
      </c>
      <c r="E46" s="12">
        <v>989.66666666666663</v>
      </c>
      <c r="F46" s="8">
        <v>4.1633319989322652</v>
      </c>
      <c r="G46" s="8">
        <v>993</v>
      </c>
      <c r="H46" s="8">
        <v>985</v>
      </c>
    </row>
    <row r="47" spans="1:8" x14ac:dyDescent="0.3">
      <c r="B47" s="8" t="s">
        <v>56</v>
      </c>
      <c r="C47" s="8" t="s">
        <v>8</v>
      </c>
      <c r="D47" s="12">
        <v>4</v>
      </c>
      <c r="E47" s="12">
        <v>984.66666666666663</v>
      </c>
      <c r="F47" s="8">
        <v>4.1633319989322652</v>
      </c>
      <c r="G47" s="8">
        <v>988</v>
      </c>
      <c r="H47" s="8">
        <v>980</v>
      </c>
    </row>
    <row r="48" spans="1:8" x14ac:dyDescent="0.3">
      <c r="B48" s="17" t="s">
        <v>67</v>
      </c>
      <c r="C48" s="8"/>
      <c r="D48" s="12"/>
      <c r="E48" s="12"/>
      <c r="F48" s="8"/>
      <c r="G48" s="8"/>
      <c r="H48" s="8"/>
    </row>
    <row r="49" spans="2:8" hidden="1" outlineLevel="1" x14ac:dyDescent="0.3">
      <c r="B49" s="8" t="s">
        <v>57</v>
      </c>
      <c r="C49" s="8" t="s">
        <v>10</v>
      </c>
      <c r="D49" s="12">
        <v>0</v>
      </c>
      <c r="E49" s="12">
        <v>0</v>
      </c>
      <c r="F49" s="8">
        <v>0</v>
      </c>
      <c r="G49" s="8">
        <v>0</v>
      </c>
      <c r="H49" s="8">
        <v>0</v>
      </c>
    </row>
    <row r="50" spans="2:8" hidden="1" outlineLevel="1" x14ac:dyDescent="0.3">
      <c r="B50" s="8" t="s">
        <v>58</v>
      </c>
      <c r="C50" s="8" t="s">
        <v>1</v>
      </c>
      <c r="D50" s="12">
        <v>0</v>
      </c>
      <c r="E50" s="12">
        <v>3.6666666666666665</v>
      </c>
      <c r="F50" s="8">
        <v>6.3508529610858835</v>
      </c>
      <c r="G50" s="8">
        <v>11</v>
      </c>
      <c r="H50" s="8">
        <v>0</v>
      </c>
    </row>
    <row r="51" spans="2:8" hidden="1" outlineLevel="1" x14ac:dyDescent="0.3">
      <c r="B51" s="8" t="s">
        <v>59</v>
      </c>
      <c r="C51" s="8" t="s">
        <v>2</v>
      </c>
      <c r="D51" s="12">
        <v>3</v>
      </c>
      <c r="E51" s="12">
        <v>7.666666666666667</v>
      </c>
      <c r="F51" s="8">
        <v>4.1633319989322661</v>
      </c>
      <c r="G51" s="8">
        <v>11</v>
      </c>
      <c r="H51" s="8">
        <v>3</v>
      </c>
    </row>
    <row r="52" spans="2:8" hidden="1" outlineLevel="1" x14ac:dyDescent="0.3">
      <c r="B52" s="8" t="s">
        <v>60</v>
      </c>
      <c r="C52" s="8" t="s">
        <v>3</v>
      </c>
      <c r="D52" s="12">
        <v>9</v>
      </c>
      <c r="E52" s="12">
        <v>4.333333333333333</v>
      </c>
      <c r="F52" s="8">
        <v>4.1633319989322661</v>
      </c>
      <c r="G52" s="8">
        <v>9</v>
      </c>
      <c r="H52" s="8">
        <v>1</v>
      </c>
    </row>
    <row r="53" spans="2:8" hidden="1" outlineLevel="1" x14ac:dyDescent="0.3">
      <c r="B53" s="8" t="s">
        <v>61</v>
      </c>
      <c r="C53" s="8" t="s">
        <v>4</v>
      </c>
      <c r="D53" s="12">
        <v>8</v>
      </c>
      <c r="E53" s="12">
        <v>3.3333333333333335</v>
      </c>
      <c r="F53" s="8">
        <v>4.1633319989322652</v>
      </c>
      <c r="G53" s="8">
        <v>8</v>
      </c>
      <c r="H53" s="8">
        <v>0</v>
      </c>
    </row>
    <row r="54" spans="2:8" collapsed="1" x14ac:dyDescent="0.3">
      <c r="B54" s="8"/>
      <c r="C54" s="8"/>
      <c r="D54" s="12"/>
      <c r="E54" s="12"/>
      <c r="F54" s="8"/>
      <c r="G54" s="8"/>
      <c r="H54" s="8"/>
    </row>
    <row r="55" spans="2:8" x14ac:dyDescent="0.3">
      <c r="B55" s="8" t="s">
        <v>62</v>
      </c>
      <c r="C55" s="8" t="s">
        <v>1</v>
      </c>
      <c r="D55" s="12">
        <v>6</v>
      </c>
      <c r="E55" s="12">
        <v>4.666666666666667</v>
      </c>
      <c r="F55" s="8">
        <v>8.0829037686547611</v>
      </c>
      <c r="G55" s="8">
        <v>14</v>
      </c>
      <c r="H55" s="8">
        <v>0</v>
      </c>
    </row>
    <row r="56" spans="2:8" x14ac:dyDescent="0.3">
      <c r="B56" s="8" t="s">
        <v>62</v>
      </c>
      <c r="C56" s="8" t="s">
        <v>1</v>
      </c>
      <c r="D56" s="12">
        <v>6</v>
      </c>
      <c r="E56" s="12">
        <v>658.66666666666663</v>
      </c>
      <c r="F56" s="8">
        <v>570.43609048984035</v>
      </c>
      <c r="G56" s="8">
        <v>992</v>
      </c>
      <c r="H56" s="8">
        <v>0</v>
      </c>
    </row>
    <row r="57" spans="2:8" x14ac:dyDescent="0.3">
      <c r="B57" s="8" t="s">
        <v>62</v>
      </c>
      <c r="C57" s="8" t="s">
        <v>1</v>
      </c>
      <c r="D57" s="12">
        <v>6</v>
      </c>
      <c r="E57" s="12">
        <v>665</v>
      </c>
      <c r="F57" s="8">
        <v>566.38855920648678</v>
      </c>
      <c r="G57" s="8">
        <v>995</v>
      </c>
      <c r="H57" s="8">
        <v>11</v>
      </c>
    </row>
    <row r="58" spans="2:8" x14ac:dyDescent="0.3">
      <c r="B58" s="8" t="s">
        <v>62</v>
      </c>
      <c r="C58" s="8" t="s">
        <v>1</v>
      </c>
      <c r="D58" s="12">
        <v>6</v>
      </c>
      <c r="E58" s="12">
        <v>660</v>
      </c>
      <c r="F58" s="8">
        <v>566.38855920648678</v>
      </c>
      <c r="G58" s="8">
        <v>990</v>
      </c>
      <c r="H58" s="8">
        <v>6</v>
      </c>
    </row>
    <row r="59" spans="2:8" x14ac:dyDescent="0.3">
      <c r="B59" s="8" t="s">
        <v>38</v>
      </c>
      <c r="C59" s="8" t="s">
        <v>2</v>
      </c>
      <c r="D59" s="12">
        <v>1</v>
      </c>
      <c r="E59" s="12">
        <v>0</v>
      </c>
      <c r="F59" s="8">
        <v>0</v>
      </c>
      <c r="G59" s="8">
        <v>0</v>
      </c>
      <c r="H59" s="8">
        <v>0</v>
      </c>
    </row>
    <row r="60" spans="2:8" x14ac:dyDescent="0.3">
      <c r="B60" s="8" t="s">
        <v>63</v>
      </c>
      <c r="C60" s="8" t="s">
        <v>2</v>
      </c>
      <c r="D60" s="12">
        <v>12</v>
      </c>
      <c r="E60" s="12">
        <v>6.666666666666667</v>
      </c>
      <c r="F60" s="8">
        <v>4.1633319989322661</v>
      </c>
      <c r="G60" s="8">
        <v>10</v>
      </c>
      <c r="H60" s="8">
        <v>2</v>
      </c>
    </row>
    <row r="61" spans="2:8" x14ac:dyDescent="0.3">
      <c r="B61" s="8" t="s">
        <v>63</v>
      </c>
      <c r="C61" s="8" t="s">
        <v>2</v>
      </c>
      <c r="D61" s="12">
        <v>12</v>
      </c>
      <c r="E61" s="12">
        <v>333.33333333333331</v>
      </c>
      <c r="F61" s="8">
        <v>570.43609048984035</v>
      </c>
      <c r="G61" s="8">
        <v>992</v>
      </c>
      <c r="H61" s="8">
        <v>0</v>
      </c>
    </row>
    <row r="62" spans="2:8" x14ac:dyDescent="0.3">
      <c r="B62" s="8" t="s">
        <v>63</v>
      </c>
      <c r="C62" s="8" t="s">
        <v>2</v>
      </c>
      <c r="D62" s="12">
        <v>12</v>
      </c>
      <c r="E62" s="12">
        <v>333.66666666666669</v>
      </c>
      <c r="F62" s="8">
        <v>569.26736542097092</v>
      </c>
      <c r="G62" s="8">
        <v>991</v>
      </c>
      <c r="H62" s="8">
        <v>5</v>
      </c>
    </row>
    <row r="63" spans="2:8" x14ac:dyDescent="0.3">
      <c r="B63" s="8" t="s">
        <v>63</v>
      </c>
      <c r="C63" s="8" t="s">
        <v>2</v>
      </c>
      <c r="D63" s="12">
        <v>12</v>
      </c>
      <c r="E63" s="12">
        <v>328.66666666666669</v>
      </c>
      <c r="F63" s="8">
        <v>569.26736542097092</v>
      </c>
      <c r="G63" s="8">
        <v>986</v>
      </c>
      <c r="H63" s="8">
        <v>0</v>
      </c>
    </row>
    <row r="64" spans="2:8" x14ac:dyDescent="0.3">
      <c r="B64" s="8" t="s">
        <v>39</v>
      </c>
      <c r="C64" s="8" t="s">
        <v>3</v>
      </c>
      <c r="D64" s="12">
        <v>1</v>
      </c>
      <c r="E64" s="12">
        <v>0</v>
      </c>
      <c r="F64" s="8">
        <v>0</v>
      </c>
      <c r="G64" s="8">
        <v>0</v>
      </c>
      <c r="H64" s="8">
        <v>0</v>
      </c>
    </row>
    <row r="65" spans="2:8" x14ac:dyDescent="0.3">
      <c r="B65" s="8" t="s">
        <v>44</v>
      </c>
      <c r="C65" s="8" t="s">
        <v>3</v>
      </c>
      <c r="D65" s="12">
        <v>1</v>
      </c>
      <c r="E65" s="12">
        <v>0</v>
      </c>
      <c r="F65" s="8">
        <v>0</v>
      </c>
      <c r="G65" s="8">
        <v>0</v>
      </c>
      <c r="H65" s="8">
        <v>0</v>
      </c>
    </row>
    <row r="66" spans="2:8" x14ac:dyDescent="0.3">
      <c r="B66" s="8" t="s">
        <v>64</v>
      </c>
      <c r="C66" s="8" t="s">
        <v>3</v>
      </c>
      <c r="D66" s="12">
        <v>15</v>
      </c>
      <c r="E66" s="12">
        <v>3.3333333333333335</v>
      </c>
      <c r="F66" s="8">
        <v>4.1633319989322652</v>
      </c>
      <c r="G66" s="8">
        <v>8</v>
      </c>
      <c r="H66" s="8">
        <v>0</v>
      </c>
    </row>
    <row r="67" spans="2:8" x14ac:dyDescent="0.3">
      <c r="B67" s="8" t="s">
        <v>64</v>
      </c>
      <c r="C67" s="8" t="s">
        <v>3</v>
      </c>
      <c r="D67" s="12">
        <v>15</v>
      </c>
      <c r="E67" s="12">
        <v>330</v>
      </c>
      <c r="F67" s="8">
        <v>566.38855920648678</v>
      </c>
      <c r="G67" s="8">
        <v>984</v>
      </c>
      <c r="H67" s="8">
        <v>0</v>
      </c>
    </row>
    <row r="68" spans="2:8" x14ac:dyDescent="0.3">
      <c r="B68" s="8" t="s">
        <v>64</v>
      </c>
      <c r="C68" s="8" t="s">
        <v>3</v>
      </c>
      <c r="D68" s="12">
        <v>15</v>
      </c>
      <c r="E68" s="12">
        <v>657.33333333333337</v>
      </c>
      <c r="F68" s="8">
        <v>569.26736542097103</v>
      </c>
      <c r="G68" s="8">
        <v>986</v>
      </c>
      <c r="H68" s="8">
        <v>0</v>
      </c>
    </row>
    <row r="69" spans="2:8" x14ac:dyDescent="0.3">
      <c r="B69" s="8" t="s">
        <v>64</v>
      </c>
      <c r="C69" s="8" t="s">
        <v>3</v>
      </c>
      <c r="D69" s="12">
        <v>15</v>
      </c>
      <c r="E69" s="12">
        <v>992</v>
      </c>
      <c r="F69" s="8">
        <v>0</v>
      </c>
      <c r="G69" s="8">
        <v>992</v>
      </c>
      <c r="H69" s="8">
        <v>992</v>
      </c>
    </row>
    <row r="70" spans="2:8" x14ac:dyDescent="0.3">
      <c r="B70" s="8" t="s">
        <v>40</v>
      </c>
      <c r="C70" s="8" t="s">
        <v>4</v>
      </c>
      <c r="D70" s="12">
        <v>1</v>
      </c>
      <c r="E70" s="12">
        <v>0</v>
      </c>
      <c r="F70" s="8">
        <v>0</v>
      </c>
      <c r="G70" s="8">
        <v>0</v>
      </c>
      <c r="H70" s="8">
        <v>0</v>
      </c>
    </row>
    <row r="71" spans="2:8" x14ac:dyDescent="0.3">
      <c r="B71" s="8" t="s">
        <v>45</v>
      </c>
      <c r="C71" s="8" t="s">
        <v>4</v>
      </c>
      <c r="D71" s="12">
        <v>1</v>
      </c>
      <c r="E71" s="12">
        <v>0</v>
      </c>
      <c r="F71" s="8">
        <v>0</v>
      </c>
      <c r="G71" s="8">
        <v>0</v>
      </c>
      <c r="H71" s="8">
        <v>0</v>
      </c>
    </row>
    <row r="72" spans="2:8" x14ac:dyDescent="0.3">
      <c r="B72" s="8" t="s">
        <v>50</v>
      </c>
      <c r="C72" s="8" t="s">
        <v>4</v>
      </c>
      <c r="D72" s="12">
        <v>1</v>
      </c>
      <c r="E72" s="12">
        <v>0</v>
      </c>
      <c r="F72" s="8">
        <v>0</v>
      </c>
      <c r="G72" s="8">
        <v>0</v>
      </c>
      <c r="H72" s="8">
        <v>0</v>
      </c>
    </row>
    <row r="73" spans="2:8" x14ac:dyDescent="0.3">
      <c r="B73" s="8" t="s">
        <v>65</v>
      </c>
      <c r="C73" s="8" t="s">
        <v>4</v>
      </c>
      <c r="D73" s="12">
        <v>20</v>
      </c>
      <c r="E73" s="12">
        <v>6.333333333333333</v>
      </c>
      <c r="F73" s="8">
        <v>4.1633319989322661</v>
      </c>
      <c r="G73" s="8">
        <v>11</v>
      </c>
      <c r="H73" s="8">
        <v>3</v>
      </c>
    </row>
    <row r="74" spans="2:8" x14ac:dyDescent="0.3">
      <c r="B74" s="8" t="s">
        <v>65</v>
      </c>
      <c r="C74" s="8" t="s">
        <v>4</v>
      </c>
      <c r="D74" s="12">
        <v>20</v>
      </c>
      <c r="E74" s="12">
        <v>333</v>
      </c>
      <c r="F74" s="8">
        <v>566.38855920648678</v>
      </c>
      <c r="G74" s="8">
        <v>987</v>
      </c>
      <c r="H74" s="8">
        <v>3</v>
      </c>
    </row>
    <row r="75" spans="2:8" x14ac:dyDescent="0.3">
      <c r="B75" s="8" t="s">
        <v>65</v>
      </c>
      <c r="C75" s="8" t="s">
        <v>4</v>
      </c>
      <c r="D75" s="12">
        <v>20</v>
      </c>
      <c r="E75" s="12">
        <v>660.33333333333337</v>
      </c>
      <c r="F75" s="8">
        <v>569.26736542097103</v>
      </c>
      <c r="G75" s="8">
        <v>989</v>
      </c>
      <c r="H75" s="8">
        <v>3</v>
      </c>
    </row>
    <row r="76" spans="2:8" ht="15" thickBot="1" x14ac:dyDescent="0.35">
      <c r="B76" s="9" t="s">
        <v>65</v>
      </c>
      <c r="C76" s="9" t="s">
        <v>4</v>
      </c>
      <c r="D76" s="13">
        <v>20</v>
      </c>
      <c r="E76" s="13">
        <v>0</v>
      </c>
      <c r="F76" s="9">
        <v>0</v>
      </c>
      <c r="G76" s="9">
        <v>0</v>
      </c>
      <c r="H76" s="9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164C1-8EB4-4D5E-85AB-E939FB995734}">
  <dimension ref="A2:L29"/>
  <sheetViews>
    <sheetView tabSelected="1" workbookViewId="0">
      <selection activeCell="O15" sqref="O15"/>
    </sheetView>
  </sheetViews>
  <sheetFormatPr defaultRowHeight="14.4" x14ac:dyDescent="0.3"/>
  <sheetData>
    <row r="2" spans="1:12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12" x14ac:dyDescent="0.3">
      <c r="A3" s="2" t="s">
        <v>5</v>
      </c>
      <c r="B3" s="3">
        <v>4</v>
      </c>
      <c r="C3" s="3">
        <v>2</v>
      </c>
      <c r="D3" s="3">
        <v>6</v>
      </c>
      <c r="E3" s="3">
        <v>3</v>
      </c>
      <c r="F3" s="3">
        <v>5</v>
      </c>
    </row>
    <row r="4" spans="1:12" x14ac:dyDescent="0.3">
      <c r="A4" s="2" t="s">
        <v>6</v>
      </c>
      <c r="B4" s="3">
        <v>7</v>
      </c>
      <c r="C4" s="3">
        <v>9</v>
      </c>
      <c r="D4" s="3">
        <v>9</v>
      </c>
      <c r="E4" s="3">
        <v>6</v>
      </c>
      <c r="F4" s="3">
        <v>12</v>
      </c>
    </row>
    <row r="5" spans="1:12" x14ac:dyDescent="0.3">
      <c r="A5" s="2" t="s">
        <v>7</v>
      </c>
      <c r="B5" s="3">
        <v>1.5</v>
      </c>
      <c r="C5" s="3">
        <v>1.5</v>
      </c>
      <c r="D5" s="3">
        <v>1.5</v>
      </c>
      <c r="E5" s="3">
        <v>1</v>
      </c>
      <c r="F5" s="3">
        <v>1</v>
      </c>
    </row>
    <row r="6" spans="1:12" x14ac:dyDescent="0.3">
      <c r="J6" t="s">
        <v>14</v>
      </c>
    </row>
    <row r="7" spans="1:12" x14ac:dyDescent="0.3">
      <c r="B7" t="s">
        <v>9</v>
      </c>
    </row>
    <row r="9" spans="1:12" x14ac:dyDescent="0.3">
      <c r="B9">
        <v>1</v>
      </c>
      <c r="C9">
        <v>2</v>
      </c>
      <c r="D9">
        <v>3</v>
      </c>
      <c r="E9">
        <v>4</v>
      </c>
      <c r="F9">
        <v>5</v>
      </c>
    </row>
    <row r="10" spans="1:12" x14ac:dyDescent="0.3">
      <c r="A10">
        <v>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12" x14ac:dyDescent="0.3">
      <c r="A11">
        <v>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J11" t="s">
        <v>15</v>
      </c>
    </row>
    <row r="12" spans="1:12" x14ac:dyDescent="0.3">
      <c r="A12">
        <v>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J12">
        <f>B21</f>
        <v>4</v>
      </c>
      <c r="K12" t="s">
        <v>16</v>
      </c>
      <c r="L12">
        <f>C21+B3-1000*(1-B11)</f>
        <v>-994</v>
      </c>
    </row>
    <row r="13" spans="1:12" x14ac:dyDescent="0.3">
      <c r="A13">
        <v>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L13">
        <f>D21+B3-1000*(1-B12)</f>
        <v>-990</v>
      </c>
    </row>
    <row r="14" spans="1:12" x14ac:dyDescent="0.3">
      <c r="A14">
        <v>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L14">
        <f>E21+B3-1000*(1-B13)</f>
        <v>-993</v>
      </c>
    </row>
    <row r="15" spans="1:12" x14ac:dyDescent="0.3">
      <c r="L15">
        <f>F21+B3-1000*(1-B14)</f>
        <v>-991</v>
      </c>
    </row>
    <row r="16" spans="1:12" x14ac:dyDescent="0.3">
      <c r="B16" t="s">
        <v>13</v>
      </c>
    </row>
    <row r="17" spans="2:12" x14ac:dyDescent="0.3">
      <c r="B17" s="3">
        <f>B11*C3+B12*D3+B13*E3+B14*F3</f>
        <v>0</v>
      </c>
      <c r="C17" s="3">
        <f>C10*B3+C12*D3+C13*E3+C14*F3</f>
        <v>0</v>
      </c>
      <c r="D17" s="3">
        <f>D10*B3+D11*C3+D13*E3+D14*F3</f>
        <v>0</v>
      </c>
      <c r="E17" s="3">
        <f>E10*B3+E11*C3+E12*D3+E14*F3</f>
        <v>0</v>
      </c>
      <c r="F17" s="3">
        <f>F10*B3+F11*C3+F12*D3+F13*E3</f>
        <v>0</v>
      </c>
      <c r="J17">
        <f>C21</f>
        <v>2</v>
      </c>
      <c r="K17" t="s">
        <v>16</v>
      </c>
      <c r="L17">
        <f>B21+C3-1000*(1-C10)</f>
        <v>-994</v>
      </c>
    </row>
    <row r="19" spans="2:12" x14ac:dyDescent="0.3">
      <c r="B19" t="s">
        <v>8</v>
      </c>
    </row>
    <row r="20" spans="2:12" x14ac:dyDescent="0.3">
      <c r="B20">
        <v>1</v>
      </c>
      <c r="C20">
        <v>2</v>
      </c>
      <c r="D20">
        <v>3</v>
      </c>
      <c r="E20">
        <v>4</v>
      </c>
      <c r="F20">
        <v>5</v>
      </c>
    </row>
    <row r="21" spans="2:12" x14ac:dyDescent="0.3">
      <c r="B21" s="3">
        <f>B17+B3</f>
        <v>4</v>
      </c>
      <c r="C21" s="3">
        <f>C17+C3</f>
        <v>2</v>
      </c>
      <c r="D21" s="3">
        <f>D17+D3</f>
        <v>6</v>
      </c>
      <c r="E21" s="3">
        <f>E17+E3</f>
        <v>3</v>
      </c>
      <c r="F21" s="3">
        <f>F17+F3</f>
        <v>5</v>
      </c>
    </row>
    <row r="22" spans="2:12" x14ac:dyDescent="0.3">
      <c r="B22" s="4"/>
      <c r="C22" s="4"/>
      <c r="D22" s="4"/>
      <c r="E22" s="4"/>
      <c r="F22" s="4"/>
    </row>
    <row r="23" spans="2:12" x14ac:dyDescent="0.3">
      <c r="B23" s="4" t="s">
        <v>10</v>
      </c>
      <c r="C23" s="4"/>
      <c r="D23" s="4"/>
      <c r="E23" s="4"/>
      <c r="F23" s="4"/>
    </row>
    <row r="24" spans="2:12" x14ac:dyDescent="0.3">
      <c r="B24" s="3">
        <f>MAX(B21-B4,0)</f>
        <v>0</v>
      </c>
      <c r="C24" s="3">
        <f>MAX(C21-C4,0)</f>
        <v>0</v>
      </c>
      <c r="D24" s="3">
        <f>MAX(D21-D4,0)</f>
        <v>0</v>
      </c>
      <c r="E24" s="5">
        <f>MAX(E21-E4,0)</f>
        <v>0</v>
      </c>
      <c r="F24" s="5">
        <f>MAX(F21-F4,0)</f>
        <v>0</v>
      </c>
    </row>
    <row r="25" spans="2:12" x14ac:dyDescent="0.3">
      <c r="B25" s="4"/>
      <c r="C25" s="4"/>
      <c r="D25" s="4"/>
      <c r="E25" s="4"/>
      <c r="F25" s="4"/>
    </row>
    <row r="26" spans="2:12" x14ac:dyDescent="0.3">
      <c r="B26" s="4" t="s">
        <v>12</v>
      </c>
      <c r="C26" s="4"/>
      <c r="D26" s="4"/>
      <c r="E26" s="4"/>
      <c r="F26" s="4"/>
    </row>
    <row r="27" spans="2:12" x14ac:dyDescent="0.3">
      <c r="B27" s="3">
        <f>B24*B5</f>
        <v>0</v>
      </c>
      <c r="C27" s="3">
        <f>C24*C5</f>
        <v>0</v>
      </c>
      <c r="D27" s="3">
        <f>D24*D5</f>
        <v>0</v>
      </c>
      <c r="E27" s="3">
        <f>E24*E5</f>
        <v>0</v>
      </c>
      <c r="F27" s="3">
        <f>F24*F5</f>
        <v>0</v>
      </c>
    </row>
    <row r="29" spans="2:12" x14ac:dyDescent="0.3">
      <c r="B29" t="s">
        <v>11</v>
      </c>
      <c r="D29">
        <f>SUM(B27:F27)</f>
        <v>0</v>
      </c>
    </row>
  </sheetData>
  <scenarios current="0">
    <scenario name="soluzione" count="25" user="Luca Mirenda" comment="Creato da: Luca Mirenda il 8/12/2021">
      <inputCells r="B10" val="0"/>
      <inputCells r="C10" val="1"/>
      <inputCells r="D10" val="1"/>
      <inputCells r="E10" val="0"/>
      <inputCells r="F10" val="1"/>
      <inputCells r="B11" val="0"/>
      <inputCells r="C11" val="0"/>
      <inputCells r="D11" val="1"/>
      <inputCells r="E11" val="0"/>
      <inputCells r="F11" val="1"/>
      <inputCells r="B12" val="0"/>
      <inputCells r="C12" val="0"/>
      <inputCells r="D12" val="0"/>
      <inputCells r="E12" val="0"/>
      <inputCells r="F12" val="1"/>
      <inputCells r="B13" val="1"/>
      <inputCells r="C13" val="1"/>
      <inputCells r="D13" val="1"/>
      <inputCells r="E13" val="0"/>
      <inputCells r="F13" val="1"/>
      <inputCells r="B14" val="0"/>
      <inputCells r="C14" val="0"/>
      <inputCells r="D14" val="0"/>
      <inputCells r="E14" val="0"/>
      <inputCells r="F14" val="0"/>
    </scenario>
    <scenario name="soluzione_trovata" count="25" user="Luca Mirenda" comment="Creato da: Luca Mirenda il 8/12/2021">
      <inputCells r="B10" val="0"/>
      <inputCells r="C10" val="1"/>
      <inputCells r="D10" val="1"/>
      <inputCells r="E10" val="0"/>
      <inputCells r="F10" val="1"/>
      <inputCells r="B11" val="0"/>
      <inputCells r="C11" val="0"/>
      <inputCells r="D11" val="1"/>
      <inputCells r="E11" val="0"/>
      <inputCells r="F11" val="1"/>
      <inputCells r="B12" val="0"/>
      <inputCells r="C12" val="0"/>
      <inputCells r="D12" val="0"/>
      <inputCells r="E12" val="0"/>
      <inputCells r="F12" val="1"/>
      <inputCells r="B13" val="1"/>
      <inputCells r="C13" val="1"/>
      <inputCells r="D13" val="1"/>
      <inputCells r="E13" val="0"/>
      <inputCells r="F13" val="1"/>
      <inputCells r="B14" val="0"/>
      <inputCells r="C14" val="0"/>
      <inputCells r="D14" val="0"/>
      <inputCells r="E14" val="0"/>
      <inputCells r="F14" val="0"/>
    </scenario>
  </scenario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Rapporto popolazione 1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Mirenda</dc:creator>
  <cp:lastModifiedBy>Luca Mirenda</cp:lastModifiedBy>
  <dcterms:created xsi:type="dcterms:W3CDTF">2021-08-11T10:27:44Z</dcterms:created>
  <dcterms:modified xsi:type="dcterms:W3CDTF">2021-08-12T09:13:59Z</dcterms:modified>
</cp:coreProperties>
</file>