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ba8e46bb970651/Desktop/Epicode/EXCEL/W1/"/>
    </mc:Choice>
  </mc:AlternateContent>
  <xr:revisionPtr revIDLastSave="104" documentId="8_{3C92AC8E-2FE3-4380-9E9D-4F23A6D64A49}" xr6:coauthVersionLast="47" xr6:coauthVersionMax="47" xr10:uidLastSave="{2B3773AC-4F8B-43BA-817E-B9E8ECA222CB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Assoluti_Iva!$I$2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2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8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2" i="32"/>
  <c r="E6" i="32"/>
  <c r="E10" i="32"/>
  <c r="H9" i="8"/>
  <c r="H10" i="8"/>
  <c r="H11" i="8"/>
  <c r="H12" i="8"/>
  <c r="H13" i="8"/>
  <c r="H14" i="8"/>
  <c r="H8" i="8"/>
  <c r="H3" i="8"/>
  <c r="C344" i="15"/>
  <c r="C343" i="15"/>
  <c r="E4" i="32"/>
  <c r="H4" i="8"/>
  <c r="H5" i="8"/>
  <c r="H6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<sst xmlns="http://schemas.openxmlformats.org/spreadsheetml/2006/main" count="975" uniqueCount="208">
  <si>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</si>
  <si>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</si>
  <si>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</si>
  <si>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</si>
  <si>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</si>
  <si>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</si>
  <si>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</si>
  <si>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</si>
  <si>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</si>
  <si>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</si>
  <si>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</si>
  <si>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</si>
  <si>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</si>
  <si>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</si>
  <si>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</si>
  <si>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</si>
  <si>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</si>
  <si>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</si>
  <si>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</si>
  <si>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</si>
  <si>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</si>
  <si>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</si>
  <si>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</si>
  <si>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</si>
  <si>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</si>
  <si>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</si>
  <si>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</si>
  <si>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</si>
  <si>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</si>
  <si>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</si>
  <si>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</si>
  <si>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</si>
  <si>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</si>
  <si>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</si>
  <si>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</si>
  <si>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</si>
  <si>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</si>
  <si>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</si>
  <si>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</si>
  <si>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</si>
  <si>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</si>
  <si>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</si>
  <si>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</si>
  <si>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</si>
  <si>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</si>
  <si>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</si>
  <si>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</si>
  <si>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</si>
  <si>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</si>
  <si>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</si>
  <si>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</si>
  <si>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</si>
  <si>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</si>
  <si>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</si>
  <si>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</si>
  <si>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</si>
  <si>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</si>
  <si>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</si>
  <si>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</si>
  <si>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</si>
  <si>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</si>
  <si>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</si>
  <si>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</si>
  <si>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</si>
  <si>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</si>
  <si>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</si>
  <si>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</si>
  <si>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</si>
  <si>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</si>
  <si>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</si>
  <si>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</si>
  <si>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</si>
  <si>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</si>
  <si>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</si>
  <si>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</si>
  <si>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</si>
  <si>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</si>
  <si>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</si>
  <si>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</si>
  <si>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</si>
  <si>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</si>
  <si>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</si>
  <si>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</si>
  <si>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</si>
  <si>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</si>
  <si>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</si>
  <si>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</si>
  <si>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</si>
  <si>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</si>
  <si>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</si>
  <si>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</si>
  <si>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</si>
  <si>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</si>
  <si>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</si>
  <si>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</si>
  <si>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</si>
  <si>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</si>
  <si>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</si>
  <si>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</si>
  <si>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</si>
  <si>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</si>
  <si>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</si>
  <si>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</si>
  <si>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</si>
  <si>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</si>
  <si>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</si>
  <si>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</si>
  <si>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</si>
  <si>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</si>
  <si>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</si>
  <si>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</si>
  <si>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</si>
  <si>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</si>
  <si>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</si>
  <si>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</si>
  <si>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</si>
  <si>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</si>
  <si>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</si>
  <si>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</si>
  <si>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</si>
  <si>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</si>
  <si>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</si>
  <si>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</si>
  <si>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</si>
  <si>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</si>
  <si>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</si>
  <si>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</si>
  <si>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</si>
  <si>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</si>
  <si>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</si>
  <si>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</si>
  <si>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</si>
  <si>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</si>
  <si>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</si>
  <si>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</si>
  <si>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</si>
  <si>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</si>
  <si>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</si>
  <si>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</si>
  <si>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</si>
  <si>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</si>
  <si>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</si>
  <si>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</si>
  <si>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</si>
  <si>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</si>
  <si>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</si>
  <si>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</si>
  <si>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</si>
  <si>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</si>
  <si>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</si>
  <si>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</si>
  <si>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</si>
  <si>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</si>
  <si>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</si>
  <si>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</si>
  <si>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</si>
  <si>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</si>
  <si>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</si>
  <si>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</si>
  <si>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</si>
  <si>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</si>
  <si>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</si>
  <si>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</si>
  <si>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</si>
  <si>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</si>
  <si>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</si>
  <si>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</si>
  <si>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</si>
  <si>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</si>
  <si>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</si>
  <si>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</si>
  <si>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</si>
  <si>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</si>
  <si>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</si>
  <si>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</si>
  <si>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</si>
  <si>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</si>
  <si>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</si>
  <si>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</si>
  <si>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</si>
  <si>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</si>
  <si>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</si>
  <si>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</si>
  <si>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</si>
  <si>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</si>
  <si>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</si>
  <si>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</si>
  <si>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</si>
  <si>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</si>
  <si>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</si>
  <si>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</si>
  <si>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</si>
  <si>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</si>
  <si>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</si>
  <si>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</si>
  <si>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</si>
  <si>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</si>
  <si>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</si>
  <si>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</si>
  <si>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</si>
  <si>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</si>
  <si>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imponibile &gt;300000</t>
  </si>
  <si>
    <t>IVA CLIENTE HHB</t>
  </si>
  <si>
    <t xml:space="preserve">Media </t>
  </si>
  <si>
    <t>Somma</t>
  </si>
  <si>
    <t>Manuali con imponibile &lt; 1000000</t>
  </si>
  <si>
    <t>QUANTI COMUNI INZIANO CON LA LETTERA C?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</si>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</sst>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\ &quot;€&quot;"/>
    <numFmt numFmtId="173" formatCode="_-[$€]\ * #,##0_-;\-[$€]\ * #,##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0" borderId="0" xfId="6" applyAlignment="1">
      <alignment wrapText="1"/>
    </xf>
    <xf numFmtId="9" fontId="2" fillId="0" borderId="0" xfId="6" applyNumberFormat="1"/>
    <xf numFmtId="172" fontId="2" fillId="0" borderId="0" xfId="6" applyNumberFormat="1"/>
    <xf numFmtId="172" fontId="2" fillId="0" borderId="0" xfId="6" applyNumberFormat="1" applyAlignment="1">
      <alignment wrapText="1"/>
    </xf>
    <xf numFmtId="173" fontId="2" fillId="0" borderId="0" xfId="10" applyNumberFormat="1"/>
    <xf numFmtId="173" fontId="6" fillId="0" borderId="0" xfId="10" applyNumberFormat="1" applyFont="1" applyFill="1"/>
    <xf numFmtId="173" fontId="2" fillId="0" borderId="0" xfId="10" applyNumberForma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11" applyFon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4"/>
  <sheetViews>
    <sheetView zoomScaleNormal="100" workbookViewId="0">
      <pane ySplit="4" topLeftCell="A5" activePane="bottomLeft" state="frozen"/>
      <selection pane="bottomLeft" activeCell="E5" sqref="E5:E340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29" customWidth="1"/>
    <col min="4" max="4" width="9.33203125" style="7" bestFit="1" customWidth="1"/>
    <col min="5" max="5" width="12.6640625" style="27" bestFit="1" customWidth="1"/>
    <col min="6" max="16384" width="8.77734375" style="7"/>
  </cols>
  <sheetData>
    <row r="1" spans="1:9" ht="102.6" customHeight="1" x14ac:dyDescent="0.25">
      <c r="A1" s="32" t="s">
        <v>194</v>
      </c>
      <c r="B1" s="33"/>
      <c r="C1" s="33"/>
    </row>
    <row r="2" spans="1:9" x14ac:dyDescent="0.25">
      <c r="D2" s="7" t="s">
        <v>207</v>
      </c>
      <c r="E2" s="35">
        <v>0.2</v>
      </c>
      <c r="I2" s="26"/>
    </row>
    <row r="3" spans="1:9" x14ac:dyDescent="0.25">
      <c r="A3" s="34" t="s">
        <v>184</v>
      </c>
      <c r="B3" s="34"/>
      <c r="C3" s="34"/>
    </row>
    <row r="4" spans="1:9" ht="66" x14ac:dyDescent="0.25">
      <c r="A4" s="11" t="s">
        <v>188</v>
      </c>
      <c r="B4" s="11" t="s">
        <v>192</v>
      </c>
      <c r="C4" s="30" t="s">
        <v>187</v>
      </c>
      <c r="D4" s="25" t="s">
        <v>201</v>
      </c>
      <c r="E4" s="28" t="s">
        <v>202</v>
      </c>
      <c r="F4" s="25" t="s">
        <v>205</v>
      </c>
    </row>
    <row r="5" spans="1:9" x14ac:dyDescent="0.25">
      <c r="A5" s="7" t="s">
        <v>61</v>
      </c>
      <c r="B5" t="s">
        <v>6</v>
      </c>
      <c r="C5" s="29">
        <v>281000</v>
      </c>
      <c r="D5" s="7" t="str">
        <f>IF(AND(B5="Abbigliamento",C5&gt;300000),"TROVATO","")</f>
        <v/>
      </c>
      <c r="E5" s="27" t="str">
        <f>IF(A5="HHB",C5*$E$2,"")</f>
        <v/>
      </c>
      <c r="F5" s="7" t="str">
        <f>IF(AND(B5="Manuali",C5&lt;1000000),"VERO","")</f>
        <v/>
      </c>
    </row>
    <row r="6" spans="1:9" x14ac:dyDescent="0.25">
      <c r="A6" s="7" t="s">
        <v>41</v>
      </c>
      <c r="B6" t="s">
        <v>6</v>
      </c>
      <c r="C6" s="29">
        <v>323000</v>
      </c>
      <c r="D6" s="7" t="str">
        <f t="shared" ref="D6:D69" si="0">IF(AND(B6="Abbigliamento",C6&gt;300000),"TROVATO","")</f>
        <v>TROVATO</v>
      </c>
      <c r="E6" s="27" t="str">
        <f t="shared" ref="E6:E69" si="1">IF(A6="HHB",C6*$E$2,"")</f>
        <v/>
      </c>
      <c r="F6" s="7" t="str">
        <f t="shared" ref="F6:F69" si="2">IF(AND(B6="Manuali",C6&lt;1000000),"VERO","")</f>
        <v/>
      </c>
    </row>
    <row r="7" spans="1:9" x14ac:dyDescent="0.25">
      <c r="A7" s="7" t="s">
        <v>193</v>
      </c>
      <c r="B7" t="s">
        <v>38</v>
      </c>
      <c r="C7" s="29">
        <v>344000</v>
      </c>
      <c r="D7" s="7" t="str">
        <f t="shared" si="0"/>
        <v/>
      </c>
      <c r="E7" s="27">
        <f t="shared" si="1"/>
        <v>68800</v>
      </c>
      <c r="F7" s="7" t="str">
        <f t="shared" si="2"/>
        <v/>
      </c>
    </row>
    <row r="8" spans="1:9" x14ac:dyDescent="0.25">
      <c r="A8" s="7" t="s">
        <v>62</v>
      </c>
      <c r="B8" t="s">
        <v>28</v>
      </c>
      <c r="C8" s="29">
        <v>361000</v>
      </c>
      <c r="D8" s="7" t="str">
        <f t="shared" si="0"/>
        <v/>
      </c>
      <c r="E8" s="27" t="str">
        <f t="shared" si="1"/>
        <v/>
      </c>
      <c r="F8" s="7" t="str">
        <f t="shared" si="2"/>
        <v/>
      </c>
    </row>
    <row r="9" spans="1:9" x14ac:dyDescent="0.25">
      <c r="A9" s="7" t="s">
        <v>25</v>
      </c>
      <c r="B9" t="s">
        <v>26</v>
      </c>
      <c r="C9" s="29">
        <v>521000</v>
      </c>
      <c r="D9" s="7" t="str">
        <f t="shared" si="0"/>
        <v/>
      </c>
      <c r="E9" s="27" t="str">
        <f t="shared" si="1"/>
        <v/>
      </c>
      <c r="F9" s="7" t="str">
        <f t="shared" si="2"/>
        <v/>
      </c>
    </row>
    <row r="10" spans="1:9" x14ac:dyDescent="0.25">
      <c r="A10" s="7" t="s">
        <v>13</v>
      </c>
      <c r="B10" t="s">
        <v>14</v>
      </c>
      <c r="C10" s="29">
        <v>527000</v>
      </c>
      <c r="D10" s="7" t="str">
        <f t="shared" si="0"/>
        <v/>
      </c>
      <c r="E10" s="27" t="str">
        <f t="shared" si="1"/>
        <v/>
      </c>
      <c r="F10" s="7" t="str">
        <f t="shared" si="2"/>
        <v/>
      </c>
    </row>
    <row r="11" spans="1:9" x14ac:dyDescent="0.25">
      <c r="A11" s="7" t="s">
        <v>34</v>
      </c>
      <c r="B11" t="s">
        <v>35</v>
      </c>
      <c r="C11" s="29">
        <v>626000</v>
      </c>
      <c r="D11" s="7" t="str">
        <f t="shared" si="0"/>
        <v/>
      </c>
      <c r="E11" s="27" t="str">
        <f t="shared" si="1"/>
        <v/>
      </c>
      <c r="F11" s="7" t="str">
        <f t="shared" si="2"/>
        <v/>
      </c>
    </row>
    <row r="12" spans="1:9" x14ac:dyDescent="0.25">
      <c r="A12" s="7" t="s">
        <v>193</v>
      </c>
      <c r="B12" t="s">
        <v>38</v>
      </c>
      <c r="C12" s="29">
        <v>656000</v>
      </c>
      <c r="D12" s="7" t="str">
        <f t="shared" si="0"/>
        <v/>
      </c>
      <c r="E12" s="27">
        <f t="shared" si="1"/>
        <v>131200</v>
      </c>
      <c r="F12" s="7" t="str">
        <f t="shared" si="2"/>
        <v/>
      </c>
    </row>
    <row r="13" spans="1:9" x14ac:dyDescent="0.25">
      <c r="A13" s="7" t="s">
        <v>15</v>
      </c>
      <c r="B13" t="s">
        <v>16</v>
      </c>
      <c r="C13" s="29">
        <v>666000</v>
      </c>
      <c r="D13" s="7" t="str">
        <f t="shared" si="0"/>
        <v/>
      </c>
      <c r="E13" s="27" t="str">
        <f t="shared" si="1"/>
        <v/>
      </c>
      <c r="F13" s="7" t="str">
        <f t="shared" si="2"/>
        <v/>
      </c>
    </row>
    <row r="14" spans="1:9" x14ac:dyDescent="0.25">
      <c r="A14" s="7" t="s">
        <v>55</v>
      </c>
      <c r="B14" t="s">
        <v>35</v>
      </c>
      <c r="C14" s="29">
        <v>882000</v>
      </c>
      <c r="D14" s="7" t="str">
        <f t="shared" si="0"/>
        <v/>
      </c>
      <c r="E14" s="27" t="str">
        <f t="shared" si="1"/>
        <v/>
      </c>
      <c r="F14" s="7" t="str">
        <f t="shared" si="2"/>
        <v/>
      </c>
    </row>
    <row r="15" spans="1:9" x14ac:dyDescent="0.25">
      <c r="A15" s="7" t="s">
        <v>7</v>
      </c>
      <c r="B15" t="s">
        <v>8</v>
      </c>
      <c r="C15" s="29">
        <v>1108000</v>
      </c>
      <c r="D15" s="7" t="str">
        <f t="shared" si="0"/>
        <v/>
      </c>
      <c r="E15" s="27" t="str">
        <f t="shared" si="1"/>
        <v/>
      </c>
      <c r="F15" s="7" t="str">
        <f t="shared" si="2"/>
        <v/>
      </c>
    </row>
    <row r="16" spans="1:9" x14ac:dyDescent="0.25">
      <c r="A16" s="7" t="s">
        <v>62</v>
      </c>
      <c r="B16" t="s">
        <v>48</v>
      </c>
      <c r="C16" s="29">
        <v>1316000</v>
      </c>
      <c r="D16" s="7" t="str">
        <f t="shared" si="0"/>
        <v/>
      </c>
      <c r="E16" s="27" t="str">
        <f t="shared" si="1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29">
        <v>1594000</v>
      </c>
      <c r="D17" s="7" t="str">
        <f t="shared" si="0"/>
        <v/>
      </c>
      <c r="E17" s="27" t="str">
        <f t="shared" si="1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29">
        <v>2719000</v>
      </c>
      <c r="D18" s="7" t="str">
        <f t="shared" si="0"/>
        <v/>
      </c>
      <c r="E18" s="27" t="str">
        <f t="shared" si="1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31">
        <v>0</v>
      </c>
      <c r="D19" s="7" t="str">
        <f t="shared" si="0"/>
        <v/>
      </c>
      <c r="E19" s="27" t="str">
        <f t="shared" si="1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29">
        <v>4092000</v>
      </c>
      <c r="D20" s="7" t="str">
        <f t="shared" si="0"/>
        <v/>
      </c>
      <c r="E20" s="27" t="str">
        <f t="shared" si="1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29">
        <v>13859000</v>
      </c>
      <c r="D21" s="7" t="str">
        <f t="shared" si="0"/>
        <v/>
      </c>
      <c r="E21" s="27" t="str">
        <f t="shared" si="1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31">
        <v>0</v>
      </c>
      <c r="D22" s="7" t="str">
        <f t="shared" si="0"/>
        <v/>
      </c>
      <c r="E22" s="27" t="str">
        <f t="shared" si="1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29">
        <v>167000</v>
      </c>
      <c r="D23" s="7" t="str">
        <f t="shared" si="0"/>
        <v/>
      </c>
      <c r="E23" s="27" t="str">
        <f t="shared" si="1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29">
        <v>202000</v>
      </c>
      <c r="D24" s="7" t="str">
        <f t="shared" si="0"/>
        <v/>
      </c>
      <c r="E24" s="27" t="str">
        <f t="shared" si="1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29">
        <v>203000</v>
      </c>
      <c r="D25" s="7" t="str">
        <f t="shared" si="0"/>
        <v/>
      </c>
      <c r="E25" s="27" t="str">
        <f t="shared" si="1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29">
        <v>234000</v>
      </c>
      <c r="D26" s="7" t="str">
        <f t="shared" si="0"/>
        <v/>
      </c>
      <c r="E26" s="27" t="str">
        <f t="shared" si="1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29">
        <v>252000</v>
      </c>
      <c r="D27" s="7" t="str">
        <f t="shared" si="0"/>
        <v/>
      </c>
      <c r="E27" s="27" t="str">
        <f t="shared" si="1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29">
        <v>259000</v>
      </c>
      <c r="D28" s="7" t="str">
        <f t="shared" si="0"/>
        <v/>
      </c>
      <c r="E28" s="27" t="str">
        <f t="shared" si="1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29">
        <v>269000</v>
      </c>
      <c r="D29" s="7" t="str">
        <f t="shared" si="0"/>
        <v/>
      </c>
      <c r="E29" s="27" t="str">
        <f t="shared" si="1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29">
        <v>271000</v>
      </c>
      <c r="D30" s="7" t="str">
        <f t="shared" si="0"/>
        <v/>
      </c>
      <c r="E30" s="27" t="str">
        <f t="shared" si="1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29">
        <v>292000</v>
      </c>
      <c r="D31" s="7" t="str">
        <f t="shared" si="0"/>
        <v/>
      </c>
      <c r="E31" s="27" t="str">
        <f t="shared" si="1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29">
        <v>293000</v>
      </c>
      <c r="D32" s="7" t="str">
        <f t="shared" si="0"/>
        <v/>
      </c>
      <c r="E32" s="27" t="str">
        <f t="shared" si="1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29">
        <v>307000</v>
      </c>
      <c r="D33" s="7" t="str">
        <f t="shared" si="0"/>
        <v/>
      </c>
      <c r="E33" s="27" t="str">
        <f t="shared" si="1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29">
        <v>440000</v>
      </c>
      <c r="D34" s="7" t="str">
        <f t="shared" si="0"/>
        <v/>
      </c>
      <c r="E34" s="27" t="str">
        <f t="shared" si="1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29">
        <v>487000</v>
      </c>
      <c r="D35" s="7" t="str">
        <f t="shared" si="0"/>
        <v/>
      </c>
      <c r="E35" s="27" t="str">
        <f t="shared" si="1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29">
        <v>566000</v>
      </c>
      <c r="D36" s="7" t="str">
        <f t="shared" si="0"/>
        <v/>
      </c>
      <c r="E36" s="27" t="str">
        <f t="shared" si="1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29">
        <v>802000</v>
      </c>
      <c r="D37" s="7" t="str">
        <f t="shared" si="0"/>
        <v/>
      </c>
      <c r="E37" s="27" t="str">
        <f t="shared" si="1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29">
        <v>1579000</v>
      </c>
      <c r="D38" s="7" t="str">
        <f t="shared" si="0"/>
        <v/>
      </c>
      <c r="E38" s="27" t="str">
        <f t="shared" si="1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31">
        <v>0</v>
      </c>
      <c r="D39" s="7" t="str">
        <f t="shared" si="0"/>
        <v/>
      </c>
      <c r="E39" s="27" t="str">
        <f t="shared" si="1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29">
        <v>70000</v>
      </c>
      <c r="D40" s="7" t="str">
        <f t="shared" si="0"/>
        <v/>
      </c>
      <c r="E40" s="27" t="str">
        <f t="shared" si="1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29">
        <v>104000</v>
      </c>
      <c r="D41" s="7" t="str">
        <f t="shared" si="0"/>
        <v/>
      </c>
      <c r="E41" s="27" t="str">
        <f t="shared" si="1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29">
        <v>127000</v>
      </c>
      <c r="D42" s="7" t="str">
        <f t="shared" si="0"/>
        <v/>
      </c>
      <c r="E42" s="27" t="str">
        <f t="shared" si="1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29">
        <v>162000</v>
      </c>
      <c r="D43" s="7" t="str">
        <f t="shared" si="0"/>
        <v/>
      </c>
      <c r="E43" s="27" t="str">
        <f t="shared" si="1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29">
        <v>179000</v>
      </c>
      <c r="D44" s="7" t="str">
        <f t="shared" si="0"/>
        <v/>
      </c>
      <c r="E44" s="27" t="str">
        <f t="shared" si="1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29">
        <v>186000</v>
      </c>
      <c r="D45" s="7" t="str">
        <f t="shared" si="0"/>
        <v/>
      </c>
      <c r="E45" s="27" t="str">
        <f t="shared" si="1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29">
        <v>186000</v>
      </c>
      <c r="D46" s="7" t="str">
        <f t="shared" si="0"/>
        <v/>
      </c>
      <c r="E46" s="27" t="str">
        <f t="shared" si="1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29">
        <v>203000</v>
      </c>
      <c r="D47" s="7" t="str">
        <f t="shared" si="0"/>
        <v/>
      </c>
      <c r="E47" s="27" t="str">
        <f t="shared" si="1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29">
        <v>212000</v>
      </c>
      <c r="D48" s="7" t="str">
        <f t="shared" si="0"/>
        <v/>
      </c>
      <c r="E48" s="27" t="str">
        <f t="shared" si="1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29">
        <v>222000</v>
      </c>
      <c r="D49" s="7" t="str">
        <f t="shared" si="0"/>
        <v/>
      </c>
      <c r="E49" s="27" t="str">
        <f t="shared" si="1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29">
        <v>245000</v>
      </c>
      <c r="D50" s="7" t="str">
        <f t="shared" si="0"/>
        <v/>
      </c>
      <c r="E50" s="27" t="str">
        <f t="shared" si="1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29">
        <v>251000</v>
      </c>
      <c r="D51" s="7" t="str">
        <f t="shared" si="0"/>
        <v/>
      </c>
      <c r="E51" s="27" t="str">
        <f t="shared" si="1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29">
        <v>257000</v>
      </c>
      <c r="D52" s="7" t="str">
        <f t="shared" si="0"/>
        <v/>
      </c>
      <c r="E52" s="27" t="str">
        <f t="shared" si="1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29">
        <v>269000</v>
      </c>
      <c r="D53" s="7" t="str">
        <f t="shared" si="0"/>
        <v/>
      </c>
      <c r="E53" s="27" t="str">
        <f t="shared" si="1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29">
        <v>314000</v>
      </c>
      <c r="D54" s="7" t="str">
        <f t="shared" si="0"/>
        <v/>
      </c>
      <c r="E54" s="27" t="str">
        <f t="shared" si="1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29">
        <v>325000</v>
      </c>
      <c r="D55" s="7" t="str">
        <f t="shared" si="0"/>
        <v/>
      </c>
      <c r="E55" s="27" t="str">
        <f t="shared" si="1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29">
        <v>347000</v>
      </c>
      <c r="D56" s="7" t="str">
        <f t="shared" si="0"/>
        <v>TROVATO</v>
      </c>
      <c r="E56" s="27" t="str">
        <f t="shared" si="1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29">
        <v>369000</v>
      </c>
      <c r="D57" s="7" t="str">
        <f t="shared" si="0"/>
        <v>TROVATO</v>
      </c>
      <c r="E57" s="27" t="str">
        <f t="shared" si="1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29">
        <v>402000</v>
      </c>
      <c r="D58" s="7" t="str">
        <f t="shared" si="0"/>
        <v>TROVATO</v>
      </c>
      <c r="E58" s="27" t="str">
        <f t="shared" si="1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29">
        <v>471000</v>
      </c>
      <c r="D59" s="7" t="str">
        <f t="shared" si="0"/>
        <v/>
      </c>
      <c r="E59" s="27" t="str">
        <f t="shared" si="1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29">
        <v>476000</v>
      </c>
      <c r="D60" s="7" t="str">
        <f t="shared" si="0"/>
        <v/>
      </c>
      <c r="E60" s="27" t="str">
        <f t="shared" si="1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29">
        <v>492000</v>
      </c>
      <c r="D61" s="7" t="str">
        <f t="shared" si="0"/>
        <v/>
      </c>
      <c r="E61" s="27" t="str">
        <f t="shared" si="1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29">
        <v>531000</v>
      </c>
      <c r="D62" s="7" t="str">
        <f t="shared" si="0"/>
        <v/>
      </c>
      <c r="E62" s="27" t="str">
        <f t="shared" si="1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29">
        <v>552000</v>
      </c>
      <c r="D63" s="7" t="str">
        <f t="shared" si="0"/>
        <v>TROVATO</v>
      </c>
      <c r="E63" s="27" t="str">
        <f t="shared" si="1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29">
        <v>1487000</v>
      </c>
      <c r="D64" s="7" t="str">
        <f t="shared" si="0"/>
        <v/>
      </c>
      <c r="E64" s="27" t="str">
        <f t="shared" si="1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31">
        <v>0</v>
      </c>
      <c r="D65" s="7" t="str">
        <f t="shared" si="0"/>
        <v/>
      </c>
      <c r="E65" s="27" t="str">
        <f t="shared" si="1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29">
        <v>101000</v>
      </c>
      <c r="D66" s="7" t="str">
        <f t="shared" si="0"/>
        <v/>
      </c>
      <c r="E66" s="27" t="str">
        <f t="shared" si="1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29">
        <v>38000</v>
      </c>
      <c r="D67" s="7" t="str">
        <f t="shared" si="0"/>
        <v/>
      </c>
      <c r="E67" s="27" t="str">
        <f t="shared" si="1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29">
        <v>137000</v>
      </c>
      <c r="D68" s="7" t="str">
        <f t="shared" si="0"/>
        <v/>
      </c>
      <c r="E68" s="27" t="str">
        <f t="shared" si="1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29">
        <v>222000</v>
      </c>
      <c r="D69" s="7" t="str">
        <f t="shared" si="0"/>
        <v/>
      </c>
      <c r="E69" s="27" t="str">
        <f t="shared" si="1"/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29">
        <v>501000</v>
      </c>
      <c r="D70" s="7" t="str">
        <f t="shared" ref="D70:D133" si="3">IF(AND(B70="Abbigliamento",C70&gt;300000),"TROVATO","")</f>
        <v/>
      </c>
      <c r="E70" s="27" t="str">
        <f t="shared" ref="E70:E133" si="4">IF(A70="HHB",C70*$E$2,"")</f>
        <v/>
      </c>
      <c r="F70" s="7" t="str">
        <f t="shared" ref="F70:F133" si="5">IF(AND(B70="Manuali",C70&lt;1000000),"VERO","")</f>
        <v/>
      </c>
    </row>
    <row r="71" spans="1:6" x14ac:dyDescent="0.25">
      <c r="A71" s="7" t="s">
        <v>27</v>
      </c>
      <c r="B71" t="s">
        <v>28</v>
      </c>
      <c r="C71" s="29">
        <v>428000</v>
      </c>
      <c r="D71" s="7" t="str">
        <f t="shared" si="3"/>
        <v/>
      </c>
      <c r="E71" s="27" t="str">
        <f t="shared" si="4"/>
        <v/>
      </c>
      <c r="F71" s="7" t="str">
        <f t="shared" si="5"/>
        <v/>
      </c>
    </row>
    <row r="72" spans="1:6" x14ac:dyDescent="0.25">
      <c r="A72" s="7" t="s">
        <v>37</v>
      </c>
      <c r="B72" t="s">
        <v>38</v>
      </c>
      <c r="C72" s="29">
        <v>561000</v>
      </c>
      <c r="D72" s="7" t="str">
        <f t="shared" si="3"/>
        <v/>
      </c>
      <c r="E72" s="27" t="str">
        <f t="shared" si="4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29">
        <v>1578000</v>
      </c>
      <c r="D73" s="7" t="str">
        <f t="shared" si="3"/>
        <v/>
      </c>
      <c r="E73" s="27" t="str">
        <f t="shared" si="4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29">
        <v>34000</v>
      </c>
      <c r="D74" s="7" t="str">
        <f t="shared" si="3"/>
        <v/>
      </c>
      <c r="E74" s="27" t="str">
        <f t="shared" si="4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29">
        <v>20000</v>
      </c>
      <c r="D75" s="7" t="str">
        <f t="shared" si="3"/>
        <v/>
      </c>
      <c r="E75" s="27" t="str">
        <f t="shared" si="4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29">
        <v>23000</v>
      </c>
      <c r="D76" s="7" t="str">
        <f t="shared" si="3"/>
        <v/>
      </c>
      <c r="E76" s="27" t="str">
        <f t="shared" si="4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29">
        <v>98000</v>
      </c>
      <c r="D77" s="7" t="str">
        <f t="shared" si="3"/>
        <v/>
      </c>
      <c r="E77" s="27" t="str">
        <f t="shared" si="4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29">
        <v>251000</v>
      </c>
      <c r="D78" s="7" t="str">
        <f t="shared" si="3"/>
        <v/>
      </c>
      <c r="E78" s="27" t="str">
        <f t="shared" si="4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29">
        <v>15000</v>
      </c>
      <c r="D79" s="7" t="str">
        <f t="shared" si="3"/>
        <v/>
      </c>
      <c r="E79" s="27" t="str">
        <f t="shared" si="4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29">
        <v>14000</v>
      </c>
      <c r="D80" s="7" t="str">
        <f t="shared" si="3"/>
        <v/>
      </c>
      <c r="E80" s="27" t="str">
        <f t="shared" si="4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31">
        <v>0</v>
      </c>
      <c r="D81" s="7" t="str">
        <f t="shared" si="3"/>
        <v/>
      </c>
      <c r="E81" s="27" t="str">
        <f t="shared" si="4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29">
        <v>399000</v>
      </c>
      <c r="D82" s="7" t="str">
        <f t="shared" si="3"/>
        <v/>
      </c>
      <c r="E82" s="27" t="str">
        <f t="shared" si="4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29">
        <v>259000</v>
      </c>
      <c r="D83" s="7" t="str">
        <f t="shared" si="3"/>
        <v/>
      </c>
      <c r="E83" s="27" t="str">
        <f t="shared" si="4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29">
        <v>324000</v>
      </c>
      <c r="D84" s="7" t="str">
        <f t="shared" si="3"/>
        <v>TROVATO</v>
      </c>
      <c r="E84" s="27" t="str">
        <f t="shared" si="4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29">
        <v>378000</v>
      </c>
      <c r="D85" s="7" t="str">
        <f t="shared" si="3"/>
        <v>TROVATO</v>
      </c>
      <c r="E85" s="27" t="str">
        <f t="shared" si="4"/>
        <v/>
      </c>
      <c r="F85" s="7" t="str">
        <f t="shared" si="5"/>
        <v/>
      </c>
    </row>
    <row r="86" spans="1:6" x14ac:dyDescent="0.25">
      <c r="A86" s="7" t="s">
        <v>193</v>
      </c>
      <c r="B86" t="s">
        <v>38</v>
      </c>
      <c r="C86" s="29">
        <v>469000</v>
      </c>
      <c r="D86" s="7" t="str">
        <f t="shared" si="3"/>
        <v/>
      </c>
      <c r="E86" s="27">
        <f t="shared" si="4"/>
        <v>93800</v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29">
        <v>556000</v>
      </c>
      <c r="D87" s="7" t="str">
        <f t="shared" si="3"/>
        <v/>
      </c>
      <c r="E87" s="27" t="str">
        <f t="shared" si="4"/>
        <v/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29">
        <v>476000</v>
      </c>
      <c r="D88" s="7" t="str">
        <f t="shared" si="3"/>
        <v/>
      </c>
      <c r="E88" s="27" t="str">
        <f t="shared" si="4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29">
        <v>477000</v>
      </c>
      <c r="D89" s="7" t="str">
        <f t="shared" si="3"/>
        <v/>
      </c>
      <c r="E89" s="27" t="str">
        <f t="shared" si="4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29">
        <v>556000</v>
      </c>
      <c r="D90" s="7" t="str">
        <f t="shared" si="3"/>
        <v/>
      </c>
      <c r="E90" s="27" t="str">
        <f t="shared" si="4"/>
        <v/>
      </c>
      <c r="F90" s="7" t="str">
        <f t="shared" si="5"/>
        <v/>
      </c>
    </row>
    <row r="91" spans="1:6" x14ac:dyDescent="0.25">
      <c r="A91" s="7" t="s">
        <v>193</v>
      </c>
      <c r="B91" t="s">
        <v>38</v>
      </c>
      <c r="C91" s="29">
        <v>695000</v>
      </c>
      <c r="D91" s="7" t="str">
        <f t="shared" si="3"/>
        <v/>
      </c>
      <c r="E91" s="27">
        <f t="shared" si="4"/>
        <v>139000</v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29">
        <v>1279000</v>
      </c>
      <c r="D92" s="7" t="str">
        <f t="shared" si="3"/>
        <v/>
      </c>
      <c r="E92" s="27" t="str">
        <f t="shared" si="4"/>
        <v/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29">
        <v>35000</v>
      </c>
      <c r="D93" s="7" t="str">
        <f t="shared" si="3"/>
        <v/>
      </c>
      <c r="E93" s="27" t="str">
        <f t="shared" si="4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29">
        <v>175000</v>
      </c>
      <c r="D94" s="7" t="str">
        <f t="shared" si="3"/>
        <v/>
      </c>
      <c r="E94" s="27" t="str">
        <f t="shared" si="4"/>
        <v/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29">
        <v>272000</v>
      </c>
      <c r="D95" s="7" t="str">
        <f t="shared" si="3"/>
        <v/>
      </c>
      <c r="E95" s="27" t="str">
        <f t="shared" si="4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29">
        <v>198000</v>
      </c>
      <c r="D96" s="7" t="str">
        <f t="shared" si="3"/>
        <v/>
      </c>
      <c r="E96" s="27" t="str">
        <f t="shared" si="4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29">
        <v>290000</v>
      </c>
      <c r="D97" s="7" t="str">
        <f t="shared" si="3"/>
        <v/>
      </c>
      <c r="E97" s="27" t="str">
        <f t="shared" si="4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29">
        <v>589000</v>
      </c>
      <c r="D98" s="7" t="str">
        <f t="shared" si="3"/>
        <v/>
      </c>
      <c r="E98" s="27" t="str">
        <f t="shared" si="4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29">
        <v>743000</v>
      </c>
      <c r="D99" s="7" t="str">
        <f t="shared" si="3"/>
        <v/>
      </c>
      <c r="E99" s="27" t="str">
        <f t="shared" si="4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29">
        <v>271000</v>
      </c>
      <c r="D100" s="7" t="str">
        <f t="shared" si="3"/>
        <v/>
      </c>
      <c r="E100" s="27" t="str">
        <f t="shared" si="4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29">
        <v>632000</v>
      </c>
      <c r="D101" s="7" t="str">
        <f t="shared" si="3"/>
        <v>TROVATO</v>
      </c>
      <c r="E101" s="27" t="str">
        <f t="shared" si="4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29">
        <v>90000</v>
      </c>
      <c r="D102" s="7" t="str">
        <f t="shared" si="3"/>
        <v/>
      </c>
      <c r="E102" s="27" t="str">
        <f t="shared" si="4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29">
        <v>4000</v>
      </c>
      <c r="D103" s="7" t="str">
        <f t="shared" si="3"/>
        <v/>
      </c>
      <c r="E103" s="27" t="str">
        <f t="shared" si="4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29">
        <v>5000</v>
      </c>
      <c r="D104" s="7" t="str">
        <f t="shared" si="3"/>
        <v/>
      </c>
      <c r="E104" s="27" t="str">
        <f t="shared" si="4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29">
        <v>41000</v>
      </c>
      <c r="D105" s="7" t="str">
        <f t="shared" si="3"/>
        <v/>
      </c>
      <c r="E105" s="27" t="str">
        <f t="shared" si="4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31">
        <v>0</v>
      </c>
      <c r="D106" s="7" t="str">
        <f t="shared" si="3"/>
        <v/>
      </c>
      <c r="E106" s="27" t="str">
        <f t="shared" si="4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29">
        <v>737000</v>
      </c>
      <c r="D107" s="7" t="str">
        <f t="shared" si="3"/>
        <v>TROVATO</v>
      </c>
      <c r="E107" s="27" t="str">
        <f t="shared" si="4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29">
        <v>910000</v>
      </c>
      <c r="D108" s="7" t="str">
        <f t="shared" si="3"/>
        <v/>
      </c>
      <c r="E108" s="27" t="str">
        <f t="shared" si="4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29">
        <v>241000</v>
      </c>
      <c r="D109" s="7" t="str">
        <f t="shared" si="3"/>
        <v/>
      </c>
      <c r="E109" s="27" t="str">
        <f t="shared" si="4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31">
        <v>0</v>
      </c>
      <c r="D110" s="7" t="str">
        <f t="shared" si="3"/>
        <v/>
      </c>
      <c r="E110" s="27" t="str">
        <f t="shared" si="4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29">
        <v>112000</v>
      </c>
      <c r="D111" s="7" t="str">
        <f t="shared" si="3"/>
        <v/>
      </c>
      <c r="E111" s="27" t="str">
        <f t="shared" si="4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29">
        <v>113000</v>
      </c>
      <c r="D112" s="7" t="str">
        <f t="shared" si="3"/>
        <v/>
      </c>
      <c r="E112" s="27" t="str">
        <f t="shared" si="4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29">
        <v>121000</v>
      </c>
      <c r="D113" s="7" t="str">
        <f t="shared" si="3"/>
        <v/>
      </c>
      <c r="E113" s="27" t="str">
        <f t="shared" si="4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29">
        <v>160000</v>
      </c>
      <c r="D114" s="7" t="str">
        <f t="shared" si="3"/>
        <v/>
      </c>
      <c r="E114" s="27" t="str">
        <f t="shared" si="4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29">
        <v>195000</v>
      </c>
      <c r="D115" s="7" t="str">
        <f t="shared" si="3"/>
        <v/>
      </c>
      <c r="E115" s="27" t="str">
        <f t="shared" si="4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29">
        <v>215000</v>
      </c>
      <c r="D116" s="7" t="str">
        <f t="shared" si="3"/>
        <v/>
      </c>
      <c r="E116" s="27" t="str">
        <f t="shared" si="4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29">
        <v>321000</v>
      </c>
      <c r="D117" s="7" t="str">
        <f t="shared" si="3"/>
        <v/>
      </c>
      <c r="E117" s="27" t="str">
        <f t="shared" si="4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29">
        <v>614000</v>
      </c>
      <c r="D118" s="7" t="str">
        <f t="shared" si="3"/>
        <v/>
      </c>
      <c r="E118" s="27" t="str">
        <f t="shared" si="4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31">
        <v>0</v>
      </c>
      <c r="D119" s="7" t="str">
        <f t="shared" si="3"/>
        <v/>
      </c>
      <c r="E119" s="27" t="str">
        <f t="shared" si="4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29">
        <v>30000</v>
      </c>
      <c r="D120" s="7" t="str">
        <f t="shared" si="3"/>
        <v/>
      </c>
      <c r="E120" s="27" t="str">
        <f t="shared" si="4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29">
        <v>34000</v>
      </c>
      <c r="D121" s="7" t="str">
        <f t="shared" si="3"/>
        <v/>
      </c>
      <c r="E121" s="27" t="str">
        <f t="shared" si="4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29">
        <v>35000</v>
      </c>
      <c r="D122" s="7" t="str">
        <f t="shared" si="3"/>
        <v/>
      </c>
      <c r="E122" s="27" t="str">
        <f t="shared" si="4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29">
        <v>77000</v>
      </c>
      <c r="D123" s="7" t="str">
        <f t="shared" si="3"/>
        <v/>
      </c>
      <c r="E123" s="27" t="str">
        <f t="shared" si="4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29">
        <v>723000</v>
      </c>
      <c r="D124" s="7" t="str">
        <f t="shared" si="3"/>
        <v/>
      </c>
      <c r="E124" s="27" t="str">
        <f t="shared" si="4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29">
        <v>742000</v>
      </c>
      <c r="D125" s="7" t="str">
        <f t="shared" si="3"/>
        <v>TROVATO</v>
      </c>
      <c r="E125" s="27" t="str">
        <f t="shared" si="4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29">
        <v>778000</v>
      </c>
      <c r="D126" s="7" t="str">
        <f t="shared" si="3"/>
        <v/>
      </c>
      <c r="E126" s="27" t="str">
        <f t="shared" si="4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29">
        <v>878000</v>
      </c>
      <c r="D127" s="7" t="str">
        <f t="shared" si="3"/>
        <v/>
      </c>
      <c r="E127" s="27" t="str">
        <f t="shared" si="4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29">
        <v>883000</v>
      </c>
      <c r="D128" s="7" t="str">
        <f t="shared" si="3"/>
        <v/>
      </c>
      <c r="E128" s="27" t="str">
        <f t="shared" si="4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29">
        <v>913000</v>
      </c>
      <c r="D129" s="7" t="str">
        <f t="shared" si="3"/>
        <v/>
      </c>
      <c r="E129" s="27" t="str">
        <f t="shared" si="4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29">
        <v>1125000</v>
      </c>
      <c r="D130" s="7" t="str">
        <f t="shared" si="3"/>
        <v/>
      </c>
      <c r="E130" s="27" t="str">
        <f t="shared" si="4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31">
        <v>0</v>
      </c>
      <c r="D131" s="7" t="str">
        <f t="shared" si="3"/>
        <v/>
      </c>
      <c r="E131" s="27" t="str">
        <f t="shared" si="4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29">
        <v>33000</v>
      </c>
      <c r="D132" s="7" t="str">
        <f t="shared" si="3"/>
        <v/>
      </c>
      <c r="E132" s="27" t="str">
        <f t="shared" si="4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29">
        <v>52000</v>
      </c>
      <c r="D133" s="7" t="str">
        <f t="shared" si="3"/>
        <v/>
      </c>
      <c r="E133" s="27" t="str">
        <f t="shared" si="4"/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29">
        <v>97000</v>
      </c>
      <c r="D134" s="7" t="str">
        <f t="shared" ref="D134:D197" si="6">IF(AND(B134="Abbigliamento",C134&gt;300000),"TROVATO","")</f>
        <v/>
      </c>
      <c r="E134" s="27" t="str">
        <f t="shared" ref="E134:E197" si="7">IF(A134="HHB",C134*$E$2,"")</f>
        <v/>
      </c>
      <c r="F134" s="7" t="str">
        <f t="shared" ref="F134:F197" si="8">IF(AND(B134="Manuali",C134&lt;1000000),"VERO","")</f>
        <v/>
      </c>
    </row>
    <row r="135" spans="1:6" x14ac:dyDescent="0.25">
      <c r="A135" s="7" t="s">
        <v>5</v>
      </c>
      <c r="B135" t="s">
        <v>6</v>
      </c>
      <c r="C135" s="31">
        <v>0</v>
      </c>
      <c r="D135" s="7" t="str">
        <f t="shared" si="6"/>
        <v/>
      </c>
      <c r="E135" s="27" t="str">
        <f t="shared" si="7"/>
        <v/>
      </c>
      <c r="F135" s="7" t="str">
        <f t="shared" si="8"/>
        <v/>
      </c>
    </row>
    <row r="136" spans="1:6" x14ac:dyDescent="0.25">
      <c r="A136" s="7" t="s">
        <v>31</v>
      </c>
      <c r="B136" t="s">
        <v>6</v>
      </c>
      <c r="C136" s="29">
        <v>131000</v>
      </c>
      <c r="D136" s="7" t="str">
        <f t="shared" si="6"/>
        <v/>
      </c>
      <c r="E136" s="27" t="str">
        <f t="shared" si="7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29">
        <v>169000</v>
      </c>
      <c r="D137" s="7" t="str">
        <f t="shared" si="6"/>
        <v/>
      </c>
      <c r="E137" s="27" t="str">
        <f t="shared" si="7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29">
        <v>190000</v>
      </c>
      <c r="D138" s="7" t="str">
        <f t="shared" si="6"/>
        <v/>
      </c>
      <c r="E138" s="27" t="str">
        <f t="shared" si="7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29">
        <v>191000</v>
      </c>
      <c r="D139" s="7" t="str">
        <f t="shared" si="6"/>
        <v/>
      </c>
      <c r="E139" s="27" t="str">
        <f t="shared" si="7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29">
        <v>197000</v>
      </c>
      <c r="D140" s="7" t="str">
        <f t="shared" si="6"/>
        <v/>
      </c>
      <c r="E140" s="27" t="str">
        <f t="shared" si="7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29">
        <v>201000</v>
      </c>
      <c r="D141" s="7" t="str">
        <f t="shared" si="6"/>
        <v/>
      </c>
      <c r="E141" s="27" t="str">
        <f t="shared" si="7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29">
        <v>220000</v>
      </c>
      <c r="D142" s="7" t="str">
        <f t="shared" si="6"/>
        <v/>
      </c>
      <c r="E142" s="27" t="str">
        <f t="shared" si="7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29">
        <v>250000</v>
      </c>
      <c r="D143" s="7" t="str">
        <f t="shared" si="6"/>
        <v/>
      </c>
      <c r="E143" s="27" t="str">
        <f t="shared" si="7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29">
        <v>257000</v>
      </c>
      <c r="D144" s="7" t="str">
        <f t="shared" si="6"/>
        <v/>
      </c>
      <c r="E144" s="27" t="str">
        <f t="shared" si="7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29">
        <v>278000</v>
      </c>
      <c r="D145" s="7" t="str">
        <f t="shared" si="6"/>
        <v/>
      </c>
      <c r="E145" s="27" t="str">
        <f t="shared" si="7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29">
        <v>280000</v>
      </c>
      <c r="D146" s="7" t="str">
        <f t="shared" si="6"/>
        <v/>
      </c>
      <c r="E146" s="27" t="str">
        <f t="shared" si="7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29">
        <v>300000</v>
      </c>
      <c r="D147" s="7" t="str">
        <f t="shared" si="6"/>
        <v/>
      </c>
      <c r="E147" s="27" t="str">
        <f t="shared" si="7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29">
        <v>305000</v>
      </c>
      <c r="D148" s="7" t="str">
        <f t="shared" si="6"/>
        <v/>
      </c>
      <c r="E148" s="27" t="str">
        <f t="shared" si="7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29">
        <v>335000</v>
      </c>
      <c r="D149" s="7" t="str">
        <f t="shared" si="6"/>
        <v/>
      </c>
      <c r="E149" s="27" t="str">
        <f t="shared" si="7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29">
        <v>360000</v>
      </c>
      <c r="D150" s="7" t="str">
        <f t="shared" si="6"/>
        <v/>
      </c>
      <c r="E150" s="27" t="str">
        <f t="shared" si="7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29">
        <v>429000</v>
      </c>
      <c r="D151" s="7" t="str">
        <f t="shared" si="6"/>
        <v/>
      </c>
      <c r="E151" s="27" t="str">
        <f t="shared" si="7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29">
        <v>701000</v>
      </c>
      <c r="D152" s="7" t="str">
        <f t="shared" si="6"/>
        <v/>
      </c>
      <c r="E152" s="27" t="str">
        <f t="shared" si="7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31"/>
      <c r="D153" s="7" t="str">
        <f t="shared" si="6"/>
        <v/>
      </c>
      <c r="E153" s="27" t="str">
        <f t="shared" si="7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29">
        <v>90000</v>
      </c>
      <c r="D154" s="7" t="str">
        <f t="shared" si="6"/>
        <v/>
      </c>
      <c r="E154" s="27" t="str">
        <f t="shared" si="7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29">
        <v>69000</v>
      </c>
      <c r="D155" s="7" t="str">
        <f t="shared" si="6"/>
        <v/>
      </c>
      <c r="E155" s="27" t="str">
        <f t="shared" si="7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29">
        <v>89000</v>
      </c>
      <c r="D156" s="7" t="str">
        <f t="shared" si="6"/>
        <v/>
      </c>
      <c r="E156" s="27" t="str">
        <f t="shared" si="7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29">
        <v>138000</v>
      </c>
      <c r="D157" s="7" t="str">
        <f t="shared" si="6"/>
        <v/>
      </c>
      <c r="E157" s="27" t="str">
        <f t="shared" si="7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29">
        <v>196000</v>
      </c>
      <c r="D158" s="7" t="str">
        <f t="shared" si="6"/>
        <v/>
      </c>
      <c r="E158" s="27" t="str">
        <f t="shared" si="7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29">
        <v>329000</v>
      </c>
      <c r="D159" s="7" t="str">
        <f t="shared" si="6"/>
        <v/>
      </c>
      <c r="E159" s="27" t="str">
        <f t="shared" si="7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29">
        <v>295000</v>
      </c>
      <c r="D160" s="7" t="str">
        <f t="shared" si="6"/>
        <v/>
      </c>
      <c r="E160" s="27" t="str">
        <f t="shared" si="7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29">
        <v>19000</v>
      </c>
      <c r="D161" s="7" t="str">
        <f t="shared" si="6"/>
        <v/>
      </c>
      <c r="E161" s="27" t="str">
        <f t="shared" si="7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29">
        <v>26000</v>
      </c>
      <c r="D162" s="7" t="str">
        <f t="shared" si="6"/>
        <v/>
      </c>
      <c r="E162" s="27" t="str">
        <f t="shared" si="7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29">
        <v>28000</v>
      </c>
      <c r="D163" s="7" t="str">
        <f t="shared" si="6"/>
        <v/>
      </c>
      <c r="E163" s="27" t="str">
        <f t="shared" si="7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29">
        <v>56000</v>
      </c>
      <c r="D164" s="7" t="str">
        <f t="shared" si="6"/>
        <v/>
      </c>
      <c r="E164" s="27" t="str">
        <f t="shared" si="7"/>
        <v/>
      </c>
      <c r="F164" s="7" t="str">
        <f t="shared" si="8"/>
        <v/>
      </c>
    </row>
    <row r="165" spans="1:6" x14ac:dyDescent="0.25">
      <c r="A165" s="7" t="s">
        <v>193</v>
      </c>
      <c r="B165" t="s">
        <v>38</v>
      </c>
      <c r="C165" s="31">
        <v>0</v>
      </c>
      <c r="D165" s="7" t="str">
        <f t="shared" si="6"/>
        <v/>
      </c>
      <c r="E165" s="27">
        <f t="shared" si="7"/>
        <v>0</v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29">
        <v>216000</v>
      </c>
      <c r="D166" s="7" t="str">
        <f t="shared" si="6"/>
        <v/>
      </c>
      <c r="E166" s="27" t="str">
        <f t="shared" si="7"/>
        <v/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29">
        <v>250000</v>
      </c>
      <c r="D167" s="7" t="str">
        <f t="shared" si="6"/>
        <v/>
      </c>
      <c r="E167" s="27" t="str">
        <f t="shared" si="7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29">
        <v>382000</v>
      </c>
      <c r="D168" s="7" t="str">
        <f t="shared" si="6"/>
        <v/>
      </c>
      <c r="E168" s="27" t="str">
        <f t="shared" si="7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29">
        <v>524000</v>
      </c>
      <c r="D169" s="7" t="str">
        <f t="shared" si="6"/>
        <v/>
      </c>
      <c r="E169" s="27" t="str">
        <f t="shared" si="7"/>
        <v/>
      </c>
      <c r="F169" s="7" t="str">
        <f t="shared" si="8"/>
        <v/>
      </c>
    </row>
    <row r="170" spans="1:6" x14ac:dyDescent="0.25">
      <c r="A170" s="7" t="s">
        <v>193</v>
      </c>
      <c r="B170" t="s">
        <v>38</v>
      </c>
      <c r="C170" s="29">
        <v>757000</v>
      </c>
      <c r="D170" s="7" t="str">
        <f t="shared" si="6"/>
        <v/>
      </c>
      <c r="E170" s="27">
        <f t="shared" si="7"/>
        <v>151400</v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29">
        <v>1045000</v>
      </c>
      <c r="D171" s="7" t="str">
        <f t="shared" si="6"/>
        <v/>
      </c>
      <c r="E171" s="27" t="str">
        <f t="shared" si="7"/>
        <v/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29">
        <v>1568000</v>
      </c>
      <c r="D172" s="7" t="str">
        <f t="shared" si="6"/>
        <v/>
      </c>
      <c r="E172" s="27" t="str">
        <f t="shared" si="7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29">
        <v>117000</v>
      </c>
      <c r="D173" s="7" t="str">
        <f t="shared" si="6"/>
        <v/>
      </c>
      <c r="E173" s="27" t="str">
        <f t="shared" si="7"/>
        <v/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29">
        <v>158000</v>
      </c>
      <c r="D174" s="7" t="str">
        <f t="shared" si="6"/>
        <v/>
      </c>
      <c r="E174" s="27" t="str">
        <f t="shared" si="7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29">
        <v>260000</v>
      </c>
      <c r="D175" s="7" t="str">
        <f t="shared" si="6"/>
        <v/>
      </c>
      <c r="E175" s="27" t="str">
        <f t="shared" si="7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29">
        <v>193000</v>
      </c>
      <c r="D176" s="7" t="str">
        <f t="shared" si="6"/>
        <v/>
      </c>
      <c r="E176" s="27" t="str">
        <f t="shared" si="7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29">
        <v>270000</v>
      </c>
      <c r="D177" s="7" t="str">
        <f t="shared" si="6"/>
        <v/>
      </c>
      <c r="E177" s="27" t="str">
        <f t="shared" si="7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29">
        <v>314000</v>
      </c>
      <c r="D178" s="7" t="str">
        <f t="shared" si="6"/>
        <v/>
      </c>
      <c r="E178" s="27" t="str">
        <f t="shared" si="7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29">
        <v>894000</v>
      </c>
      <c r="D179" s="7" t="str">
        <f t="shared" si="6"/>
        <v/>
      </c>
      <c r="E179" s="27" t="str">
        <f t="shared" si="7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29">
        <v>1040000</v>
      </c>
      <c r="D180" s="7" t="str">
        <f t="shared" si="6"/>
        <v>TROVATO</v>
      </c>
      <c r="E180" s="27" t="str">
        <f t="shared" si="7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29">
        <v>8000</v>
      </c>
      <c r="D181" s="7" t="str">
        <f t="shared" si="6"/>
        <v/>
      </c>
      <c r="E181" s="27" t="str">
        <f t="shared" si="7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29">
        <v>10000</v>
      </c>
      <c r="D182" s="7" t="str">
        <f t="shared" si="6"/>
        <v/>
      </c>
      <c r="E182" s="27" t="str">
        <f t="shared" si="7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29">
        <v>24000</v>
      </c>
      <c r="D183" s="7" t="str">
        <f t="shared" si="6"/>
        <v/>
      </c>
      <c r="E183" s="27" t="str">
        <f t="shared" si="7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29">
        <v>11000</v>
      </c>
      <c r="D184" s="7" t="str">
        <f t="shared" si="6"/>
        <v/>
      </c>
      <c r="E184" s="27" t="str">
        <f t="shared" si="7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29">
        <v>10000</v>
      </c>
      <c r="D185" s="7" t="str">
        <f t="shared" si="6"/>
        <v/>
      </c>
      <c r="E185" s="27" t="str">
        <f t="shared" si="7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29">
        <v>26000</v>
      </c>
      <c r="D186" s="7" t="str">
        <f t="shared" si="6"/>
        <v/>
      </c>
      <c r="E186" s="27" t="str">
        <f t="shared" si="7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31"/>
      <c r="D187" s="7" t="str">
        <f t="shared" si="6"/>
        <v/>
      </c>
      <c r="E187" s="27" t="str">
        <f t="shared" si="7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29">
        <v>22000</v>
      </c>
      <c r="D188" s="7" t="str">
        <f t="shared" si="6"/>
        <v/>
      </c>
      <c r="E188" s="27" t="str">
        <f t="shared" si="7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29">
        <v>63000</v>
      </c>
      <c r="D189" s="7" t="str">
        <f t="shared" si="6"/>
        <v/>
      </c>
      <c r="E189" s="27" t="str">
        <f t="shared" si="7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29">
        <v>63000</v>
      </c>
      <c r="D190" s="7" t="str">
        <f t="shared" si="6"/>
        <v/>
      </c>
      <c r="E190" s="27" t="str">
        <f t="shared" si="7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29">
        <v>26000</v>
      </c>
      <c r="D191" s="7" t="str">
        <f t="shared" si="6"/>
        <v/>
      </c>
      <c r="E191" s="27" t="str">
        <f t="shared" si="7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29">
        <v>25000</v>
      </c>
      <c r="D192" s="7" t="str">
        <f t="shared" si="6"/>
        <v/>
      </c>
      <c r="E192" s="27" t="str">
        <f t="shared" si="7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29">
        <v>25000</v>
      </c>
      <c r="D193" s="7" t="str">
        <f t="shared" si="6"/>
        <v/>
      </c>
      <c r="E193" s="27" t="str">
        <f t="shared" si="7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29">
        <v>46000</v>
      </c>
      <c r="D194" s="7" t="str">
        <f t="shared" si="6"/>
        <v/>
      </c>
      <c r="E194" s="27" t="str">
        <f t="shared" si="7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31"/>
      <c r="D195" s="7" t="str">
        <f t="shared" si="6"/>
        <v/>
      </c>
      <c r="E195" s="27" t="str">
        <f t="shared" si="7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29">
        <v>37000</v>
      </c>
      <c r="D196" s="7" t="str">
        <f t="shared" si="6"/>
        <v/>
      </c>
      <c r="E196" s="27" t="str">
        <f t="shared" si="7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29">
        <v>37000</v>
      </c>
      <c r="D197" s="7" t="str">
        <f t="shared" si="6"/>
        <v/>
      </c>
      <c r="E197" s="27" t="str">
        <f t="shared" si="7"/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29">
        <v>11000</v>
      </c>
      <c r="D198" s="7" t="str">
        <f t="shared" ref="D198:D261" si="9">IF(AND(B198="Abbigliamento",C198&gt;300000),"TROVATO","")</f>
        <v/>
      </c>
      <c r="E198" s="27" t="str">
        <f t="shared" ref="E198:E261" si="10">IF(A198="HHB",C198*$E$2,"")</f>
        <v/>
      </c>
      <c r="F198" s="7" t="str">
        <f t="shared" ref="F198:F261" si="11">IF(AND(B198="Manuali",C198&lt;1000000),"VERO","")</f>
        <v/>
      </c>
    </row>
    <row r="199" spans="1:6" x14ac:dyDescent="0.25">
      <c r="A199" s="7" t="s">
        <v>21</v>
      </c>
      <c r="B199" t="s">
        <v>22</v>
      </c>
      <c r="C199" s="29">
        <v>46000</v>
      </c>
      <c r="D199" s="7" t="str">
        <f t="shared" si="9"/>
        <v/>
      </c>
      <c r="E199" s="27" t="str">
        <f t="shared" si="10"/>
        <v/>
      </c>
      <c r="F199" s="7" t="str">
        <f t="shared" si="11"/>
        <v/>
      </c>
    </row>
    <row r="200" spans="1:6" x14ac:dyDescent="0.25">
      <c r="A200" s="7" t="s">
        <v>61</v>
      </c>
      <c r="B200" t="s">
        <v>24</v>
      </c>
      <c r="C200" s="29">
        <v>19000</v>
      </c>
      <c r="D200" s="7" t="str">
        <f t="shared" si="9"/>
        <v/>
      </c>
      <c r="E200" s="27" t="str">
        <f t="shared" si="10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29">
        <v>13000</v>
      </c>
      <c r="D201" s="7" t="str">
        <f t="shared" si="9"/>
        <v/>
      </c>
      <c r="E201" s="27" t="str">
        <f t="shared" si="10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29">
        <v>26000</v>
      </c>
      <c r="D202" s="7" t="str">
        <f t="shared" si="9"/>
        <v/>
      </c>
      <c r="E202" s="27" t="str">
        <f t="shared" si="10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29">
        <v>26000</v>
      </c>
      <c r="D203" s="7" t="str">
        <f t="shared" si="9"/>
        <v/>
      </c>
      <c r="E203" s="27" t="str">
        <f t="shared" si="10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29">
        <v>20000</v>
      </c>
      <c r="D204" s="7" t="str">
        <f t="shared" si="9"/>
        <v/>
      </c>
      <c r="E204" s="27" t="str">
        <f t="shared" si="10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29">
        <v>49000</v>
      </c>
      <c r="D205" s="7" t="str">
        <f t="shared" si="9"/>
        <v/>
      </c>
      <c r="E205" s="27" t="str">
        <f t="shared" si="10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29">
        <v>33000</v>
      </c>
      <c r="D206" s="7" t="str">
        <f t="shared" si="9"/>
        <v/>
      </c>
      <c r="E206" s="27" t="str">
        <f t="shared" si="10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29">
        <v>68000</v>
      </c>
      <c r="D207" s="7" t="str">
        <f t="shared" si="9"/>
        <v/>
      </c>
      <c r="E207" s="27" t="str">
        <f t="shared" si="10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29">
        <v>33000</v>
      </c>
      <c r="D208" s="7" t="str">
        <f t="shared" si="9"/>
        <v/>
      </c>
      <c r="E208" s="27" t="str">
        <f t="shared" si="10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29">
        <v>147000</v>
      </c>
      <c r="D209" s="7" t="str">
        <f t="shared" si="9"/>
        <v/>
      </c>
      <c r="E209" s="27" t="str">
        <f t="shared" si="10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29">
        <v>151000</v>
      </c>
      <c r="D210" s="7" t="str">
        <f t="shared" si="9"/>
        <v/>
      </c>
      <c r="E210" s="27" t="str">
        <f t="shared" si="10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29">
        <v>197000</v>
      </c>
      <c r="D211" s="7" t="str">
        <f t="shared" si="9"/>
        <v/>
      </c>
      <c r="E211" s="27" t="str">
        <f t="shared" si="10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29">
        <v>310000</v>
      </c>
      <c r="D212" s="7" t="str">
        <f t="shared" si="9"/>
        <v/>
      </c>
      <c r="E212" s="27" t="str">
        <f t="shared" si="10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29">
        <v>271000</v>
      </c>
      <c r="D213" s="7" t="str">
        <f t="shared" si="9"/>
        <v/>
      </c>
      <c r="E213" s="27" t="str">
        <f t="shared" si="10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29">
        <v>458000</v>
      </c>
      <c r="D214" s="7" t="str">
        <f t="shared" si="9"/>
        <v>TROVATO</v>
      </c>
      <c r="E214" s="27" t="str">
        <f t="shared" si="10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29">
        <v>412000</v>
      </c>
      <c r="D215" s="7" t="str">
        <f t="shared" si="9"/>
        <v>TROVATO</v>
      </c>
      <c r="E215" s="27" t="str">
        <f t="shared" si="10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29">
        <v>807000</v>
      </c>
      <c r="D216" s="7" t="str">
        <f t="shared" si="9"/>
        <v>TROVATO</v>
      </c>
      <c r="E216" s="27" t="str">
        <f t="shared" si="10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29">
        <v>4000</v>
      </c>
      <c r="D217" s="7" t="str">
        <f t="shared" si="9"/>
        <v/>
      </c>
      <c r="E217" s="27" t="str">
        <f t="shared" si="10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29">
        <v>81000</v>
      </c>
      <c r="D218" s="7" t="str">
        <f t="shared" si="9"/>
        <v/>
      </c>
      <c r="E218" s="27" t="str">
        <f t="shared" si="10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29">
        <v>125000</v>
      </c>
      <c r="D219" s="7" t="str">
        <f t="shared" si="9"/>
        <v/>
      </c>
      <c r="E219" s="27" t="str">
        <f t="shared" si="10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29">
        <v>98000</v>
      </c>
      <c r="D220" s="7" t="str">
        <f t="shared" si="9"/>
        <v/>
      </c>
      <c r="E220" s="27" t="str">
        <f t="shared" si="10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29">
        <v>140000</v>
      </c>
      <c r="D221" s="7" t="str">
        <f t="shared" si="9"/>
        <v/>
      </c>
      <c r="E221" s="27" t="str">
        <f t="shared" si="10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29">
        <v>5000</v>
      </c>
      <c r="D222" s="7" t="str">
        <f t="shared" si="9"/>
        <v/>
      </c>
      <c r="E222" s="27" t="str">
        <f t="shared" si="10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29">
        <v>6000</v>
      </c>
      <c r="D223" s="7" t="str">
        <f t="shared" si="9"/>
        <v/>
      </c>
      <c r="E223" s="27" t="str">
        <f t="shared" si="10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29">
        <v>9000</v>
      </c>
      <c r="D224" s="7" t="str">
        <f t="shared" si="9"/>
        <v/>
      </c>
      <c r="E224" s="27" t="str">
        <f t="shared" si="10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29">
        <v>8000</v>
      </c>
      <c r="D225" s="7" t="str">
        <f t="shared" si="9"/>
        <v/>
      </c>
      <c r="E225" s="27" t="str">
        <f t="shared" si="10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29">
        <v>11000</v>
      </c>
      <c r="D226" s="7" t="str">
        <f t="shared" si="9"/>
        <v/>
      </c>
      <c r="E226" s="27" t="str">
        <f t="shared" si="10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29">
        <v>21000</v>
      </c>
      <c r="D227" s="7" t="str">
        <f t="shared" si="9"/>
        <v/>
      </c>
      <c r="E227" s="27" t="str">
        <f t="shared" si="10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29">
        <v>14000</v>
      </c>
      <c r="D228" s="7" t="str">
        <f t="shared" si="9"/>
        <v/>
      </c>
      <c r="E228" s="27" t="str">
        <f t="shared" si="10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29">
        <v>23000</v>
      </c>
      <c r="D229" s="7" t="str">
        <f t="shared" si="9"/>
        <v/>
      </c>
      <c r="E229" s="27" t="str">
        <f t="shared" si="10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29">
        <v>51000</v>
      </c>
      <c r="D230" s="7" t="str">
        <f t="shared" si="9"/>
        <v/>
      </c>
      <c r="E230" s="27" t="str">
        <f t="shared" si="10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31"/>
      <c r="D231" s="7" t="str">
        <f t="shared" si="9"/>
        <v/>
      </c>
      <c r="E231" s="27" t="str">
        <f t="shared" si="10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29">
        <v>198000</v>
      </c>
      <c r="D232" s="7" t="str">
        <f t="shared" si="9"/>
        <v/>
      </c>
      <c r="E232" s="27" t="str">
        <f t="shared" si="10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29">
        <v>167000</v>
      </c>
      <c r="D233" s="7" t="str">
        <f t="shared" si="9"/>
        <v/>
      </c>
      <c r="E233" s="27" t="str">
        <f t="shared" si="10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29">
        <v>95000</v>
      </c>
      <c r="D234" s="7" t="str">
        <f t="shared" si="9"/>
        <v/>
      </c>
      <c r="E234" s="27" t="str">
        <f t="shared" si="10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29">
        <v>141000</v>
      </c>
      <c r="D235" s="7" t="str">
        <f t="shared" si="9"/>
        <v/>
      </c>
      <c r="E235" s="27" t="str">
        <f t="shared" si="10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29">
        <v>351000</v>
      </c>
      <c r="D236" s="7" t="str">
        <f t="shared" si="9"/>
        <v/>
      </c>
      <c r="E236" s="27" t="str">
        <f t="shared" si="10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29">
        <v>414000</v>
      </c>
      <c r="D237" s="7" t="str">
        <f t="shared" si="9"/>
        <v>TROVATO</v>
      </c>
      <c r="E237" s="27" t="str">
        <f t="shared" si="10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29">
        <v>61000</v>
      </c>
      <c r="D238" s="7" t="str">
        <f t="shared" si="9"/>
        <v/>
      </c>
      <c r="E238" s="27" t="str">
        <f t="shared" si="10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29">
        <v>893000</v>
      </c>
      <c r="D239" s="7" t="str">
        <f t="shared" si="9"/>
        <v/>
      </c>
      <c r="E239" s="27" t="str">
        <f t="shared" si="10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29">
        <v>985000</v>
      </c>
      <c r="D240" s="7" t="str">
        <f t="shared" si="9"/>
        <v/>
      </c>
      <c r="E240" s="27" t="str">
        <f t="shared" si="10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29">
        <v>296000</v>
      </c>
      <c r="D241" s="7" t="str">
        <f t="shared" si="9"/>
        <v/>
      </c>
      <c r="E241" s="27" t="str">
        <f t="shared" si="10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29">
        <v>685000</v>
      </c>
      <c r="D242" s="7" t="str">
        <f t="shared" si="9"/>
        <v>TROVATO</v>
      </c>
      <c r="E242" s="27" t="str">
        <f t="shared" si="10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29">
        <v>1138000</v>
      </c>
      <c r="D243" s="7" t="str">
        <f t="shared" si="9"/>
        <v>TROVATO</v>
      </c>
      <c r="E243" s="27" t="str">
        <f t="shared" si="10"/>
        <v/>
      </c>
      <c r="F243" s="7" t="str">
        <f t="shared" si="11"/>
        <v/>
      </c>
    </row>
    <row r="244" spans="1:6" x14ac:dyDescent="0.25">
      <c r="A244" s="7" t="s">
        <v>193</v>
      </c>
      <c r="B244" t="s">
        <v>38</v>
      </c>
      <c r="C244" s="29">
        <v>1334000</v>
      </c>
      <c r="D244" s="7" t="str">
        <f t="shared" si="9"/>
        <v/>
      </c>
      <c r="E244" s="27">
        <f t="shared" si="10"/>
        <v>266800</v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29">
        <v>30000</v>
      </c>
      <c r="D245" s="7" t="str">
        <f t="shared" si="9"/>
        <v/>
      </c>
      <c r="E245" s="27" t="str">
        <f t="shared" si="10"/>
        <v/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29">
        <v>30000</v>
      </c>
      <c r="D246" s="7" t="str">
        <f t="shared" si="9"/>
        <v/>
      </c>
      <c r="E246" s="27" t="str">
        <f t="shared" si="10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29">
        <v>406000</v>
      </c>
      <c r="D247" s="7" t="str">
        <f t="shared" si="9"/>
        <v/>
      </c>
      <c r="E247" s="27" t="str">
        <f t="shared" si="10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29">
        <v>197000</v>
      </c>
      <c r="D248" s="7" t="str">
        <f t="shared" si="9"/>
        <v/>
      </c>
      <c r="E248" s="27" t="str">
        <f t="shared" si="10"/>
        <v/>
      </c>
      <c r="F248" s="7" t="str">
        <f t="shared" si="11"/>
        <v/>
      </c>
    </row>
    <row r="249" spans="1:6" x14ac:dyDescent="0.25">
      <c r="A249" s="7" t="s">
        <v>193</v>
      </c>
      <c r="B249" t="s">
        <v>38</v>
      </c>
      <c r="C249" s="29">
        <v>645000</v>
      </c>
      <c r="D249" s="7" t="str">
        <f t="shared" si="9"/>
        <v/>
      </c>
      <c r="E249" s="27">
        <f t="shared" si="10"/>
        <v>129000</v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29">
        <v>645000</v>
      </c>
      <c r="D250" s="7" t="str">
        <f t="shared" si="9"/>
        <v/>
      </c>
      <c r="E250" s="27" t="str">
        <f t="shared" si="10"/>
        <v/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29">
        <v>259000</v>
      </c>
      <c r="D251" s="7" t="str">
        <f t="shared" si="9"/>
        <v/>
      </c>
      <c r="E251" s="27" t="str">
        <f t="shared" si="10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29">
        <v>646000</v>
      </c>
      <c r="D252" s="7" t="str">
        <f t="shared" si="9"/>
        <v/>
      </c>
      <c r="E252" s="27" t="str">
        <f t="shared" si="10"/>
        <v/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29">
        <v>259000</v>
      </c>
      <c r="D253" s="7" t="str">
        <f t="shared" si="9"/>
        <v/>
      </c>
      <c r="E253" s="27" t="str">
        <f t="shared" si="10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29">
        <v>645000</v>
      </c>
      <c r="D254" s="7" t="str">
        <f t="shared" si="9"/>
        <v/>
      </c>
      <c r="E254" s="27" t="str">
        <f t="shared" si="10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29">
        <v>879000</v>
      </c>
      <c r="D255" s="7" t="str">
        <f t="shared" si="9"/>
        <v/>
      </c>
      <c r="E255" s="27" t="str">
        <f t="shared" si="10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29">
        <v>259000</v>
      </c>
      <c r="D256" s="7" t="str">
        <f t="shared" si="9"/>
        <v/>
      </c>
      <c r="E256" s="27" t="str">
        <f t="shared" si="10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29">
        <v>274000</v>
      </c>
      <c r="D257" s="7" t="str">
        <f t="shared" si="9"/>
        <v/>
      </c>
      <c r="E257" s="27" t="str">
        <f t="shared" si="10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29">
        <v>975000</v>
      </c>
      <c r="D258" s="7" t="str">
        <f t="shared" si="9"/>
        <v/>
      </c>
      <c r="E258" s="27" t="str">
        <f t="shared" si="10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29">
        <v>480000</v>
      </c>
      <c r="D259" s="7" t="str">
        <f t="shared" si="9"/>
        <v>TROVATO</v>
      </c>
      <c r="E259" s="27" t="str">
        <f t="shared" si="10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29">
        <v>1187000</v>
      </c>
      <c r="D260" s="7" t="str">
        <f t="shared" si="9"/>
        <v/>
      </c>
      <c r="E260" s="27" t="str">
        <f t="shared" si="10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29">
        <v>832000</v>
      </c>
      <c r="D261" s="7" t="str">
        <f t="shared" si="9"/>
        <v/>
      </c>
      <c r="E261" s="27" t="str">
        <f t="shared" si="10"/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29">
        <v>227000</v>
      </c>
      <c r="D262" s="7" t="str">
        <f t="shared" ref="D262:D325" si="12">IF(AND(B262="Abbigliamento",C262&gt;300000),"TROVATO","")</f>
        <v/>
      </c>
      <c r="E262" s="27" t="str">
        <f t="shared" ref="E262:E325" si="13">IF(A262="HHB",C262*$E$2,"")</f>
        <v/>
      </c>
      <c r="F262" s="7" t="str">
        <f t="shared" ref="F262:F325" si="14">IF(AND(B262="Manuali",C262&lt;1000000),"VERO","")</f>
        <v/>
      </c>
    </row>
    <row r="263" spans="1:6" x14ac:dyDescent="0.25">
      <c r="A263" s="7" t="s">
        <v>29</v>
      </c>
      <c r="B263" t="s">
        <v>30</v>
      </c>
      <c r="C263" s="29">
        <v>98000</v>
      </c>
      <c r="D263" s="7" t="str">
        <f t="shared" si="12"/>
        <v/>
      </c>
      <c r="E263" s="27" t="str">
        <f t="shared" si="13"/>
        <v/>
      </c>
      <c r="F263" s="7" t="str">
        <f t="shared" si="14"/>
        <v/>
      </c>
    </row>
    <row r="264" spans="1:6" x14ac:dyDescent="0.25">
      <c r="A264" s="7" t="s">
        <v>56</v>
      </c>
      <c r="B264" t="s">
        <v>30</v>
      </c>
      <c r="C264" s="29">
        <v>1190000</v>
      </c>
      <c r="D264" s="7" t="str">
        <f t="shared" si="12"/>
        <v/>
      </c>
      <c r="E264" s="27" t="str">
        <f t="shared" si="13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29">
        <v>300000</v>
      </c>
      <c r="D265" s="7" t="str">
        <f t="shared" si="12"/>
        <v/>
      </c>
      <c r="E265" s="27" t="str">
        <f t="shared" si="13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29">
        <v>2407000</v>
      </c>
      <c r="D266" s="7" t="str">
        <f t="shared" si="12"/>
        <v/>
      </c>
      <c r="E266" s="27" t="str">
        <f t="shared" si="13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29">
        <v>1021000</v>
      </c>
      <c r="D267" s="7" t="str">
        <f t="shared" si="12"/>
        <v/>
      </c>
      <c r="E267" s="27" t="str">
        <f t="shared" si="13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29">
        <v>646000</v>
      </c>
      <c r="D268" s="7" t="str">
        <f t="shared" si="12"/>
        <v/>
      </c>
      <c r="E268" s="27" t="str">
        <f t="shared" si="13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29">
        <v>259000</v>
      </c>
      <c r="D269" s="7" t="str">
        <f t="shared" si="12"/>
        <v/>
      </c>
      <c r="E269" s="27" t="str">
        <f t="shared" si="13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29">
        <v>193000</v>
      </c>
      <c r="D270" s="7" t="str">
        <f t="shared" si="12"/>
        <v/>
      </c>
      <c r="E270" s="27" t="str">
        <f t="shared" si="13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29">
        <v>96000</v>
      </c>
      <c r="D271" s="7" t="str">
        <f t="shared" si="12"/>
        <v/>
      </c>
      <c r="E271" s="27" t="str">
        <f t="shared" si="13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29">
        <v>594000</v>
      </c>
      <c r="D272" s="7" t="str">
        <f t="shared" si="12"/>
        <v/>
      </c>
      <c r="E272" s="27" t="str">
        <f t="shared" si="13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29">
        <v>282000</v>
      </c>
      <c r="D273" s="7" t="str">
        <f t="shared" si="12"/>
        <v/>
      </c>
      <c r="E273" s="27" t="str">
        <f t="shared" si="13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29">
        <v>1814000</v>
      </c>
      <c r="D274" s="7" t="str">
        <f t="shared" si="12"/>
        <v/>
      </c>
      <c r="E274" s="27" t="str">
        <f t="shared" si="13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29">
        <v>193000</v>
      </c>
      <c r="D275" s="7" t="str">
        <f t="shared" si="12"/>
        <v/>
      </c>
      <c r="E275" s="27" t="str">
        <f t="shared" si="13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29">
        <v>654000</v>
      </c>
      <c r="D276" s="7" t="str">
        <f t="shared" si="12"/>
        <v/>
      </c>
      <c r="E276" s="27" t="str">
        <f t="shared" si="13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29">
        <v>729000</v>
      </c>
      <c r="D277" s="7" t="str">
        <f t="shared" si="12"/>
        <v/>
      </c>
      <c r="E277" s="27" t="str">
        <f t="shared" si="13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29">
        <v>632000</v>
      </c>
      <c r="D278" s="7" t="str">
        <f t="shared" si="12"/>
        <v/>
      </c>
      <c r="E278" s="27" t="str">
        <f t="shared" si="13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29">
        <v>240000</v>
      </c>
      <c r="D279" s="7" t="str">
        <f t="shared" si="12"/>
        <v/>
      </c>
      <c r="E279" s="27" t="str">
        <f t="shared" si="13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29">
        <v>955000</v>
      </c>
      <c r="D280" s="7" t="str">
        <f t="shared" si="12"/>
        <v/>
      </c>
      <c r="E280" s="27" t="str">
        <f t="shared" si="13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29">
        <v>1126000</v>
      </c>
      <c r="D281" s="7" t="str">
        <f t="shared" si="12"/>
        <v/>
      </c>
      <c r="E281" s="27" t="str">
        <f t="shared" si="13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31"/>
      <c r="D282" s="7" t="str">
        <f t="shared" si="12"/>
        <v/>
      </c>
      <c r="E282" s="27" t="str">
        <f t="shared" si="13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29">
        <v>297000</v>
      </c>
      <c r="D283" s="7" t="str">
        <f t="shared" si="12"/>
        <v/>
      </c>
      <c r="E283" s="27" t="str">
        <f t="shared" si="13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29">
        <v>646000</v>
      </c>
      <c r="D284" s="7" t="str">
        <f t="shared" si="12"/>
        <v/>
      </c>
      <c r="E284" s="27" t="str">
        <f t="shared" si="13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29">
        <v>714000</v>
      </c>
      <c r="D285" s="7" t="str">
        <f t="shared" si="12"/>
        <v/>
      </c>
      <c r="E285" s="27" t="str">
        <f t="shared" si="13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29">
        <v>807000</v>
      </c>
      <c r="D286" s="7" t="str">
        <f t="shared" si="12"/>
        <v/>
      </c>
      <c r="E286" s="27" t="str">
        <f t="shared" si="13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29">
        <v>591000</v>
      </c>
      <c r="D287" s="7" t="str">
        <f t="shared" si="12"/>
        <v/>
      </c>
      <c r="E287" s="27" t="str">
        <f t="shared" si="13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29">
        <v>918000</v>
      </c>
      <c r="D288" s="7" t="str">
        <f t="shared" si="12"/>
        <v/>
      </c>
      <c r="E288" s="27" t="str">
        <f t="shared" si="13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29">
        <v>1265000</v>
      </c>
      <c r="D289" s="7" t="str">
        <f t="shared" si="12"/>
        <v/>
      </c>
      <c r="E289" s="27" t="str">
        <f t="shared" si="13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29">
        <v>256000</v>
      </c>
      <c r="D290" s="7" t="str">
        <f t="shared" si="12"/>
        <v/>
      </c>
      <c r="E290" s="27" t="str">
        <f t="shared" si="13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29">
        <v>371000</v>
      </c>
      <c r="D291" s="7" t="str">
        <f t="shared" si="12"/>
        <v/>
      </c>
      <c r="E291" s="27" t="str">
        <f t="shared" si="13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29">
        <v>457000</v>
      </c>
      <c r="D292" s="7" t="str">
        <f t="shared" si="12"/>
        <v/>
      </c>
      <c r="E292" s="27" t="str">
        <f t="shared" si="13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29">
        <v>642000</v>
      </c>
      <c r="D293" s="7" t="str">
        <f t="shared" si="12"/>
        <v>TROVATO</v>
      </c>
      <c r="E293" s="27" t="str">
        <f t="shared" si="13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29">
        <v>1571000</v>
      </c>
      <c r="D294" s="7" t="str">
        <f t="shared" si="12"/>
        <v>TROVATO</v>
      </c>
      <c r="E294" s="27" t="str">
        <f t="shared" si="13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29">
        <v>756000</v>
      </c>
      <c r="D295" s="7" t="str">
        <f t="shared" si="12"/>
        <v>TROVATO</v>
      </c>
      <c r="E295" s="27" t="str">
        <f t="shared" si="13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29">
        <v>1571000</v>
      </c>
      <c r="D296" s="7" t="str">
        <f t="shared" si="12"/>
        <v/>
      </c>
      <c r="E296" s="27" t="str">
        <f t="shared" si="13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29">
        <v>2716000</v>
      </c>
      <c r="D297" s="7" t="str">
        <f t="shared" si="12"/>
        <v/>
      </c>
      <c r="E297" s="27" t="str">
        <f t="shared" si="13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29">
        <v>640000</v>
      </c>
      <c r="D298" s="7" t="str">
        <f t="shared" si="12"/>
        <v/>
      </c>
      <c r="E298" s="27" t="str">
        <f t="shared" si="13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29">
        <v>255000</v>
      </c>
      <c r="D299" s="7" t="str">
        <f t="shared" si="12"/>
        <v/>
      </c>
      <c r="E299" s="27" t="str">
        <f t="shared" si="13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29">
        <v>413000</v>
      </c>
      <c r="D300" s="7" t="str">
        <f t="shared" si="12"/>
        <v>TROVATO</v>
      </c>
      <c r="E300" s="27" t="str">
        <f t="shared" si="13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29">
        <v>361000</v>
      </c>
      <c r="D301" s="7" t="str">
        <f t="shared" si="12"/>
        <v/>
      </c>
      <c r="E301" s="27" t="str">
        <f t="shared" si="13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29">
        <v>544000</v>
      </c>
      <c r="D302" s="7" t="str">
        <f t="shared" si="12"/>
        <v/>
      </c>
      <c r="E302" s="27" t="str">
        <f t="shared" si="13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29">
        <v>678000</v>
      </c>
      <c r="D303" s="7" t="str">
        <f t="shared" si="12"/>
        <v/>
      </c>
      <c r="E303" s="27" t="str">
        <f t="shared" si="13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29">
        <v>1054000</v>
      </c>
      <c r="D304" s="7" t="str">
        <f t="shared" si="12"/>
        <v/>
      </c>
      <c r="E304" s="27" t="str">
        <f t="shared" si="13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29">
        <v>482000</v>
      </c>
      <c r="D305" s="7" t="str">
        <f t="shared" si="12"/>
        <v/>
      </c>
      <c r="E305" s="27" t="str">
        <f t="shared" si="13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29">
        <v>722000</v>
      </c>
      <c r="D306" s="7" t="str">
        <f t="shared" si="12"/>
        <v/>
      </c>
      <c r="E306" s="27" t="str">
        <f t="shared" si="13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29">
        <v>269000</v>
      </c>
      <c r="D307" s="7" t="str">
        <f t="shared" si="12"/>
        <v/>
      </c>
      <c r="E307" s="27" t="str">
        <f t="shared" si="13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29">
        <v>371000</v>
      </c>
      <c r="D308" s="7" t="str">
        <f t="shared" si="12"/>
        <v/>
      </c>
      <c r="E308" s="27" t="str">
        <f t="shared" si="13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29">
        <v>462000</v>
      </c>
      <c r="D309" s="7" t="str">
        <f t="shared" si="12"/>
        <v/>
      </c>
      <c r="E309" s="27" t="str">
        <f t="shared" si="13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29">
        <v>541000</v>
      </c>
      <c r="D310" s="7" t="str">
        <f t="shared" si="12"/>
        <v/>
      </c>
      <c r="E310" s="27" t="str">
        <f t="shared" si="13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29">
        <v>648000</v>
      </c>
      <c r="D311" s="7" t="str">
        <f t="shared" si="12"/>
        <v/>
      </c>
      <c r="E311" s="27" t="str">
        <f t="shared" si="13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29">
        <v>644000</v>
      </c>
      <c r="D312" s="7" t="str">
        <f t="shared" si="12"/>
        <v/>
      </c>
      <c r="E312" s="27" t="str">
        <f t="shared" si="13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29">
        <v>902000</v>
      </c>
      <c r="D313" s="7" t="str">
        <f t="shared" si="12"/>
        <v/>
      </c>
      <c r="E313" s="27" t="str">
        <f t="shared" si="13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29">
        <v>722000</v>
      </c>
      <c r="D314" s="7" t="str">
        <f t="shared" si="12"/>
        <v/>
      </c>
      <c r="E314" s="27" t="str">
        <f t="shared" si="13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29">
        <v>1457000</v>
      </c>
      <c r="D315" s="7" t="str">
        <f t="shared" si="12"/>
        <v/>
      </c>
      <c r="E315" s="27" t="str">
        <f t="shared" si="13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29">
        <v>1786000</v>
      </c>
      <c r="D316" s="7" t="str">
        <f t="shared" si="12"/>
        <v>TROVATO</v>
      </c>
      <c r="E316" s="27" t="str">
        <f t="shared" si="13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31"/>
      <c r="D317" s="7" t="str">
        <f t="shared" si="12"/>
        <v/>
      </c>
      <c r="E317" s="27" t="str">
        <f t="shared" si="13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29">
        <v>85000</v>
      </c>
      <c r="D318" s="7" t="str">
        <f t="shared" si="12"/>
        <v/>
      </c>
      <c r="E318" s="27" t="str">
        <f t="shared" si="13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29">
        <v>84000</v>
      </c>
      <c r="D319" s="7" t="str">
        <f t="shared" si="12"/>
        <v/>
      </c>
      <c r="E319" s="27" t="str">
        <f t="shared" si="13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29">
        <v>115000</v>
      </c>
      <c r="D320" s="7" t="str">
        <f t="shared" si="12"/>
        <v/>
      </c>
      <c r="E320" s="27" t="str">
        <f t="shared" si="13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29">
        <v>152000</v>
      </c>
      <c r="D321" s="7" t="str">
        <f t="shared" si="12"/>
        <v/>
      </c>
      <c r="E321" s="27" t="str">
        <f t="shared" si="13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29">
        <v>82000</v>
      </c>
      <c r="D322" s="7" t="str">
        <f t="shared" si="12"/>
        <v/>
      </c>
      <c r="E322" s="27" t="str">
        <f t="shared" si="13"/>
        <v/>
      </c>
      <c r="F322" s="7" t="str">
        <f t="shared" si="14"/>
        <v/>
      </c>
    </row>
    <row r="323" spans="1:6" x14ac:dyDescent="0.25">
      <c r="A323" s="7" t="s">
        <v>193</v>
      </c>
      <c r="B323" t="s">
        <v>38</v>
      </c>
      <c r="C323" s="29">
        <v>84000</v>
      </c>
      <c r="D323" s="7" t="str">
        <f t="shared" si="12"/>
        <v/>
      </c>
      <c r="E323" s="27">
        <f t="shared" si="13"/>
        <v>16800</v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29">
        <v>115000</v>
      </c>
      <c r="D324" s="7" t="str">
        <f t="shared" si="12"/>
        <v/>
      </c>
      <c r="E324" s="27" t="str">
        <f t="shared" si="13"/>
        <v/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29">
        <v>153000</v>
      </c>
      <c r="D325" s="7" t="str">
        <f t="shared" si="12"/>
        <v/>
      </c>
      <c r="E325" s="27" t="str">
        <f t="shared" si="13"/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29">
        <v>80000</v>
      </c>
      <c r="D326" s="7" t="str">
        <f t="shared" ref="D326:D340" si="15">IF(AND(B326="Abbigliamento",C326&gt;300000),"TROVATO","")</f>
        <v/>
      </c>
      <c r="E326" s="27" t="str">
        <f t="shared" ref="E326:E340" si="16">IF(A326="HHB",C326*$E$2,"")</f>
        <v/>
      </c>
      <c r="F326" s="7" t="str">
        <f t="shared" ref="F326:F340" si="17">IF(AND(B326="Manuali",C326&lt;1000000),"VERO","")</f>
        <v/>
      </c>
    </row>
    <row r="327" spans="1:6" x14ac:dyDescent="0.25">
      <c r="A327" s="7" t="s">
        <v>34</v>
      </c>
      <c r="B327" t="s">
        <v>35</v>
      </c>
      <c r="C327" s="29">
        <v>102000</v>
      </c>
      <c r="D327" s="7" t="str">
        <f t="shared" si="15"/>
        <v/>
      </c>
      <c r="E327" s="27" t="str">
        <f t="shared" si="16"/>
        <v/>
      </c>
      <c r="F327" s="7" t="str">
        <f t="shared" si="17"/>
        <v/>
      </c>
    </row>
    <row r="328" spans="1:6" x14ac:dyDescent="0.25">
      <c r="A328" s="7" t="s">
        <v>193</v>
      </c>
      <c r="B328" t="s">
        <v>38</v>
      </c>
      <c r="C328" s="31">
        <v>0</v>
      </c>
      <c r="D328" s="7" t="str">
        <f t="shared" si="15"/>
        <v/>
      </c>
      <c r="E328" s="27">
        <f t="shared" si="16"/>
        <v>0</v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29">
        <v>198000</v>
      </c>
      <c r="D329" s="7" t="str">
        <f t="shared" si="15"/>
        <v/>
      </c>
      <c r="E329" s="27" t="str">
        <f t="shared" si="16"/>
        <v/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29">
        <v>233000</v>
      </c>
      <c r="D330" s="7" t="str">
        <f t="shared" si="15"/>
        <v/>
      </c>
      <c r="E330" s="27" t="str">
        <f t="shared" si="16"/>
        <v/>
      </c>
      <c r="F330" s="7" t="str">
        <f t="shared" si="17"/>
        <v/>
      </c>
    </row>
    <row r="331" spans="1:6" x14ac:dyDescent="0.25">
      <c r="A331" s="7" t="s">
        <v>7</v>
      </c>
      <c r="B331" t="s">
        <v>8</v>
      </c>
      <c r="C331" s="29">
        <v>279000</v>
      </c>
      <c r="D331" s="7" t="str">
        <f t="shared" si="15"/>
        <v/>
      </c>
      <c r="E331" s="27" t="str">
        <f t="shared" si="16"/>
        <v/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29">
        <v>298000</v>
      </c>
      <c r="D332" s="7" t="str">
        <f t="shared" si="15"/>
        <v/>
      </c>
      <c r="E332" s="27" t="str">
        <f t="shared" si="16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29">
        <v>478000</v>
      </c>
      <c r="D333" s="7" t="str">
        <f t="shared" si="15"/>
        <v/>
      </c>
      <c r="E333" s="27" t="str">
        <f t="shared" si="16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29">
        <v>626000</v>
      </c>
      <c r="D334" s="7" t="str">
        <f t="shared" si="15"/>
        <v/>
      </c>
      <c r="E334" s="27" t="str">
        <f t="shared" si="16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29">
        <v>757000</v>
      </c>
      <c r="D335" s="7" t="str">
        <f t="shared" si="15"/>
        <v/>
      </c>
      <c r="E335" s="27" t="str">
        <f t="shared" si="16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29">
        <v>1128000</v>
      </c>
      <c r="D336" s="7" t="str">
        <f t="shared" si="15"/>
        <v/>
      </c>
      <c r="E336" s="27" t="str">
        <f t="shared" si="16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29">
        <v>1527000</v>
      </c>
      <c r="D337" s="7" t="str">
        <f t="shared" si="15"/>
        <v/>
      </c>
      <c r="E337" s="27" t="str">
        <f t="shared" si="16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29">
        <v>4134000</v>
      </c>
      <c r="D338" s="7" t="str">
        <f t="shared" si="15"/>
        <v>TROVATO</v>
      </c>
      <c r="E338" s="27" t="str">
        <f t="shared" si="16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29">
        <v>6850000</v>
      </c>
      <c r="D339" s="7" t="str">
        <f t="shared" si="15"/>
        <v/>
      </c>
      <c r="E339" s="27" t="str">
        <f t="shared" si="16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29">
        <v>11712000</v>
      </c>
      <c r="D340" s="7" t="str">
        <f t="shared" si="15"/>
        <v/>
      </c>
      <c r="E340" s="27" t="str">
        <f t="shared" si="16"/>
        <v/>
      </c>
      <c r="F340" s="7" t="str">
        <f t="shared" si="17"/>
        <v/>
      </c>
    </row>
    <row r="343" spans="1:6" x14ac:dyDescent="0.25">
      <c r="B343" s="11" t="s">
        <v>203</v>
      </c>
      <c r="C343" s="29">
        <f>+AVERAGE(impo)</f>
        <v>519442.42424242425</v>
      </c>
    </row>
    <row r="344" spans="1:6" x14ac:dyDescent="0.25">
      <c r="B344" s="11" t="s">
        <v>204</v>
      </c>
      <c r="C344" s="29">
        <f>+SUM(impo)</f>
        <v>171416000</v>
      </c>
    </row>
  </sheetData>
  <mergeCells count="2">
    <mergeCell ref="A1:C1"/>
    <mergeCell ref="A3:C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2" t="s">
        <v>6</v>
      </c>
      <c r="H3" s="19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3" t="s">
        <v>64</v>
      </c>
      <c r="H4" s="19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3" t="s">
        <v>26</v>
      </c>
      <c r="H5" s="19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4" t="s">
        <v>58</v>
      </c>
      <c r="H6" s="19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5"/>
      <c r="H7" s="22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6" t="s">
        <v>75</v>
      </c>
      <c r="H8" s="19">
        <f t="shared" ref="H8:H14" si="0"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7" t="s">
        <v>13</v>
      </c>
      <c r="H9" s="19">
        <f t="shared" si="0"/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7" t="s">
        <v>34</v>
      </c>
      <c r="H10" s="19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7" t="s">
        <v>15</v>
      </c>
      <c r="H11" s="19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7" t="s">
        <v>31</v>
      </c>
      <c r="H12" s="19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7" t="s">
        <v>59</v>
      </c>
      <c r="H13" s="19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8" t="s">
        <v>29</v>
      </c>
      <c r="H14" s="19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2" sqref="D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9" t="s">
        <v>185</v>
      </c>
      <c r="B1" s="9" t="s">
        <v>186</v>
      </c>
      <c r="D1" s="10" t="s">
        <v>199</v>
      </c>
      <c r="E1" s="10" t="s">
        <v>200</v>
      </c>
    </row>
    <row r="2" spans="1:5" ht="13.8" thickBot="1" x14ac:dyDescent="0.3">
      <c r="A2" s="23" t="s">
        <v>130</v>
      </c>
      <c r="B2" s="21">
        <v>125</v>
      </c>
      <c r="D2" s="20">
        <f>SUMIF(comuni,"ossenigo",abitanti)</f>
        <v>130</v>
      </c>
      <c r="E2" s="20">
        <f>VLOOKUP("AVIO",A1:B110,2,0)</f>
        <v>5</v>
      </c>
    </row>
    <row r="3" spans="1:5" ht="13.8" thickBot="1" x14ac:dyDescent="0.3">
      <c r="A3" s="21" t="s">
        <v>91</v>
      </c>
      <c r="B3" s="21">
        <v>63</v>
      </c>
    </row>
    <row r="4" spans="1:5" x14ac:dyDescent="0.25">
      <c r="A4" s="21" t="s">
        <v>109</v>
      </c>
      <c r="B4" s="21">
        <v>221</v>
      </c>
      <c r="D4" s="10" t="s">
        <v>196</v>
      </c>
      <c r="E4">
        <f>COUNTIF(abitanti,"&gt;100")</f>
        <v>11</v>
      </c>
    </row>
    <row r="5" spans="1:5" ht="13.8" thickBot="1" x14ac:dyDescent="0.3">
      <c r="A5" s="21" t="s">
        <v>125</v>
      </c>
      <c r="B5" s="21">
        <v>5</v>
      </c>
      <c r="D5" s="24"/>
    </row>
    <row r="6" spans="1:5" x14ac:dyDescent="0.25">
      <c r="A6" s="21" t="s">
        <v>146</v>
      </c>
      <c r="B6" s="21">
        <v>3</v>
      </c>
      <c r="D6" s="10" t="s">
        <v>206</v>
      </c>
      <c r="E6">
        <f>COUNTIF(comuni,"C*")</f>
        <v>12</v>
      </c>
    </row>
    <row r="7" spans="1:5" ht="13.8" thickBot="1" x14ac:dyDescent="0.3">
      <c r="A7" s="21" t="s">
        <v>84</v>
      </c>
      <c r="B7" s="21">
        <v>75</v>
      </c>
    </row>
    <row r="8" spans="1:5" ht="12.6" customHeight="1" x14ac:dyDescent="0.25">
      <c r="A8" s="21" t="s">
        <v>99</v>
      </c>
      <c r="B8" s="21">
        <v>35</v>
      </c>
      <c r="D8" s="10" t="s">
        <v>198</v>
      </c>
      <c r="E8">
        <f>COUNTIFS(abitanti,"&gt;10",abitanti,"&lt;100")</f>
        <v>47</v>
      </c>
    </row>
    <row r="9" spans="1:5" ht="13.8" thickBot="1" x14ac:dyDescent="0.3">
      <c r="A9" s="21" t="s">
        <v>126</v>
      </c>
      <c r="B9" s="21">
        <v>5</v>
      </c>
    </row>
    <row r="10" spans="1:5" x14ac:dyDescent="0.25">
      <c r="A10" s="21" t="s">
        <v>168</v>
      </c>
      <c r="B10" s="21">
        <v>48</v>
      </c>
      <c r="D10" s="10" t="s">
        <v>197</v>
      </c>
      <c r="E10">
        <f>SUM(abitanti)</f>
        <v>12564</v>
      </c>
    </row>
    <row r="11" spans="1:5" x14ac:dyDescent="0.25">
      <c r="A11" s="21" t="s">
        <v>87</v>
      </c>
      <c r="B11" s="21">
        <v>29</v>
      </c>
    </row>
    <row r="12" spans="1:5" x14ac:dyDescent="0.25">
      <c r="A12" s="21" t="s">
        <v>119</v>
      </c>
      <c r="B12" s="21">
        <v>10</v>
      </c>
    </row>
    <row r="13" spans="1:5" x14ac:dyDescent="0.25">
      <c r="A13" s="21" t="s">
        <v>114</v>
      </c>
      <c r="B13" s="21">
        <v>30</v>
      </c>
    </row>
    <row r="14" spans="1:5" x14ac:dyDescent="0.25">
      <c r="A14" s="21" t="s">
        <v>83</v>
      </c>
      <c r="B14" s="21">
        <v>50</v>
      </c>
    </row>
    <row r="15" spans="1:5" x14ac:dyDescent="0.25">
      <c r="A15" s="21" t="s">
        <v>165</v>
      </c>
      <c r="B15" s="21">
        <v>30</v>
      </c>
    </row>
    <row r="16" spans="1:5" x14ac:dyDescent="0.25">
      <c r="A16" s="21" t="s">
        <v>171</v>
      </c>
      <c r="B16" s="21">
        <v>48</v>
      </c>
    </row>
    <row r="17" spans="1:2" x14ac:dyDescent="0.25">
      <c r="A17" s="21" t="s">
        <v>172</v>
      </c>
      <c r="B17" s="21">
        <v>18</v>
      </c>
    </row>
    <row r="18" spans="1:2" x14ac:dyDescent="0.25">
      <c r="A18" s="21" t="s">
        <v>170</v>
      </c>
      <c r="B18" s="21">
        <v>6</v>
      </c>
    </row>
    <row r="19" spans="1:2" x14ac:dyDescent="0.25">
      <c r="A19" s="21" t="s">
        <v>135</v>
      </c>
      <c r="B19" s="21">
        <v>9</v>
      </c>
    </row>
    <row r="20" spans="1:2" x14ac:dyDescent="0.25">
      <c r="A20" s="21" t="s">
        <v>97</v>
      </c>
      <c r="B20" s="21">
        <v>11</v>
      </c>
    </row>
    <row r="21" spans="1:2" x14ac:dyDescent="0.25">
      <c r="A21" s="21" t="s">
        <v>140</v>
      </c>
      <c r="B21" s="21">
        <v>3</v>
      </c>
    </row>
    <row r="22" spans="1:2" x14ac:dyDescent="0.25">
      <c r="A22" s="21" t="s">
        <v>123</v>
      </c>
      <c r="B22" s="21">
        <v>10</v>
      </c>
    </row>
    <row r="23" spans="1:2" x14ac:dyDescent="0.25">
      <c r="A23" s="21" t="s">
        <v>143</v>
      </c>
      <c r="B23" s="21">
        <v>27</v>
      </c>
    </row>
    <row r="24" spans="1:2" x14ac:dyDescent="0.25">
      <c r="A24" s="21" t="s">
        <v>175</v>
      </c>
      <c r="B24" s="21">
        <v>60</v>
      </c>
    </row>
    <row r="25" spans="1:2" x14ac:dyDescent="0.25">
      <c r="A25" s="21" t="s">
        <v>85</v>
      </c>
      <c r="B25" s="21">
        <v>72</v>
      </c>
    </row>
    <row r="26" spans="1:2" x14ac:dyDescent="0.25">
      <c r="A26" s="21" t="s">
        <v>148</v>
      </c>
      <c r="B26" s="21">
        <v>27</v>
      </c>
    </row>
    <row r="27" spans="1:2" x14ac:dyDescent="0.25">
      <c r="A27" s="21" t="s">
        <v>150</v>
      </c>
      <c r="B27" s="21">
        <v>3</v>
      </c>
    </row>
    <row r="28" spans="1:2" x14ac:dyDescent="0.25">
      <c r="A28" s="21" t="s">
        <v>95</v>
      </c>
      <c r="B28" s="21">
        <v>27</v>
      </c>
    </row>
    <row r="29" spans="1:2" x14ac:dyDescent="0.25">
      <c r="A29" s="21" t="s">
        <v>177</v>
      </c>
      <c r="B29" s="21">
        <v>6</v>
      </c>
    </row>
    <row r="30" spans="1:2" x14ac:dyDescent="0.25">
      <c r="A30" s="21" t="s">
        <v>164</v>
      </c>
      <c r="B30" s="21">
        <v>12</v>
      </c>
    </row>
    <row r="31" spans="1:2" x14ac:dyDescent="0.25">
      <c r="A31" s="21" t="s">
        <v>76</v>
      </c>
      <c r="B31" s="21">
        <v>10</v>
      </c>
    </row>
    <row r="32" spans="1:2" x14ac:dyDescent="0.25">
      <c r="A32" s="21" t="s">
        <v>162</v>
      </c>
      <c r="B32" s="21">
        <v>12</v>
      </c>
    </row>
    <row r="33" spans="1:2" x14ac:dyDescent="0.25">
      <c r="A33" s="21" t="s">
        <v>158</v>
      </c>
      <c r="B33" s="21">
        <v>69</v>
      </c>
    </row>
    <row r="34" spans="1:2" x14ac:dyDescent="0.25">
      <c r="A34" s="21" t="s">
        <v>173</v>
      </c>
      <c r="B34" s="21">
        <v>6</v>
      </c>
    </row>
    <row r="35" spans="1:2" x14ac:dyDescent="0.25">
      <c r="A35" s="21" t="s">
        <v>111</v>
      </c>
      <c r="B35" s="21">
        <v>5</v>
      </c>
    </row>
    <row r="36" spans="1:2" x14ac:dyDescent="0.25">
      <c r="A36" s="21" t="s">
        <v>141</v>
      </c>
      <c r="B36" s="21">
        <v>3</v>
      </c>
    </row>
    <row r="37" spans="1:2" x14ac:dyDescent="0.25">
      <c r="A37" s="21" t="s">
        <v>134</v>
      </c>
      <c r="B37" s="21">
        <v>33</v>
      </c>
    </row>
    <row r="38" spans="1:2" x14ac:dyDescent="0.25">
      <c r="A38" s="21" t="s">
        <v>133</v>
      </c>
      <c r="B38" s="21">
        <v>36</v>
      </c>
    </row>
    <row r="39" spans="1:2" x14ac:dyDescent="0.25">
      <c r="A39" s="21" t="s">
        <v>104</v>
      </c>
      <c r="B39" s="21">
        <v>7</v>
      </c>
    </row>
    <row r="40" spans="1:2" x14ac:dyDescent="0.25">
      <c r="A40" s="21" t="s">
        <v>131</v>
      </c>
      <c r="B40" s="21">
        <v>21</v>
      </c>
    </row>
    <row r="41" spans="1:2" x14ac:dyDescent="0.25">
      <c r="A41" s="21" t="s">
        <v>127</v>
      </c>
      <c r="B41" s="21">
        <v>5</v>
      </c>
    </row>
    <row r="42" spans="1:2" x14ac:dyDescent="0.25">
      <c r="A42" s="21" t="s">
        <v>103</v>
      </c>
      <c r="B42" s="21">
        <v>7</v>
      </c>
    </row>
    <row r="43" spans="1:2" x14ac:dyDescent="0.25">
      <c r="A43" s="21" t="s">
        <v>180</v>
      </c>
      <c r="B43" s="21">
        <v>84</v>
      </c>
    </row>
    <row r="44" spans="1:2" x14ac:dyDescent="0.25">
      <c r="A44" s="21" t="s">
        <v>160</v>
      </c>
      <c r="B44" s="21">
        <v>24</v>
      </c>
    </row>
    <row r="45" spans="1:2" x14ac:dyDescent="0.25">
      <c r="A45" s="21" t="s">
        <v>157</v>
      </c>
      <c r="B45" s="21">
        <v>9</v>
      </c>
    </row>
    <row r="46" spans="1:2" x14ac:dyDescent="0.25">
      <c r="A46" s="21" t="s">
        <v>155</v>
      </c>
      <c r="B46" s="21">
        <v>33</v>
      </c>
    </row>
    <row r="47" spans="1:2" x14ac:dyDescent="0.25">
      <c r="A47" s="21" t="s">
        <v>122</v>
      </c>
      <c r="B47" s="21">
        <v>100</v>
      </c>
    </row>
    <row r="48" spans="1:2" x14ac:dyDescent="0.25">
      <c r="A48" s="21" t="s">
        <v>151</v>
      </c>
      <c r="B48" s="21">
        <v>6</v>
      </c>
    </row>
    <row r="49" spans="1:2" x14ac:dyDescent="0.25">
      <c r="A49" s="21" t="s">
        <v>154</v>
      </c>
      <c r="B49" s="21">
        <v>3</v>
      </c>
    </row>
    <row r="50" spans="1:2" x14ac:dyDescent="0.25">
      <c r="A50" s="21" t="s">
        <v>120</v>
      </c>
      <c r="B50" s="21">
        <v>5</v>
      </c>
    </row>
    <row r="51" spans="1:2" x14ac:dyDescent="0.25">
      <c r="A51" s="21" t="s">
        <v>179</v>
      </c>
      <c r="B51" s="21">
        <v>30</v>
      </c>
    </row>
    <row r="52" spans="1:2" x14ac:dyDescent="0.25">
      <c r="A52" s="21" t="s">
        <v>130</v>
      </c>
      <c r="B52" s="21">
        <v>5</v>
      </c>
    </row>
    <row r="53" spans="1:2" x14ac:dyDescent="0.25">
      <c r="A53" s="21" t="s">
        <v>93</v>
      </c>
      <c r="B53" s="21">
        <v>9</v>
      </c>
    </row>
    <row r="54" spans="1:2" x14ac:dyDescent="0.25">
      <c r="A54" s="21" t="s">
        <v>81</v>
      </c>
      <c r="B54" s="21">
        <v>7</v>
      </c>
    </row>
    <row r="55" spans="1:2" x14ac:dyDescent="0.25">
      <c r="A55" s="21" t="s">
        <v>174</v>
      </c>
      <c r="B55" s="21">
        <v>138</v>
      </c>
    </row>
    <row r="56" spans="1:2" x14ac:dyDescent="0.25">
      <c r="A56" s="21" t="s">
        <v>128</v>
      </c>
      <c r="B56" s="21">
        <v>5</v>
      </c>
    </row>
    <row r="57" spans="1:2" x14ac:dyDescent="0.25">
      <c r="A57" s="21" t="s">
        <v>142</v>
      </c>
      <c r="B57" s="21">
        <v>3</v>
      </c>
    </row>
    <row r="58" spans="1:2" x14ac:dyDescent="0.25">
      <c r="A58" s="21" t="s">
        <v>124</v>
      </c>
      <c r="B58" s="21">
        <v>30</v>
      </c>
    </row>
    <row r="59" spans="1:2" x14ac:dyDescent="0.25">
      <c r="A59" s="21" t="s">
        <v>78</v>
      </c>
      <c r="B59" s="21">
        <v>101</v>
      </c>
    </row>
    <row r="60" spans="1:2" x14ac:dyDescent="0.25">
      <c r="A60" s="21" t="s">
        <v>92</v>
      </c>
      <c r="B60" s="21">
        <v>145</v>
      </c>
    </row>
    <row r="61" spans="1:2" x14ac:dyDescent="0.25">
      <c r="A61" s="21" t="s">
        <v>90</v>
      </c>
      <c r="B61" s="21">
        <v>23</v>
      </c>
    </row>
    <row r="62" spans="1:2" x14ac:dyDescent="0.25">
      <c r="A62" s="21" t="s">
        <v>176</v>
      </c>
      <c r="B62" s="21">
        <v>24</v>
      </c>
    </row>
    <row r="63" spans="1:2" x14ac:dyDescent="0.25">
      <c r="A63" s="21" t="s">
        <v>88</v>
      </c>
      <c r="B63" s="21">
        <v>28</v>
      </c>
    </row>
    <row r="64" spans="1:2" x14ac:dyDescent="0.25">
      <c r="A64" s="21" t="s">
        <v>108</v>
      </c>
      <c r="B64" s="21">
        <v>7</v>
      </c>
    </row>
    <row r="65" spans="1:2" x14ac:dyDescent="0.25">
      <c r="A65" s="21" t="s">
        <v>153</v>
      </c>
      <c r="B65" s="21">
        <v>6</v>
      </c>
    </row>
    <row r="66" spans="1:2" x14ac:dyDescent="0.25">
      <c r="A66" s="21" t="s">
        <v>149</v>
      </c>
      <c r="B66" s="21">
        <v>3</v>
      </c>
    </row>
    <row r="67" spans="1:2" x14ac:dyDescent="0.25">
      <c r="A67" s="21" t="s">
        <v>117</v>
      </c>
      <c r="B67" s="21">
        <v>5</v>
      </c>
    </row>
    <row r="68" spans="1:2" x14ac:dyDescent="0.25">
      <c r="A68" s="21" t="s">
        <v>181</v>
      </c>
      <c r="B68" s="21">
        <v>48</v>
      </c>
    </row>
    <row r="69" spans="1:2" x14ac:dyDescent="0.25">
      <c r="A69" s="21" t="s">
        <v>145</v>
      </c>
      <c r="B69" s="21">
        <v>6</v>
      </c>
    </row>
    <row r="70" spans="1:2" x14ac:dyDescent="0.25">
      <c r="A70" s="21" t="s">
        <v>110</v>
      </c>
      <c r="B70" s="21">
        <v>245</v>
      </c>
    </row>
    <row r="71" spans="1:2" x14ac:dyDescent="0.25">
      <c r="A71" s="21" t="s">
        <v>182</v>
      </c>
      <c r="B71" s="21">
        <v>6</v>
      </c>
    </row>
    <row r="72" spans="1:2" x14ac:dyDescent="0.25">
      <c r="A72" s="21" t="s">
        <v>159</v>
      </c>
      <c r="B72" s="21">
        <v>30</v>
      </c>
    </row>
    <row r="73" spans="1:2" x14ac:dyDescent="0.25">
      <c r="A73" s="21" t="s">
        <v>89</v>
      </c>
      <c r="B73" s="21">
        <v>27</v>
      </c>
    </row>
    <row r="74" spans="1:2" x14ac:dyDescent="0.25">
      <c r="A74" s="21" t="s">
        <v>118</v>
      </c>
      <c r="B74" s="21">
        <v>5</v>
      </c>
    </row>
    <row r="75" spans="1:2" x14ac:dyDescent="0.25">
      <c r="A75" s="21" t="s">
        <v>112</v>
      </c>
      <c r="B75" s="21">
        <v>153</v>
      </c>
    </row>
    <row r="76" spans="1:2" x14ac:dyDescent="0.25">
      <c r="A76" s="21" t="s">
        <v>178</v>
      </c>
      <c r="B76" s="21">
        <v>6</v>
      </c>
    </row>
    <row r="77" spans="1:2" x14ac:dyDescent="0.25">
      <c r="A77" s="21" t="s">
        <v>116</v>
      </c>
      <c r="B77" s="21">
        <v>10</v>
      </c>
    </row>
    <row r="78" spans="1:2" x14ac:dyDescent="0.25">
      <c r="A78" s="21" t="s">
        <v>113</v>
      </c>
      <c r="B78" s="21">
        <v>30</v>
      </c>
    </row>
    <row r="79" spans="1:2" x14ac:dyDescent="0.25">
      <c r="A79" s="21" t="s">
        <v>100</v>
      </c>
      <c r="B79" s="21">
        <v>28</v>
      </c>
    </row>
    <row r="80" spans="1:2" x14ac:dyDescent="0.25">
      <c r="A80" s="21" t="s">
        <v>107</v>
      </c>
      <c r="B80" s="21">
        <v>7</v>
      </c>
    </row>
    <row r="81" spans="1:2" x14ac:dyDescent="0.25">
      <c r="A81" s="21" t="s">
        <v>129</v>
      </c>
      <c r="B81" s="21">
        <v>10</v>
      </c>
    </row>
    <row r="82" spans="1:2" x14ac:dyDescent="0.25">
      <c r="A82" s="21" t="s">
        <v>115</v>
      </c>
      <c r="B82" s="21">
        <v>15</v>
      </c>
    </row>
    <row r="83" spans="1:2" x14ac:dyDescent="0.25">
      <c r="A83" s="21" t="s">
        <v>156</v>
      </c>
      <c r="B83" s="21">
        <v>15</v>
      </c>
    </row>
    <row r="84" spans="1:2" x14ac:dyDescent="0.25">
      <c r="A84" s="21" t="s">
        <v>98</v>
      </c>
      <c r="B84" s="21">
        <v>3</v>
      </c>
    </row>
    <row r="85" spans="1:2" x14ac:dyDescent="0.25">
      <c r="A85" s="21" t="s">
        <v>139</v>
      </c>
      <c r="B85" s="21">
        <v>3</v>
      </c>
    </row>
    <row r="86" spans="1:2" x14ac:dyDescent="0.25">
      <c r="A86" s="21" t="s">
        <v>132</v>
      </c>
      <c r="B86" s="21">
        <v>6</v>
      </c>
    </row>
    <row r="87" spans="1:2" x14ac:dyDescent="0.25">
      <c r="A87" s="21" t="s">
        <v>167</v>
      </c>
      <c r="B87" s="21">
        <v>6</v>
      </c>
    </row>
    <row r="88" spans="1:2" x14ac:dyDescent="0.25">
      <c r="A88" s="21" t="s">
        <v>80</v>
      </c>
      <c r="B88" s="21">
        <v>5</v>
      </c>
    </row>
    <row r="89" spans="1:2" x14ac:dyDescent="0.25">
      <c r="A89" s="21" t="s">
        <v>161</v>
      </c>
      <c r="B89" s="21">
        <v>33</v>
      </c>
    </row>
    <row r="90" spans="1:2" x14ac:dyDescent="0.25">
      <c r="A90" s="21" t="s">
        <v>82</v>
      </c>
      <c r="B90" s="21">
        <v>143</v>
      </c>
    </row>
    <row r="91" spans="1:2" x14ac:dyDescent="0.25">
      <c r="A91" s="21" t="s">
        <v>166</v>
      </c>
      <c r="B91" s="21">
        <v>6</v>
      </c>
    </row>
    <row r="92" spans="1:2" x14ac:dyDescent="0.25">
      <c r="A92" s="21" t="s">
        <v>169</v>
      </c>
      <c r="B92" s="21">
        <v>6</v>
      </c>
    </row>
    <row r="93" spans="1:2" x14ac:dyDescent="0.25">
      <c r="A93" s="21" t="s">
        <v>121</v>
      </c>
      <c r="B93" s="21">
        <v>35</v>
      </c>
    </row>
    <row r="94" spans="1:2" x14ac:dyDescent="0.25">
      <c r="A94" s="21" t="s">
        <v>86</v>
      </c>
      <c r="B94" s="21">
        <v>396</v>
      </c>
    </row>
    <row r="95" spans="1:2" x14ac:dyDescent="0.25">
      <c r="A95" s="21" t="s">
        <v>106</v>
      </c>
      <c r="B95" s="21">
        <v>14</v>
      </c>
    </row>
    <row r="96" spans="1:2" x14ac:dyDescent="0.25">
      <c r="A96" s="21" t="s">
        <v>183</v>
      </c>
      <c r="B96" s="21">
        <v>8879</v>
      </c>
    </row>
    <row r="97" spans="1:2" x14ac:dyDescent="0.25">
      <c r="A97" s="21" t="s">
        <v>144</v>
      </c>
      <c r="B97" s="21">
        <v>6</v>
      </c>
    </row>
    <row r="98" spans="1:2" x14ac:dyDescent="0.25">
      <c r="A98" s="21" t="s">
        <v>136</v>
      </c>
      <c r="B98" s="21">
        <v>3</v>
      </c>
    </row>
    <row r="99" spans="1:2" x14ac:dyDescent="0.25">
      <c r="A99" s="21" t="s">
        <v>147</v>
      </c>
      <c r="B99" s="21">
        <v>3</v>
      </c>
    </row>
    <row r="100" spans="1:2" x14ac:dyDescent="0.25">
      <c r="A100" s="21" t="s">
        <v>105</v>
      </c>
      <c r="B100" s="21">
        <v>42</v>
      </c>
    </row>
    <row r="101" spans="1:2" x14ac:dyDescent="0.25">
      <c r="A101" s="21" t="s">
        <v>137</v>
      </c>
      <c r="B101" s="21">
        <v>3</v>
      </c>
    </row>
    <row r="102" spans="1:2" x14ac:dyDescent="0.25">
      <c r="A102" s="21" t="s">
        <v>96</v>
      </c>
      <c r="B102" s="21">
        <v>12</v>
      </c>
    </row>
    <row r="103" spans="1:2" x14ac:dyDescent="0.25">
      <c r="A103" s="21" t="s">
        <v>102</v>
      </c>
      <c r="B103" s="21">
        <v>14</v>
      </c>
    </row>
    <row r="104" spans="1:2" x14ac:dyDescent="0.25">
      <c r="A104" s="21" t="s">
        <v>101</v>
      </c>
      <c r="B104" s="21">
        <v>14</v>
      </c>
    </row>
    <row r="105" spans="1:2" x14ac:dyDescent="0.25">
      <c r="A105" s="21" t="s">
        <v>94</v>
      </c>
      <c r="B105" s="21">
        <v>29</v>
      </c>
    </row>
    <row r="106" spans="1:2" x14ac:dyDescent="0.25">
      <c r="A106" s="21" t="s">
        <v>163</v>
      </c>
      <c r="B106" s="21">
        <v>12</v>
      </c>
    </row>
    <row r="107" spans="1:2" x14ac:dyDescent="0.25">
      <c r="A107" s="21" t="s">
        <v>79</v>
      </c>
      <c r="B107" s="21">
        <v>102</v>
      </c>
    </row>
    <row r="108" spans="1:2" x14ac:dyDescent="0.25">
      <c r="A108" s="21" t="s">
        <v>77</v>
      </c>
      <c r="B108" s="21">
        <v>9</v>
      </c>
    </row>
    <row r="109" spans="1:2" x14ac:dyDescent="0.25">
      <c r="A109" s="21" t="s">
        <v>138</v>
      </c>
      <c r="B109" s="21">
        <v>3</v>
      </c>
    </row>
    <row r="110" spans="1:2" x14ac:dyDescent="0.25">
      <c r="A110" s="21" t="s">
        <v>152</v>
      </c>
      <c r="B110" s="2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Miriana Albergo</cp:lastModifiedBy>
  <cp:revision>1</cp:revision>
  <cp:lastPrinted>2021-07-07T07:22:11Z</cp:lastPrinted>
  <dcterms:created xsi:type="dcterms:W3CDTF">2005-04-12T12:35:30Z</dcterms:created>
  <dcterms:modified xsi:type="dcterms:W3CDTF">2023-12-14T17:49:19Z</dcterms:modified>
  <cp:category>Excel;Corsi Excel</cp:category>
</cp:coreProperties>
</file>