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435" windowWidth="18195" windowHeight="846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55" i="2" l="1"/>
  <c r="L55" i="2"/>
  <c r="K14" i="2" l="1"/>
  <c r="K28" i="2" l="1"/>
  <c r="K8" i="2"/>
  <c r="K32" i="2" l="1"/>
  <c r="K46" i="2"/>
  <c r="K31" i="2" l="1"/>
  <c r="K44" i="2" l="1"/>
  <c r="K45" i="2" l="1"/>
  <c r="K43" i="2" l="1"/>
  <c r="K42" i="2" l="1"/>
  <c r="K41" i="2"/>
  <c r="K38" i="2" l="1"/>
  <c r="E55" i="2" l="1"/>
  <c r="K39" i="2"/>
  <c r="K30" i="2" l="1"/>
  <c r="K23" i="2" l="1"/>
  <c r="K22" i="2"/>
  <c r="K20" i="2"/>
  <c r="K18" i="2"/>
  <c r="K17" i="2"/>
  <c r="K16" i="2"/>
  <c r="K15" i="2"/>
  <c r="K12" i="2"/>
  <c r="K13" i="2"/>
  <c r="K11" i="2"/>
  <c r="K10" i="2"/>
  <c r="K9" i="2"/>
  <c r="K7" i="2"/>
  <c r="K27" i="2" l="1"/>
  <c r="K35" i="2" l="1"/>
  <c r="K34" i="2"/>
  <c r="K29" i="2" l="1"/>
  <c r="G55" i="2" l="1"/>
  <c r="K21" i="2"/>
  <c r="K25" i="2" l="1"/>
  <c r="K19" i="2"/>
  <c r="K26" i="2"/>
  <c r="K55" i="2" l="1"/>
  <c r="F55" i="2"/>
  <c r="F57" i="2" s="1"/>
</calcChain>
</file>

<file path=xl/sharedStrings.xml><?xml version="1.0" encoding="utf-8"?>
<sst xmlns="http://schemas.openxmlformats.org/spreadsheetml/2006/main" count="390" uniqueCount="244">
  <si>
    <t>Print Shak</t>
  </si>
  <si>
    <t>828-534-9971</t>
  </si>
  <si>
    <t>Nicole Hess</t>
  </si>
  <si>
    <t>Island Print &amp; Promo</t>
  </si>
  <si>
    <t>910-216-9481</t>
  </si>
  <si>
    <t>nicole@islandprinter.com</t>
  </si>
  <si>
    <t>Ryan</t>
  </si>
  <si>
    <t>Impressive Printing</t>
  </si>
  <si>
    <t>(905) 528-7365</t>
  </si>
  <si>
    <t>ryan@impressiveprinting.ca</t>
  </si>
  <si>
    <t>Steve Shipman</t>
  </si>
  <si>
    <t>Pandemic Printworks</t>
  </si>
  <si>
    <t>704-412-8585</t>
  </si>
  <si>
    <t>print@pandemicprintworks.com</t>
  </si>
  <si>
    <t>S. #</t>
  </si>
  <si>
    <t>CLIENT NAME</t>
  </si>
  <si>
    <t>COMPANY</t>
  </si>
  <si>
    <t>CONTACT #</t>
  </si>
  <si>
    <t>EMAIL ADD</t>
  </si>
  <si>
    <t>DESCRIPTION</t>
  </si>
  <si>
    <t>COMMENTS</t>
  </si>
  <si>
    <t xml:space="preserve">price is fixed of $ 12 for vector art and digitizing </t>
  </si>
  <si>
    <t>Info@PeaceTrainTees.com</t>
  </si>
  <si>
    <t>413-499-1890</t>
  </si>
  <si>
    <t>Craig Goetze</t>
  </si>
  <si>
    <t>Peace Train Tees</t>
  </si>
  <si>
    <t>Price is fixed for 15$ for digitizing</t>
  </si>
  <si>
    <t>roger@graphix-plus.com</t>
  </si>
  <si>
    <t>Graphix Plus Inc.</t>
  </si>
  <si>
    <t>508-677-2122</t>
  </si>
  <si>
    <t>Roger A Lachapelle</t>
  </si>
  <si>
    <t xml:space="preserve">price is fixed of $ 5 for digitizing </t>
  </si>
  <si>
    <t>PayPal</t>
  </si>
  <si>
    <t>Bi-weekly Payment / PayPal</t>
  </si>
  <si>
    <t>Marie Schneider</t>
  </si>
  <si>
    <t>Schneider Signs</t>
  </si>
  <si>
    <t>209-529-5910</t>
  </si>
  <si>
    <t>marie@schneidersigns.com</t>
  </si>
  <si>
    <t>Price for logo design is 30$</t>
  </si>
  <si>
    <t>Currently paying 8$ and I qtd him 7$ for basic and 18$ for full back</t>
  </si>
  <si>
    <t>Cell# 609-315-1040</t>
  </si>
  <si>
    <t xml:space="preserve">Patrick Davies </t>
  </si>
  <si>
    <t>Creative Print All</t>
  </si>
  <si>
    <t>204-326-1718</t>
  </si>
  <si>
    <t>pat@creativeprintall.com</t>
  </si>
  <si>
    <t>9$ for Digitizing and 5$ for vector and 4$ for colour sepration</t>
  </si>
  <si>
    <t>Jacob Morgan</t>
  </si>
  <si>
    <t>LRB Creations</t>
  </si>
  <si>
    <t>606-564-8230</t>
  </si>
  <si>
    <t>jacoblee09@gmail.com</t>
  </si>
  <si>
    <t>25-30$ for logo designing</t>
  </si>
  <si>
    <t>Whitney Hammond</t>
  </si>
  <si>
    <t>Hammond Greetings &amp; Promotions</t>
  </si>
  <si>
    <t>801-203-3734</t>
  </si>
  <si>
    <t>whitney@hammond.com</t>
  </si>
  <si>
    <t>Cut Out</t>
  </si>
  <si>
    <t>Regular</t>
  </si>
  <si>
    <t>Ocassional</t>
  </si>
  <si>
    <t>Free Trial</t>
  </si>
  <si>
    <t>H. Andrew Levi/ Andy</t>
  </si>
  <si>
    <t>International Trimmings Inc.</t>
  </si>
  <si>
    <t>914-934-9600</t>
  </si>
  <si>
    <t>pinsbyiti@aol.com</t>
  </si>
  <si>
    <t>$15-20 for digitizing and vector art below 5"</t>
  </si>
  <si>
    <t>price is fixed 6.95$ and 12-13$ - 50$ for logo design</t>
  </si>
  <si>
    <t>Myra Gardner</t>
  </si>
  <si>
    <t>Mylaky Designs</t>
  </si>
  <si>
    <t>708-704-9484</t>
  </si>
  <si>
    <t xml:space="preserve">mylaky6855@sbcglobal.net </t>
  </si>
  <si>
    <t>10$ for digitizing &amp; 24$ Vector Art</t>
  </si>
  <si>
    <t>Myrtle Wheeler's</t>
  </si>
  <si>
    <t>Quilts and More</t>
  </si>
  <si>
    <t>(812) 985-2171</t>
  </si>
  <si>
    <t>mertwdw@aol.com</t>
  </si>
  <si>
    <t>10$ for digitizing &amp; 15$ for art work</t>
  </si>
  <si>
    <t>CHARLES T. CRATON</t>
  </si>
  <si>
    <t>CRATON PROMOTIONS</t>
  </si>
  <si>
    <t>CHARLES@CRATONONLINE.COM</t>
  </si>
  <si>
    <t>20$ for digitizing anything below 5"</t>
  </si>
  <si>
    <t>770.988.6000 Ext. 186</t>
  </si>
  <si>
    <t>Ashley Brummer</t>
  </si>
  <si>
    <t>Spectrum Screen Graphics</t>
  </si>
  <si>
    <t>(217) 347-0679</t>
  </si>
  <si>
    <t>graphics@spectrum1.biz</t>
  </si>
  <si>
    <t>9$ for digitizing anything below 5" - 10$ for vector</t>
  </si>
  <si>
    <t>100 Proof Ink</t>
  </si>
  <si>
    <t>408-209-7161</t>
  </si>
  <si>
    <t>aifx@comcast.net</t>
  </si>
  <si>
    <t>8$ for digitizing anything below 5"</t>
  </si>
  <si>
    <t>James Botelho (Jim)</t>
  </si>
  <si>
    <t>Cell#  812-457-2608</t>
  </si>
  <si>
    <t>Epiphanys</t>
  </si>
  <si>
    <t>(256) 832-3707</t>
  </si>
  <si>
    <t>Epiphanys@bellsouth.net</t>
  </si>
  <si>
    <t>6.50$ for below 5" and full back jacket 14.50$</t>
  </si>
  <si>
    <t xml:space="preserve">Stephanie </t>
  </si>
  <si>
    <t>(562) 424-8480</t>
  </si>
  <si>
    <t>sales@custombucketseats.com</t>
  </si>
  <si>
    <t>18$ for above 5" and 9$ for below 5" for digitizing and 9$ for vector art</t>
  </si>
  <si>
    <t>Lane Reed</t>
  </si>
  <si>
    <t>Custom Bucket Seats</t>
  </si>
  <si>
    <t xml:space="preserve"> JJ Stitch</t>
  </si>
  <si>
    <t>306-287-3827</t>
  </si>
  <si>
    <t>jjstitch1@gmail.com</t>
  </si>
  <si>
    <t>10$ for digitizing anything below 5"</t>
  </si>
  <si>
    <t>Rona Painter</t>
  </si>
  <si>
    <t xml:space="preserve">BC Design -- 40$ </t>
  </si>
  <si>
    <t>Joe</t>
  </si>
  <si>
    <t>Best Impressions</t>
  </si>
  <si>
    <t>313-389-1202</t>
  </si>
  <si>
    <t>imageinvestments@sbcglobal.net</t>
  </si>
  <si>
    <t>Acounts- Fred -- Price is 15$ below 5" for digitizing and vector art</t>
  </si>
  <si>
    <t>Mike - Sarah Harring</t>
  </si>
  <si>
    <t>JB Edwards</t>
  </si>
  <si>
    <t>727-736-0880</t>
  </si>
  <si>
    <t>mharring@jbedwards.com</t>
  </si>
  <si>
    <t>Mike</t>
  </si>
  <si>
    <t>Sportstuf Embroidery</t>
  </si>
  <si>
    <t>716-677-4708</t>
  </si>
  <si>
    <t>sportstuf3567@aol.com</t>
  </si>
  <si>
    <t>Credit Card</t>
  </si>
  <si>
    <t>sharring@jbedwards.com -- currently paying 1.25$ for 1000 stitches</t>
  </si>
  <si>
    <t>Vector art 8 - 12$ digitizing 1$ for 1000 stitches and above flat 10$</t>
  </si>
  <si>
    <t>VVIP</t>
  </si>
  <si>
    <t>Cell# 954.557.3432</t>
  </si>
  <si>
    <t>Suncoast Marketing Inc</t>
  </si>
  <si>
    <t>"Great ideas come from Talent, Luck and Collaboration."</t>
  </si>
  <si>
    <t xml:space="preserve">Cell# 770-312-3563 </t>
  </si>
  <si>
    <t>Todd -- Stephanie Raleigh</t>
  </si>
  <si>
    <t xml:space="preserve">tr@print-shak.com - pstrendingnow@print-shak.com </t>
  </si>
  <si>
    <t>Norman R. Cantelm - Claudia Figueroa</t>
  </si>
  <si>
    <t>norm@suncoastmarketing.com - claudia@suncoastmarketing.com</t>
  </si>
  <si>
    <t>Jaclyn Pitifer</t>
  </si>
  <si>
    <t>Community Proud</t>
  </si>
  <si>
    <t>315-325-4585</t>
  </si>
  <si>
    <t>jackie@communityproud.com</t>
  </si>
  <si>
    <t>10$ for digitizing for anything below 5" 7$ for vector art</t>
  </si>
  <si>
    <t>Linda Martin</t>
  </si>
  <si>
    <t>Diamondback Promotions, LLC</t>
  </si>
  <si>
    <t>(602) 454-2727</t>
  </si>
  <si>
    <t>lindam@promolady.com</t>
  </si>
  <si>
    <t>10$ for digitizing</t>
  </si>
  <si>
    <t>Kristy Allen</t>
  </si>
  <si>
    <t>Kallen Enterprises</t>
  </si>
  <si>
    <t>281-414-5123</t>
  </si>
  <si>
    <t>kenter5097@aol.com</t>
  </si>
  <si>
    <t>Mid Atlantic Accessories</t>
  </si>
  <si>
    <t>els47@bellsouth.net</t>
  </si>
  <si>
    <t xml:space="preserve">10$ for digitizing for anything below 5" </t>
  </si>
  <si>
    <t>302-221-2000</t>
  </si>
  <si>
    <t xml:space="preserve">Cell# 704-543-1828 </t>
  </si>
  <si>
    <t>Edward Schaefer</t>
  </si>
  <si>
    <t>Brenda Ziegler</t>
  </si>
  <si>
    <t>Execu-Gifts, Inc.</t>
  </si>
  <si>
    <t>execugifts@live.com</t>
  </si>
  <si>
    <t>10$ for Digitizing below 5" and 12-20$ for Vector Art</t>
  </si>
  <si>
    <t>503-666-9400 - 800-348-5686</t>
  </si>
  <si>
    <t>Cell# 503-314-5834</t>
  </si>
  <si>
    <t>sandtricia@sbcglobal.net</t>
  </si>
  <si>
    <t>773-238-1700</t>
  </si>
  <si>
    <t>Sandtricia</t>
  </si>
  <si>
    <t>Essential Creations Chicago, Inc</t>
  </si>
  <si>
    <t>Cell# 727-458-1615</t>
  </si>
  <si>
    <t>(541) 601-0594</t>
  </si>
  <si>
    <t>Barb’s Custom Embroidery</t>
  </si>
  <si>
    <t>barbscustomemb@gmail.com</t>
  </si>
  <si>
    <t>Barb Scofield</t>
  </si>
  <si>
    <t>Tom Guyton</t>
  </si>
  <si>
    <t>Toms PIns Inc.</t>
  </si>
  <si>
    <t>888-866-7746 / 713-320-7467</t>
  </si>
  <si>
    <t>tomspins@yahoo.com</t>
  </si>
  <si>
    <t>5$ for vector art</t>
  </si>
  <si>
    <t>5$ for Vector</t>
  </si>
  <si>
    <t>Kristi Fisher</t>
  </si>
  <si>
    <t>DETAIL PRODUCTS INC.</t>
  </si>
  <si>
    <t>979-265-7484</t>
  </si>
  <si>
    <t>kfisher@detail-products.com</t>
  </si>
  <si>
    <t>10$ for digitizing and 5$ for vector art</t>
  </si>
  <si>
    <t>Apr d</t>
  </si>
  <si>
    <t>Mariano Marciano</t>
  </si>
  <si>
    <t>MF Industries LLC</t>
  </si>
  <si>
    <t>856-300-3199</t>
  </si>
  <si>
    <t>mfindustriesllc@gmail.com</t>
  </si>
  <si>
    <t>7$ for vector art // 30$ for post cards 30$logo design 15$ business card</t>
  </si>
  <si>
    <t xml:space="preserve">Apr </t>
  </si>
  <si>
    <t>7$ for basic and 18$ for full back</t>
  </si>
  <si>
    <t>Ines E. Buraglia</t>
  </si>
  <si>
    <t>DESIGN &amp; PROMOTIONS CORP.</t>
  </si>
  <si>
    <t>305-232-8119</t>
  </si>
  <si>
    <t>ines@design-promotions.com</t>
  </si>
  <si>
    <t>Richard Shaw</t>
  </si>
  <si>
    <t>Dynastics Inc.</t>
  </si>
  <si>
    <t>(601) 353-1956</t>
  </si>
  <si>
    <t>dynastics@aol.com</t>
  </si>
  <si>
    <t>Cell# 601-955-4638 </t>
  </si>
  <si>
    <t>Apr O</t>
  </si>
  <si>
    <t>Turn key Print and Embroidery</t>
  </si>
  <si>
    <t>817-980-3539</t>
  </si>
  <si>
    <t>ashley@turnkeyprints.com - mandy@turnkeytexas.net</t>
  </si>
  <si>
    <t>Ashley -- Mandy Royal</t>
  </si>
  <si>
    <t>817-504-1917</t>
  </si>
  <si>
    <t>10$ for digitizing &amp; Vector, 4$ for each colour</t>
  </si>
  <si>
    <t>Pete Lundberg</t>
  </si>
  <si>
    <t>American Advertising Inc</t>
  </si>
  <si>
    <t>petelund52@gmail.com</t>
  </si>
  <si>
    <t>Cell#  918-625-4248</t>
  </si>
  <si>
    <t>918-252-1046</t>
  </si>
  <si>
    <t xml:space="preserve">10$ for digitizing below 5" </t>
  </si>
  <si>
    <t>Francisco Valero</t>
  </si>
  <si>
    <t>Edmar Stickers</t>
  </si>
  <si>
    <t>956-796-0815</t>
  </si>
  <si>
    <t>Edmar_Stickers@hotmail.com</t>
  </si>
  <si>
    <t>15$ For digitizing</t>
  </si>
  <si>
    <t>15$ for digitizing</t>
  </si>
  <si>
    <t>954-335-1512 - (800) 393-7273</t>
  </si>
  <si>
    <t>Jesus Chavez</t>
  </si>
  <si>
    <t>EL Shaddai Embroidery</t>
  </si>
  <si>
    <t>281-250-3534</t>
  </si>
  <si>
    <t>elshaddai_2003@yahoo.com</t>
  </si>
  <si>
    <t>Ruben</t>
  </si>
  <si>
    <t>CIELO VISTA UNIFORMS</t>
  </si>
  <si>
    <t>832-379-3414</t>
  </si>
  <si>
    <t>info@cielovistastore.com</t>
  </si>
  <si>
    <t>5-6$ for digitizing</t>
  </si>
  <si>
    <t>Stitch A Logo Embroidery</t>
  </si>
  <si>
    <t>Mark Case</t>
  </si>
  <si>
    <t>972-422-4607</t>
  </si>
  <si>
    <t>mark@threadsinmotion.com</t>
  </si>
  <si>
    <t>10$ for left chest and full back 20$</t>
  </si>
  <si>
    <t>You Name It Embroidery</t>
  </si>
  <si>
    <t>361-815-8520</t>
  </si>
  <si>
    <t>younameitembroidery@yahoo.com</t>
  </si>
  <si>
    <t>Trisha Vegh</t>
  </si>
  <si>
    <t>The Origin Brand</t>
  </si>
  <si>
    <t>(214) 478-3684</t>
  </si>
  <si>
    <t>Info@theoriginbrand.com</t>
  </si>
  <si>
    <t>Mickey  Bynum</t>
  </si>
  <si>
    <t>Precision Branding/ Uniform Store</t>
  </si>
  <si>
    <t>972-317-1311</t>
  </si>
  <si>
    <t>uniformstore1@verizon.net</t>
  </si>
  <si>
    <t>Jade Ware </t>
  </si>
  <si>
    <t>JJ Stitch</t>
  </si>
  <si>
    <t>Balance Amount</t>
  </si>
  <si>
    <t>10 free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</si>
</sst>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0"/>
      <name val="MS Sans Serif"/>
      <family val="2"/>
    </font>
    <font>
      <u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165" fontId="2" fillId="0" borderId="0"/>
    <xf numFmtId="164" fontId="3" fillId="8" borderId="3" applyNumberFormat="0" applyAlignment="0" applyProtection="0"/>
    <xf numFmtId="165" fontId="2" fillId="0" borderId="0"/>
    <xf numFmtId="165" fontId="2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4" fillId="0" borderId="0" applyNumberFormat="0" applyFill="0" applyBorder="0" applyAlignment="0" applyProtection="0">
      <alignment vertical="top"/>
      <protection locked="0"/>
    </xf>
    <xf numFmtId="165" fontId="2" fillId="0" borderId="0"/>
    <xf numFmtId="0" fontId="6" fillId="0" borderId="0" applyNumberFormat="0" applyFill="0" applyBorder="0" applyAlignment="0" applyProtection="0">
      <alignment vertical="top"/>
      <protection locked="0"/>
    </xf>
    <xf numFmtId="165" fontId="2" fillId="0" borderId="0"/>
    <xf numFmtId="165" fontId="2" fillId="0" borderId="0"/>
    <xf numFmtId="165" fontId="2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4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0" borderId="0" xfId="0"/>
    <xf numFmtId="0" fontId="0" fillId="0" borderId="0" xfId="0" applyFill="1" applyBorder="1"/>
    <xf numFmtId="0" fontId="1" fillId="0" borderId="4" xfId="0" applyFont="1" applyBorder="1"/>
    <xf numFmtId="0" fontId="0" fillId="0" borderId="1" xfId="0" applyBorder="1" applyAlignment="1">
      <alignment horizontal="center"/>
    </xf>
  </cellXfs>
  <cellStyles count="16">
    <cellStyle name="Check Cell 2" xfId="2"/>
    <cellStyle name="Hyperlink 2" xfId="6"/>
    <cellStyle name="Hyperlink 2 2" xfId="7"/>
    <cellStyle name="Hyperlink 2 2 2" xfId="9"/>
    <cellStyle name="Hyperlink 3" xfId="14"/>
    <cellStyle name="Normal" xfId="0" builtinId="0"/>
    <cellStyle name="Normal 2" xfId="5"/>
    <cellStyle name="Normal 2 2" xfId="3"/>
    <cellStyle name="Normal 3" xfId="4"/>
    <cellStyle name="Normal 3 2" xfId="8"/>
    <cellStyle name="Normal 4" xfId="13"/>
    <cellStyle name="Normal 5" xfId="10"/>
    <cellStyle name="Normal 6" xfId="12"/>
    <cellStyle name="Normal 7" xfId="15"/>
    <cellStyle name="Normal 8" xfId="1"/>
    <cellStyle name="Normal 9" xfId="11"/>
  </cellStyles>
  <dxfs count="0"/>
  <tableStyles count="0" defaultTableStyle="TableStyleMedium2" defaultPivotStyle="PivotStyleLight16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E9" sqref="E9"/>
    </sheetView>
  </sheetViews>
  <sheetFormatPr defaultRowHeight="15" x14ac:dyDescent="0.25"/>
  <cols>
    <col min="1" max="1" width="4.42578125" bestFit="1" customWidth="1"/>
    <col min="2" max="2" width="35.28515625" bestFit="1" customWidth="1"/>
    <col min="3" max="3" width="32.42578125" bestFit="1" customWidth="1"/>
    <col min="4" max="4" width="26.7109375" bestFit="1" customWidth="1"/>
    <col min="5" max="5" width="18" bestFit="1" customWidth="1"/>
    <col min="6" max="6" width="59.140625" customWidth="1"/>
    <col min="7" max="7" width="67.7109375" bestFit="1" customWidth="1"/>
    <col min="8" max="8" width="26.28515625" bestFit="1" customWidth="1"/>
  </cols>
  <sheetData>
    <row r="1" spans="1:8" x14ac:dyDescent="0.25">
      <c r="B1" s="5"/>
      <c r="C1" t="s">
        <v>55</v>
      </c>
    </row>
    <row r="2" spans="1:8" x14ac:dyDescent="0.25">
      <c r="B2" s="6"/>
      <c r="C2" t="s">
        <v>56</v>
      </c>
    </row>
    <row r="3" spans="1:8" x14ac:dyDescent="0.25">
      <c r="B3" s="8"/>
      <c r="C3" t="s">
        <v>57</v>
      </c>
    </row>
    <row r="4" spans="1:8" x14ac:dyDescent="0.25">
      <c r="B4" s="13"/>
      <c r="C4" t="s">
        <v>123</v>
      </c>
    </row>
    <row r="5" spans="1:8" x14ac:dyDescent="0.25">
      <c r="B5" s="7"/>
      <c r="C5" t="s">
        <v>58</v>
      </c>
    </row>
    <row r="6" spans="1:8" ht="15.75" thickBot="1" x14ac:dyDescent="0.3"/>
    <row r="7" spans="1:8" s="4" customFormat="1" ht="15.75" x14ac:dyDescent="0.25">
      <c r="A7" s="3" t="s">
        <v>14</v>
      </c>
      <c r="B7" s="3" t="s">
        <v>15</v>
      </c>
      <c r="C7" s="3" t="s">
        <v>16</v>
      </c>
      <c r="D7" s="3" t="s">
        <v>17</v>
      </c>
      <c r="E7" s="3" t="s">
        <v>17</v>
      </c>
      <c r="F7" s="3" t="s">
        <v>18</v>
      </c>
      <c r="G7" s="3" t="s">
        <v>19</v>
      </c>
      <c r="H7" s="3" t="s">
        <v>20</v>
      </c>
    </row>
    <row r="8" spans="1:8" x14ac:dyDescent="0.25">
      <c r="A8" s="1">
        <v>1</v>
      </c>
      <c r="B8" s="9" t="s">
        <v>128</v>
      </c>
      <c r="C8" s="2" t="s">
        <v>0</v>
      </c>
      <c r="D8" s="2" t="s">
        <v>1</v>
      </c>
      <c r="E8" s="2"/>
      <c r="F8" s="2" t="s">
        <v>129</v>
      </c>
      <c r="G8" s="1" t="s">
        <v>31</v>
      </c>
      <c r="H8" s="1" t="s">
        <v>33</v>
      </c>
    </row>
    <row r="9" spans="1:8" x14ac:dyDescent="0.25">
      <c r="A9" s="1">
        <v>2</v>
      </c>
      <c r="B9" s="14" t="s">
        <v>2</v>
      </c>
      <c r="C9" s="2" t="s">
        <v>3</v>
      </c>
      <c r="D9" s="2" t="s">
        <v>4</v>
      </c>
      <c r="E9" s="1" t="s">
        <v>40</v>
      </c>
      <c r="F9" s="2" t="s">
        <v>5</v>
      </c>
      <c r="G9" s="1" t="s">
        <v>21</v>
      </c>
      <c r="H9" s="2" t="s">
        <v>120</v>
      </c>
    </row>
    <row r="10" spans="1:8" x14ac:dyDescent="0.25">
      <c r="A10" s="1">
        <v>3</v>
      </c>
      <c r="B10" s="9" t="s">
        <v>6</v>
      </c>
      <c r="C10" s="2" t="s">
        <v>7</v>
      </c>
      <c r="D10" s="2" t="s">
        <v>8</v>
      </c>
      <c r="E10" s="2"/>
      <c r="F10" s="2" t="s">
        <v>9</v>
      </c>
      <c r="G10" s="1" t="s">
        <v>64</v>
      </c>
      <c r="H10" s="1" t="s">
        <v>32</v>
      </c>
    </row>
    <row r="11" spans="1:8" x14ac:dyDescent="0.25">
      <c r="A11" s="1">
        <v>4</v>
      </c>
      <c r="B11" s="10" t="s">
        <v>10</v>
      </c>
      <c r="C11" s="2" t="s">
        <v>11</v>
      </c>
      <c r="D11" s="2" t="s">
        <v>12</v>
      </c>
      <c r="E11" s="2"/>
      <c r="F11" s="2" t="s">
        <v>13</v>
      </c>
      <c r="G11" s="1"/>
      <c r="H11" s="1"/>
    </row>
    <row r="12" spans="1:8" x14ac:dyDescent="0.25">
      <c r="A12" s="1">
        <v>5</v>
      </c>
      <c r="B12" s="11" t="s">
        <v>24</v>
      </c>
      <c r="C12" s="2" t="s">
        <v>25</v>
      </c>
      <c r="D12" s="2" t="s">
        <v>23</v>
      </c>
      <c r="E12" s="2"/>
      <c r="F12" s="2" t="s">
        <v>22</v>
      </c>
      <c r="G12" s="2" t="s">
        <v>185</v>
      </c>
      <c r="H12" s="2"/>
    </row>
    <row r="13" spans="1:8" x14ac:dyDescent="0.25">
      <c r="A13" s="1">
        <v>6</v>
      </c>
      <c r="B13" s="9" t="s">
        <v>30</v>
      </c>
      <c r="C13" s="2" t="s">
        <v>28</v>
      </c>
      <c r="D13" s="2" t="s">
        <v>29</v>
      </c>
      <c r="E13" s="2"/>
      <c r="F13" s="2" t="s">
        <v>27</v>
      </c>
      <c r="G13" s="2" t="s">
        <v>26</v>
      </c>
      <c r="H13" s="2" t="s">
        <v>120</v>
      </c>
    </row>
    <row r="14" spans="1:8" x14ac:dyDescent="0.25">
      <c r="A14" s="1">
        <v>7</v>
      </c>
      <c r="B14" s="12" t="s">
        <v>34</v>
      </c>
      <c r="C14" s="2" t="s">
        <v>35</v>
      </c>
      <c r="D14" s="2" t="s">
        <v>36</v>
      </c>
      <c r="E14" s="2"/>
      <c r="F14" s="2" t="s">
        <v>37</v>
      </c>
      <c r="G14" s="2" t="s">
        <v>38</v>
      </c>
      <c r="H14" s="2"/>
    </row>
    <row r="15" spans="1:8" x14ac:dyDescent="0.25">
      <c r="A15" s="1">
        <v>8</v>
      </c>
      <c r="B15" s="9" t="s">
        <v>41</v>
      </c>
      <c r="C15" s="2" t="s">
        <v>42</v>
      </c>
      <c r="D15" s="2" t="s">
        <v>43</v>
      </c>
      <c r="E15" s="2"/>
      <c r="F15" s="2" t="s">
        <v>44</v>
      </c>
      <c r="G15" s="2" t="s">
        <v>45</v>
      </c>
      <c r="H15" s="2" t="s">
        <v>120</v>
      </c>
    </row>
    <row r="16" spans="1:8" x14ac:dyDescent="0.25">
      <c r="A16" s="1">
        <v>9</v>
      </c>
      <c r="B16" s="12" t="s">
        <v>46</v>
      </c>
      <c r="C16" s="2" t="s">
        <v>47</v>
      </c>
      <c r="D16" s="2" t="s">
        <v>48</v>
      </c>
      <c r="E16" s="2"/>
      <c r="F16" s="2" t="s">
        <v>49</v>
      </c>
      <c r="G16" s="2" t="s">
        <v>50</v>
      </c>
      <c r="H16" s="2"/>
    </row>
    <row r="17" spans="1:8" x14ac:dyDescent="0.25">
      <c r="A17" s="1">
        <v>10</v>
      </c>
      <c r="B17" s="12" t="s">
        <v>51</v>
      </c>
      <c r="C17" s="2" t="s">
        <v>52</v>
      </c>
      <c r="D17" s="2" t="s">
        <v>53</v>
      </c>
      <c r="E17" s="2"/>
      <c r="F17" s="2" t="s">
        <v>54</v>
      </c>
      <c r="G17" s="2" t="s">
        <v>106</v>
      </c>
      <c r="H17" s="2" t="s">
        <v>32</v>
      </c>
    </row>
    <row r="18" spans="1:8" x14ac:dyDescent="0.25">
      <c r="A18" s="1">
        <v>11</v>
      </c>
      <c r="B18" s="8" t="s">
        <v>59</v>
      </c>
      <c r="C18" s="2" t="s">
        <v>60</v>
      </c>
      <c r="D18" s="2" t="s">
        <v>61</v>
      </c>
      <c r="E18" s="2"/>
      <c r="F18" s="2" t="s">
        <v>62</v>
      </c>
      <c r="G18" s="2" t="s">
        <v>63</v>
      </c>
      <c r="H18" s="2" t="s">
        <v>32</v>
      </c>
    </row>
    <row r="19" spans="1:8" x14ac:dyDescent="0.25">
      <c r="A19" s="1">
        <v>12</v>
      </c>
      <c r="B19" s="9" t="s">
        <v>65</v>
      </c>
      <c r="C19" s="2" t="s">
        <v>66</v>
      </c>
      <c r="D19" s="2" t="s">
        <v>67</v>
      </c>
      <c r="E19" s="2"/>
      <c r="F19" s="2" t="s">
        <v>68</v>
      </c>
      <c r="G19" s="2" t="s">
        <v>69</v>
      </c>
      <c r="H19" s="2" t="s">
        <v>32</v>
      </c>
    </row>
    <row r="20" spans="1:8" x14ac:dyDescent="0.25">
      <c r="A20" s="1">
        <v>13</v>
      </c>
      <c r="B20" s="12" t="s">
        <v>70</v>
      </c>
      <c r="C20" s="2" t="s">
        <v>71</v>
      </c>
      <c r="D20" s="2" t="s">
        <v>72</v>
      </c>
      <c r="E20" s="2" t="s">
        <v>90</v>
      </c>
      <c r="F20" s="2" t="s">
        <v>73</v>
      </c>
      <c r="G20" s="2" t="s">
        <v>74</v>
      </c>
      <c r="H20" s="2" t="s">
        <v>32</v>
      </c>
    </row>
    <row r="21" spans="1:8" x14ac:dyDescent="0.25">
      <c r="A21" s="1">
        <v>14</v>
      </c>
      <c r="B21" s="12" t="s">
        <v>75</v>
      </c>
      <c r="C21" s="2" t="s">
        <v>76</v>
      </c>
      <c r="D21" s="2" t="s">
        <v>79</v>
      </c>
      <c r="E21" s="2" t="s">
        <v>127</v>
      </c>
      <c r="F21" s="2" t="s">
        <v>77</v>
      </c>
      <c r="G21" s="2" t="s">
        <v>78</v>
      </c>
      <c r="H21" s="2"/>
    </row>
    <row r="22" spans="1:8" x14ac:dyDescent="0.25">
      <c r="A22" s="1">
        <v>15</v>
      </c>
      <c r="B22" s="14" t="s">
        <v>80</v>
      </c>
      <c r="C22" s="1" t="s">
        <v>81</v>
      </c>
      <c r="D22" s="1" t="s">
        <v>82</v>
      </c>
      <c r="E22" s="1"/>
      <c r="F22" s="1" t="s">
        <v>83</v>
      </c>
      <c r="G22" s="1" t="s">
        <v>84</v>
      </c>
      <c r="H22" s="2"/>
    </row>
    <row r="23" spans="1:8" x14ac:dyDescent="0.25">
      <c r="A23" s="1">
        <v>16</v>
      </c>
      <c r="B23" s="6" t="s">
        <v>89</v>
      </c>
      <c r="C23" s="1" t="s">
        <v>85</v>
      </c>
      <c r="D23" s="1" t="s">
        <v>86</v>
      </c>
      <c r="E23" s="1"/>
      <c r="F23" s="1" t="s">
        <v>87</v>
      </c>
      <c r="G23" s="2" t="s">
        <v>88</v>
      </c>
      <c r="H23" s="2" t="s">
        <v>32</v>
      </c>
    </row>
    <row r="24" spans="1:8" x14ac:dyDescent="0.25">
      <c r="A24" s="1">
        <v>17</v>
      </c>
      <c r="B24" s="9" t="s">
        <v>95</v>
      </c>
      <c r="C24" s="2" t="s">
        <v>91</v>
      </c>
      <c r="D24" s="2" t="s">
        <v>92</v>
      </c>
      <c r="E24" s="2"/>
      <c r="F24" s="2" t="s">
        <v>93</v>
      </c>
      <c r="G24" s="2" t="s">
        <v>94</v>
      </c>
      <c r="H24" s="2" t="s">
        <v>32</v>
      </c>
    </row>
    <row r="25" spans="1:8" x14ac:dyDescent="0.25">
      <c r="A25" s="1">
        <v>18</v>
      </c>
      <c r="B25" s="7" t="s">
        <v>99</v>
      </c>
      <c r="C25" s="2" t="s">
        <v>100</v>
      </c>
      <c r="D25" s="2" t="s">
        <v>96</v>
      </c>
      <c r="E25" s="2"/>
      <c r="F25" s="2" t="s">
        <v>97</v>
      </c>
      <c r="G25" s="2" t="s">
        <v>98</v>
      </c>
      <c r="H25" s="2"/>
    </row>
    <row r="26" spans="1:8" x14ac:dyDescent="0.25">
      <c r="A26" s="1">
        <v>19</v>
      </c>
      <c r="B26" s="9" t="s">
        <v>105</v>
      </c>
      <c r="C26" s="2" t="s">
        <v>241</v>
      </c>
      <c r="D26" s="2" t="s">
        <v>102</v>
      </c>
      <c r="E26" s="2"/>
      <c r="F26" s="2" t="s">
        <v>103</v>
      </c>
      <c r="G26" s="2" t="s">
        <v>104</v>
      </c>
      <c r="H26" s="2" t="s">
        <v>32</v>
      </c>
    </row>
    <row r="27" spans="1:8" x14ac:dyDescent="0.25">
      <c r="A27" s="1">
        <v>20</v>
      </c>
      <c r="B27" s="9" t="s">
        <v>107</v>
      </c>
      <c r="C27" s="2" t="s">
        <v>108</v>
      </c>
      <c r="D27" s="2" t="s">
        <v>109</v>
      </c>
      <c r="E27" s="2"/>
      <c r="F27" s="2" t="s">
        <v>110</v>
      </c>
      <c r="G27" s="2" t="s">
        <v>111</v>
      </c>
      <c r="H27" s="2"/>
    </row>
    <row r="28" spans="1:8" x14ac:dyDescent="0.25">
      <c r="A28" s="1">
        <v>21</v>
      </c>
      <c r="B28" s="9" t="s">
        <v>112</v>
      </c>
      <c r="C28" s="2" t="s">
        <v>113</v>
      </c>
      <c r="D28" s="2" t="s">
        <v>114</v>
      </c>
      <c r="E28" s="2" t="s">
        <v>162</v>
      </c>
      <c r="F28" s="2" t="s">
        <v>115</v>
      </c>
      <c r="G28" s="2" t="s">
        <v>121</v>
      </c>
      <c r="H28" s="2" t="s">
        <v>32</v>
      </c>
    </row>
    <row r="29" spans="1:8" x14ac:dyDescent="0.25">
      <c r="A29" s="1">
        <v>22</v>
      </c>
      <c r="B29" s="9" t="s">
        <v>116</v>
      </c>
      <c r="C29" s="2" t="s">
        <v>117</v>
      </c>
      <c r="D29" s="2" t="s">
        <v>118</v>
      </c>
      <c r="E29" s="2"/>
      <c r="F29" s="2" t="s">
        <v>119</v>
      </c>
      <c r="G29" s="2" t="s">
        <v>88</v>
      </c>
      <c r="H29" s="2" t="s">
        <v>32</v>
      </c>
    </row>
    <row r="30" spans="1:8" x14ac:dyDescent="0.25">
      <c r="A30" s="1">
        <v>23</v>
      </c>
      <c r="B30" s="12" t="s">
        <v>130</v>
      </c>
      <c r="C30" s="2" t="s">
        <v>125</v>
      </c>
      <c r="D30" s="2" t="s">
        <v>214</v>
      </c>
      <c r="E30" s="2" t="s">
        <v>124</v>
      </c>
      <c r="F30" s="2" t="s">
        <v>131</v>
      </c>
      <c r="G30" s="2"/>
      <c r="H30" s="2"/>
    </row>
    <row r="31" spans="1:8" x14ac:dyDescent="0.25">
      <c r="A31" s="1">
        <v>24</v>
      </c>
      <c r="B31" s="9" t="s">
        <v>132</v>
      </c>
      <c r="C31" s="2" t="s">
        <v>133</v>
      </c>
      <c r="D31" s="2" t="s">
        <v>134</v>
      </c>
      <c r="E31" s="2"/>
      <c r="F31" s="2" t="s">
        <v>135</v>
      </c>
      <c r="G31" s="2" t="s">
        <v>136</v>
      </c>
      <c r="H31" s="2" t="s">
        <v>32</v>
      </c>
    </row>
    <row r="32" spans="1:8" x14ac:dyDescent="0.25">
      <c r="A32" s="1">
        <v>25</v>
      </c>
      <c r="B32" s="12" t="s">
        <v>137</v>
      </c>
      <c r="C32" s="2" t="s">
        <v>138</v>
      </c>
      <c r="D32" s="2" t="s">
        <v>139</v>
      </c>
      <c r="E32" s="2"/>
      <c r="F32" s="2" t="s">
        <v>140</v>
      </c>
      <c r="G32" s="2" t="s">
        <v>141</v>
      </c>
      <c r="H32" s="2"/>
    </row>
    <row r="33" spans="1:8" x14ac:dyDescent="0.25">
      <c r="A33" s="1">
        <v>26</v>
      </c>
      <c r="B33" s="12" t="s">
        <v>142</v>
      </c>
      <c r="C33" s="2" t="s">
        <v>143</v>
      </c>
      <c r="D33" s="2" t="s">
        <v>144</v>
      </c>
      <c r="F33" s="2" t="s">
        <v>145</v>
      </c>
      <c r="G33" s="2" t="s">
        <v>141</v>
      </c>
      <c r="H33" s="2"/>
    </row>
    <row r="34" spans="1:8" x14ac:dyDescent="0.25">
      <c r="A34" s="1">
        <v>27</v>
      </c>
      <c r="B34" s="11" t="s">
        <v>151</v>
      </c>
      <c r="C34" s="2" t="s">
        <v>146</v>
      </c>
      <c r="D34" s="2" t="s">
        <v>149</v>
      </c>
      <c r="E34" s="2" t="s">
        <v>150</v>
      </c>
      <c r="F34" s="2" t="s">
        <v>147</v>
      </c>
      <c r="G34" s="2" t="s">
        <v>148</v>
      </c>
      <c r="H34" s="2"/>
    </row>
    <row r="35" spans="1:8" x14ac:dyDescent="0.25">
      <c r="A35" s="1">
        <v>28</v>
      </c>
      <c r="B35" s="12" t="s">
        <v>152</v>
      </c>
      <c r="C35" s="2" t="s">
        <v>153</v>
      </c>
      <c r="D35" t="s">
        <v>156</v>
      </c>
      <c r="E35" s="2" t="s">
        <v>157</v>
      </c>
      <c r="F35" s="2" t="s">
        <v>154</v>
      </c>
      <c r="G35" s="2" t="s">
        <v>155</v>
      </c>
      <c r="H35" s="2"/>
    </row>
    <row r="36" spans="1:8" x14ac:dyDescent="0.25">
      <c r="A36" s="1">
        <v>29</v>
      </c>
      <c r="B36" s="11" t="s">
        <v>166</v>
      </c>
      <c r="C36" s="2" t="s">
        <v>164</v>
      </c>
      <c r="D36" s="2" t="s">
        <v>163</v>
      </c>
      <c r="E36" s="2"/>
      <c r="F36" s="2" t="s">
        <v>165</v>
      </c>
      <c r="G36" s="2" t="s">
        <v>141</v>
      </c>
      <c r="H36" s="2"/>
    </row>
    <row r="37" spans="1:8" x14ac:dyDescent="0.25">
      <c r="A37" s="1">
        <v>30</v>
      </c>
      <c r="B37" s="11" t="s">
        <v>167</v>
      </c>
      <c r="C37" s="2" t="s">
        <v>168</v>
      </c>
      <c r="D37" s="2" t="s">
        <v>169</v>
      </c>
      <c r="E37" s="2"/>
      <c r="F37" s="2" t="s">
        <v>170</v>
      </c>
      <c r="G37" s="2" t="s">
        <v>171</v>
      </c>
      <c r="H37" s="2"/>
    </row>
    <row r="38" spans="1:8" x14ac:dyDescent="0.25">
      <c r="A38" s="1">
        <v>31</v>
      </c>
      <c r="B38" s="11" t="s">
        <v>173</v>
      </c>
      <c r="C38" s="2" t="s">
        <v>174</v>
      </c>
      <c r="D38" s="2" t="s">
        <v>175</v>
      </c>
      <c r="E38" s="2"/>
      <c r="F38" s="2" t="s">
        <v>176</v>
      </c>
      <c r="G38" s="2" t="s">
        <v>177</v>
      </c>
      <c r="H38" s="2"/>
    </row>
    <row r="39" spans="1:8" s="15" customFormat="1" x14ac:dyDescent="0.25">
      <c r="A39" s="1">
        <v>32</v>
      </c>
      <c r="B39" s="12" t="s">
        <v>179</v>
      </c>
      <c r="C39" s="2" t="s">
        <v>180</v>
      </c>
      <c r="D39" s="2" t="s">
        <v>181</v>
      </c>
      <c r="E39" s="2"/>
      <c r="F39" s="2" t="s">
        <v>182</v>
      </c>
      <c r="G39" s="2" t="s">
        <v>183</v>
      </c>
      <c r="H39" s="2"/>
    </row>
    <row r="40" spans="1:8" s="15" customFormat="1" x14ac:dyDescent="0.25">
      <c r="A40" s="1">
        <v>33</v>
      </c>
      <c r="B40" s="12" t="s">
        <v>186</v>
      </c>
      <c r="C40" s="2" t="s">
        <v>187</v>
      </c>
      <c r="D40" s="2" t="s">
        <v>188</v>
      </c>
      <c r="E40" s="2"/>
      <c r="F40" s="2" t="s">
        <v>189</v>
      </c>
      <c r="G40" s="2"/>
      <c r="H40" s="2"/>
    </row>
    <row r="41" spans="1:8" s="15" customFormat="1" x14ac:dyDescent="0.25">
      <c r="A41" s="1">
        <v>34</v>
      </c>
      <c r="B41" s="11" t="s">
        <v>190</v>
      </c>
      <c r="C41" s="2" t="s">
        <v>191</v>
      </c>
      <c r="D41" s="2" t="s">
        <v>192</v>
      </c>
      <c r="E41" s="2" t="s">
        <v>194</v>
      </c>
      <c r="F41" s="2" t="s">
        <v>193</v>
      </c>
      <c r="G41" s="2"/>
      <c r="H41" s="2"/>
    </row>
    <row r="42" spans="1:8" s="15" customFormat="1" x14ac:dyDescent="0.25">
      <c r="A42" s="1">
        <v>35</v>
      </c>
      <c r="B42" s="12" t="s">
        <v>199</v>
      </c>
      <c r="C42" s="2" t="s">
        <v>196</v>
      </c>
      <c r="D42" s="2" t="s">
        <v>197</v>
      </c>
      <c r="E42" s="2" t="s">
        <v>200</v>
      </c>
      <c r="F42" s="2" t="s">
        <v>198</v>
      </c>
      <c r="G42" s="2" t="s">
        <v>201</v>
      </c>
      <c r="H42" s="2"/>
    </row>
    <row r="43" spans="1:8" s="15" customFormat="1" x14ac:dyDescent="0.25">
      <c r="A43" s="1">
        <v>36</v>
      </c>
      <c r="B43" s="12" t="s">
        <v>202</v>
      </c>
      <c r="C43" s="2" t="s">
        <v>203</v>
      </c>
      <c r="D43" s="2" t="s">
        <v>206</v>
      </c>
      <c r="E43" s="2" t="s">
        <v>205</v>
      </c>
      <c r="F43" s="2" t="s">
        <v>204</v>
      </c>
      <c r="G43" s="2" t="s">
        <v>207</v>
      </c>
      <c r="H43" s="2" t="s">
        <v>120</v>
      </c>
    </row>
    <row r="44" spans="1:8" s="15" customFormat="1" x14ac:dyDescent="0.25">
      <c r="A44" s="1">
        <v>37</v>
      </c>
      <c r="B44" s="12" t="s">
        <v>208</v>
      </c>
      <c r="C44" s="2" t="s">
        <v>209</v>
      </c>
      <c r="D44" s="2" t="s">
        <v>210</v>
      </c>
      <c r="E44" s="2"/>
      <c r="F44" s="2" t="s">
        <v>211</v>
      </c>
      <c r="G44" s="2" t="s">
        <v>212</v>
      </c>
      <c r="H44" s="2" t="s">
        <v>32</v>
      </c>
    </row>
    <row r="45" spans="1:8" s="15" customFormat="1" x14ac:dyDescent="0.25">
      <c r="A45" s="1">
        <v>38</v>
      </c>
      <c r="B45" s="12" t="s">
        <v>215</v>
      </c>
      <c r="C45" s="2" t="s">
        <v>216</v>
      </c>
      <c r="D45" s="2" t="s">
        <v>217</v>
      </c>
      <c r="E45" s="2"/>
      <c r="F45" s="2" t="s">
        <v>218</v>
      </c>
      <c r="G45" s="2" t="s">
        <v>141</v>
      </c>
      <c r="H45" s="2" t="s">
        <v>120</v>
      </c>
    </row>
    <row r="46" spans="1:8" s="15" customFormat="1" x14ac:dyDescent="0.25">
      <c r="A46" s="1">
        <v>39</v>
      </c>
      <c r="B46" s="12" t="s">
        <v>219</v>
      </c>
      <c r="C46" s="2" t="s">
        <v>220</v>
      </c>
      <c r="D46" s="2" t="s">
        <v>221</v>
      </c>
      <c r="E46" s="2"/>
      <c r="F46" s="2" t="s">
        <v>222</v>
      </c>
      <c r="G46" s="2" t="s">
        <v>223</v>
      </c>
      <c r="H46" s="2"/>
    </row>
    <row r="47" spans="1:8" x14ac:dyDescent="0.25">
      <c r="A47" s="1">
        <v>40</v>
      </c>
      <c r="B47" s="12" t="s">
        <v>225</v>
      </c>
      <c r="C47" s="2" t="s">
        <v>224</v>
      </c>
      <c r="D47" s="2" t="s">
        <v>226</v>
      </c>
      <c r="E47" s="2"/>
      <c r="F47" s="2" t="s">
        <v>227</v>
      </c>
      <c r="G47" s="2" t="s">
        <v>228</v>
      </c>
      <c r="H47" s="2" t="s">
        <v>32</v>
      </c>
    </row>
    <row r="48" spans="1:8" s="15" customFormat="1" x14ac:dyDescent="0.25">
      <c r="A48" s="1">
        <v>41</v>
      </c>
      <c r="B48" s="11" t="s">
        <v>232</v>
      </c>
      <c r="C48" s="2" t="s">
        <v>229</v>
      </c>
      <c r="D48" s="2" t="s">
        <v>230</v>
      </c>
      <c r="E48" s="2"/>
      <c r="F48" s="2" t="s">
        <v>231</v>
      </c>
      <c r="G48" s="15" t="s">
        <v>141</v>
      </c>
      <c r="H48" s="2"/>
    </row>
    <row r="49" spans="1:8" s="15" customFormat="1" x14ac:dyDescent="0.25">
      <c r="A49" s="1">
        <v>42</v>
      </c>
      <c r="B49" s="11" t="s">
        <v>240</v>
      </c>
      <c r="C49" s="2" t="s">
        <v>233</v>
      </c>
      <c r="D49" s="2" t="s">
        <v>234</v>
      </c>
      <c r="E49" s="2"/>
      <c r="F49" s="2" t="s">
        <v>235</v>
      </c>
      <c r="G49" s="2" t="s">
        <v>141</v>
      </c>
      <c r="H49" s="2"/>
    </row>
    <row r="50" spans="1:8" s="15" customFormat="1" x14ac:dyDescent="0.25">
      <c r="A50" s="1">
        <v>43</v>
      </c>
      <c r="B50" s="11" t="s">
        <v>236</v>
      </c>
      <c r="C50" s="2" t="s">
        <v>237</v>
      </c>
      <c r="D50" s="2" t="s">
        <v>238</v>
      </c>
      <c r="E50" s="2"/>
      <c r="F50" s="2" t="s">
        <v>239</v>
      </c>
      <c r="G50" s="2" t="s">
        <v>141</v>
      </c>
      <c r="H50" s="2"/>
    </row>
    <row r="51" spans="1:8" s="15" customFormat="1" x14ac:dyDescent="0.25">
      <c r="A51" s="1"/>
      <c r="B51" s="2"/>
      <c r="C51" s="2"/>
      <c r="D51" s="2"/>
      <c r="E51" s="2"/>
      <c r="F51" s="2"/>
      <c r="G51" s="2"/>
      <c r="H51" s="2"/>
    </row>
    <row r="52" spans="1:8" s="15" customFormat="1" x14ac:dyDescent="0.25">
      <c r="A52" s="1"/>
      <c r="B52" s="2"/>
      <c r="C52" s="2"/>
      <c r="D52" s="2"/>
      <c r="E52" s="2"/>
      <c r="F52" s="2"/>
      <c r="G52" s="2"/>
      <c r="H52" s="2"/>
    </row>
    <row r="53" spans="1:8" s="15" customFormat="1" x14ac:dyDescent="0.25">
      <c r="A53" s="1"/>
      <c r="B53" s="2"/>
      <c r="C53" s="2"/>
      <c r="D53" s="2"/>
      <c r="E53" s="2"/>
      <c r="F53" s="2"/>
      <c r="G53" s="2"/>
      <c r="H53" s="2"/>
    </row>
    <row r="54" spans="1:8" s="15" customFormat="1" x14ac:dyDescent="0.25">
      <c r="A54" s="1"/>
      <c r="B54" s="2"/>
      <c r="C54" s="2"/>
      <c r="D54" s="2"/>
      <c r="E54" s="2"/>
      <c r="F54" s="2"/>
      <c r="G54" s="2"/>
      <c r="H54" s="2"/>
    </row>
    <row r="55" spans="1:8" s="15" customFormat="1" x14ac:dyDescent="0.25">
      <c r="A55" s="1"/>
      <c r="B55" s="2" t="s">
        <v>160</v>
      </c>
      <c r="C55" s="2" t="s">
        <v>161</v>
      </c>
      <c r="D55" s="2" t="s">
        <v>159</v>
      </c>
      <c r="E55" s="2"/>
      <c r="F55" s="2" t="s">
        <v>158</v>
      </c>
      <c r="G55" s="2"/>
      <c r="H5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58"/>
  <sheetViews>
    <sheetView tabSelected="1" topLeftCell="C40" workbookViewId="0">
      <selection activeCell="L56" sqref="L56"/>
    </sheetView>
  </sheetViews>
  <sheetFormatPr defaultRowHeight="15" x14ac:dyDescent="0.25"/>
  <cols>
    <col min="1" max="1" width="4.42578125" bestFit="1" customWidth="1"/>
    <col min="2" max="2" width="35.28515625" bestFit="1" customWidth="1"/>
    <col min="3" max="3" width="32.42578125" bestFit="1" customWidth="1"/>
    <col min="4" max="4" width="64" bestFit="1" customWidth="1"/>
    <col min="5" max="5" width="6.7109375" style="15" bestFit="1" customWidth="1"/>
    <col min="10" max="10" width="9.140625" style="15"/>
    <col min="13" max="13" width="17.42578125" bestFit="1" customWidth="1"/>
  </cols>
  <sheetData>
    <row r="5" spans="1:13" ht="15.75" thickBot="1" x14ac:dyDescent="0.3"/>
    <row r="6" spans="1:13" ht="16.5" thickBot="1" x14ac:dyDescent="0.3">
      <c r="A6" s="3" t="s">
        <v>14</v>
      </c>
      <c r="B6" s="3" t="s">
        <v>15</v>
      </c>
      <c r="C6" s="3" t="s">
        <v>16</v>
      </c>
      <c r="D6" s="3" t="s">
        <v>19</v>
      </c>
      <c r="E6" s="3" t="s">
        <v>195</v>
      </c>
      <c r="F6" s="3" t="s">
        <v>184</v>
      </c>
      <c r="G6" s="3" t="s">
        <v>178</v>
      </c>
      <c r="M6" s="17" t="s">
        <v>242</v>
      </c>
    </row>
    <row r="7" spans="1:13" x14ac:dyDescent="0.25">
      <c r="A7" s="1">
        <v>1</v>
      </c>
      <c r="B7" s="9" t="s">
        <v>128</v>
      </c>
      <c r="C7" s="2" t="s">
        <v>0</v>
      </c>
      <c r="D7" s="1" t="s">
        <v>31</v>
      </c>
      <c r="E7" s="1"/>
      <c r="F7" s="1">
        <v>8</v>
      </c>
      <c r="G7" s="1"/>
      <c r="H7">
        <v>5</v>
      </c>
      <c r="K7">
        <f>(F7*H7+G7*I7)</f>
        <v>40</v>
      </c>
    </row>
    <row r="8" spans="1:13" x14ac:dyDescent="0.25">
      <c r="A8" s="1">
        <v>2</v>
      </c>
      <c r="B8" s="14" t="s">
        <v>2</v>
      </c>
      <c r="C8" s="2" t="s">
        <v>3</v>
      </c>
      <c r="D8" s="1" t="s">
        <v>21</v>
      </c>
      <c r="E8" s="1"/>
      <c r="F8" s="1">
        <v>34</v>
      </c>
      <c r="G8" s="1">
        <v>1</v>
      </c>
      <c r="H8">
        <v>12</v>
      </c>
      <c r="I8">
        <v>40</v>
      </c>
      <c r="K8">
        <f>(F8*H8+G8*I8+M8)</f>
        <v>505</v>
      </c>
      <c r="M8">
        <v>57</v>
      </c>
    </row>
    <row r="9" spans="1:13" x14ac:dyDescent="0.25">
      <c r="A9" s="1">
        <v>3</v>
      </c>
      <c r="B9" s="9" t="s">
        <v>6</v>
      </c>
      <c r="C9" s="2" t="s">
        <v>7</v>
      </c>
      <c r="D9" s="1" t="s">
        <v>64</v>
      </c>
      <c r="E9" s="1"/>
      <c r="F9" s="1"/>
      <c r="G9" s="1"/>
      <c r="K9">
        <f t="shared" ref="K9:K18" si="0">F9*H9+G9*I9</f>
        <v>0</v>
      </c>
    </row>
    <row r="10" spans="1:13" x14ac:dyDescent="0.25">
      <c r="A10" s="1">
        <v>4</v>
      </c>
      <c r="B10" s="10" t="s">
        <v>10</v>
      </c>
      <c r="C10" s="2" t="s">
        <v>11</v>
      </c>
      <c r="D10" s="1"/>
      <c r="E10" s="1"/>
      <c r="F10" s="1"/>
      <c r="G10" s="1"/>
      <c r="K10">
        <f t="shared" si="0"/>
        <v>0</v>
      </c>
    </row>
    <row r="11" spans="1:13" x14ac:dyDescent="0.25">
      <c r="A11" s="2">
        <v>5</v>
      </c>
      <c r="B11" s="11" t="s">
        <v>24</v>
      </c>
      <c r="C11" s="2" t="s">
        <v>25</v>
      </c>
      <c r="D11" s="2" t="s">
        <v>39</v>
      </c>
      <c r="E11" s="2"/>
      <c r="F11" s="1"/>
      <c r="G11" s="1"/>
      <c r="K11" s="15">
        <f t="shared" si="0"/>
        <v>0</v>
      </c>
    </row>
    <row r="12" spans="1:13" x14ac:dyDescent="0.25">
      <c r="A12" s="2">
        <v>6</v>
      </c>
      <c r="B12" s="9" t="s">
        <v>30</v>
      </c>
      <c r="C12" s="2" t="s">
        <v>28</v>
      </c>
      <c r="D12" s="2" t="s">
        <v>26</v>
      </c>
      <c r="E12" s="2"/>
      <c r="F12" s="1">
        <v>1</v>
      </c>
      <c r="G12" s="1"/>
      <c r="H12">
        <v>15</v>
      </c>
      <c r="K12">
        <f t="shared" si="0"/>
        <v>15</v>
      </c>
    </row>
    <row r="13" spans="1:13" x14ac:dyDescent="0.25">
      <c r="A13" s="2">
        <v>7</v>
      </c>
      <c r="B13" s="12" t="s">
        <v>34</v>
      </c>
      <c r="C13" s="2" t="s">
        <v>35</v>
      </c>
      <c r="D13" s="2" t="s">
        <v>38</v>
      </c>
      <c r="E13" s="2"/>
      <c r="F13" s="1"/>
      <c r="G13" s="1"/>
      <c r="K13">
        <f t="shared" si="0"/>
        <v>0</v>
      </c>
    </row>
    <row r="14" spans="1:13" x14ac:dyDescent="0.25">
      <c r="A14" s="2">
        <v>8</v>
      </c>
      <c r="B14" s="9" t="s">
        <v>41</v>
      </c>
      <c r="C14" s="2" t="s">
        <v>42</v>
      </c>
      <c r="D14" s="2" t="s">
        <v>45</v>
      </c>
      <c r="E14" s="2">
        <v>1</v>
      </c>
      <c r="F14" s="1">
        <v>5</v>
      </c>
      <c r="G14" s="1">
        <v>3</v>
      </c>
      <c r="H14">
        <v>9</v>
      </c>
      <c r="I14">
        <v>5</v>
      </c>
      <c r="J14" s="15">
        <v>15</v>
      </c>
      <c r="K14">
        <f>F14*H14+G14*I14+E14*J14</f>
        <v>75</v>
      </c>
    </row>
    <row r="15" spans="1:13" x14ac:dyDescent="0.25">
      <c r="A15" s="2">
        <v>9</v>
      </c>
      <c r="B15" s="12" t="s">
        <v>46</v>
      </c>
      <c r="C15" s="2" t="s">
        <v>47</v>
      </c>
      <c r="D15" s="2" t="s">
        <v>50</v>
      </c>
      <c r="E15" s="2"/>
      <c r="F15" s="1"/>
      <c r="G15" s="1"/>
      <c r="K15">
        <f t="shared" si="0"/>
        <v>0</v>
      </c>
    </row>
    <row r="16" spans="1:13" x14ac:dyDescent="0.25">
      <c r="A16" s="2">
        <v>10</v>
      </c>
      <c r="B16" s="12" t="s">
        <v>51</v>
      </c>
      <c r="C16" s="2" t="s">
        <v>52</v>
      </c>
      <c r="D16" s="2" t="s">
        <v>106</v>
      </c>
      <c r="E16" s="2"/>
      <c r="F16" s="1"/>
      <c r="G16" s="1"/>
      <c r="K16">
        <f t="shared" si="0"/>
        <v>0</v>
      </c>
    </row>
    <row r="17" spans="1:11" x14ac:dyDescent="0.25">
      <c r="A17" s="2">
        <v>11</v>
      </c>
      <c r="B17" s="8" t="s">
        <v>59</v>
      </c>
      <c r="C17" s="2" t="s">
        <v>60</v>
      </c>
      <c r="D17" s="2" t="s">
        <v>63</v>
      </c>
      <c r="E17" s="2"/>
      <c r="F17" s="1"/>
      <c r="G17" s="1"/>
      <c r="K17">
        <f t="shared" si="0"/>
        <v>0</v>
      </c>
    </row>
    <row r="18" spans="1:11" x14ac:dyDescent="0.25">
      <c r="A18" s="2">
        <v>12</v>
      </c>
      <c r="B18" s="9" t="s">
        <v>65</v>
      </c>
      <c r="C18" s="2" t="s">
        <v>66</v>
      </c>
      <c r="D18" s="2" t="s">
        <v>69</v>
      </c>
      <c r="E18" s="2"/>
      <c r="F18" s="1"/>
      <c r="G18" s="1"/>
      <c r="H18">
        <v>10</v>
      </c>
      <c r="K18">
        <f t="shared" si="0"/>
        <v>0</v>
      </c>
    </row>
    <row r="19" spans="1:11" x14ac:dyDescent="0.25">
      <c r="A19" s="2">
        <v>13</v>
      </c>
      <c r="B19" s="12" t="s">
        <v>70</v>
      </c>
      <c r="C19" s="2" t="s">
        <v>71</v>
      </c>
      <c r="D19" s="2" t="s">
        <v>74</v>
      </c>
      <c r="E19" s="2"/>
      <c r="F19" s="1"/>
      <c r="G19" s="1"/>
      <c r="K19">
        <f>(F19*H19+F19*I19)</f>
        <v>0</v>
      </c>
    </row>
    <row r="20" spans="1:11" x14ac:dyDescent="0.25">
      <c r="A20" s="2">
        <v>14</v>
      </c>
      <c r="B20" s="12" t="s">
        <v>75</v>
      </c>
      <c r="C20" s="2" t="s">
        <v>76</v>
      </c>
      <c r="D20" s="2" t="s">
        <v>78</v>
      </c>
      <c r="E20" s="2"/>
      <c r="F20" s="1"/>
      <c r="G20" s="1"/>
      <c r="K20">
        <f>(F20*H20+G20*I20)</f>
        <v>0</v>
      </c>
    </row>
    <row r="21" spans="1:11" x14ac:dyDescent="0.25">
      <c r="A21" s="2">
        <v>15</v>
      </c>
      <c r="B21" s="14" t="s">
        <v>80</v>
      </c>
      <c r="C21" s="1" t="s">
        <v>81</v>
      </c>
      <c r="D21" s="1" t="s">
        <v>84</v>
      </c>
      <c r="E21" s="1"/>
      <c r="F21" s="1"/>
      <c r="G21" s="1"/>
      <c r="H21">
        <v>10</v>
      </c>
      <c r="I21">
        <v>9</v>
      </c>
      <c r="K21">
        <f>(F21*H21+G21*I21)</f>
        <v>0</v>
      </c>
    </row>
    <row r="22" spans="1:11" x14ac:dyDescent="0.25">
      <c r="A22" s="2">
        <v>16</v>
      </c>
      <c r="B22" s="6" t="s">
        <v>89</v>
      </c>
      <c r="C22" s="1" t="s">
        <v>85</v>
      </c>
      <c r="D22" s="2" t="s">
        <v>88</v>
      </c>
      <c r="E22" s="2"/>
      <c r="F22" s="1"/>
      <c r="G22" s="1"/>
      <c r="I22">
        <v>8</v>
      </c>
      <c r="K22">
        <f>G22*I22+F22*H22</f>
        <v>0</v>
      </c>
    </row>
    <row r="23" spans="1:11" x14ac:dyDescent="0.25">
      <c r="A23" s="2">
        <v>17</v>
      </c>
      <c r="B23" s="12" t="s">
        <v>95</v>
      </c>
      <c r="C23" s="2" t="s">
        <v>91</v>
      </c>
      <c r="D23" s="2" t="s">
        <v>94</v>
      </c>
      <c r="E23" s="2"/>
      <c r="F23" s="1"/>
      <c r="G23" s="1"/>
      <c r="H23">
        <v>5</v>
      </c>
      <c r="K23">
        <f>F23*H23+G23*I23</f>
        <v>0</v>
      </c>
    </row>
    <row r="24" spans="1:11" x14ac:dyDescent="0.25">
      <c r="A24" s="2">
        <v>18</v>
      </c>
      <c r="B24" s="7" t="s">
        <v>99</v>
      </c>
      <c r="C24" s="2" t="s">
        <v>100</v>
      </c>
      <c r="D24" s="2" t="s">
        <v>98</v>
      </c>
      <c r="E24" s="2"/>
      <c r="F24" s="1"/>
      <c r="G24" s="1"/>
    </row>
    <row r="25" spans="1:11" x14ac:dyDescent="0.25">
      <c r="A25" s="2">
        <v>19</v>
      </c>
      <c r="B25" s="9" t="s">
        <v>105</v>
      </c>
      <c r="C25" s="2" t="s">
        <v>101</v>
      </c>
      <c r="D25" s="2" t="s">
        <v>104</v>
      </c>
      <c r="E25" s="2"/>
      <c r="F25" s="1">
        <v>2</v>
      </c>
      <c r="G25" s="1"/>
      <c r="H25">
        <v>10</v>
      </c>
      <c r="K25">
        <f>F25*H25</f>
        <v>20</v>
      </c>
    </row>
    <row r="26" spans="1:11" x14ac:dyDescent="0.25">
      <c r="A26" s="2">
        <v>20</v>
      </c>
      <c r="B26" s="9" t="s">
        <v>107</v>
      </c>
      <c r="C26" s="2" t="s">
        <v>108</v>
      </c>
      <c r="D26" s="2" t="s">
        <v>111</v>
      </c>
      <c r="E26" s="2"/>
      <c r="F26" s="1">
        <v>2</v>
      </c>
      <c r="G26" s="1"/>
      <c r="H26">
        <v>15</v>
      </c>
      <c r="K26">
        <f>(F26*H26)</f>
        <v>30</v>
      </c>
    </row>
    <row r="27" spans="1:11" x14ac:dyDescent="0.25">
      <c r="A27" s="1">
        <v>21</v>
      </c>
      <c r="B27" s="9" t="s">
        <v>112</v>
      </c>
      <c r="C27" s="2" t="s">
        <v>113</v>
      </c>
      <c r="D27" s="2" t="s">
        <v>122</v>
      </c>
      <c r="E27" s="2"/>
      <c r="F27" s="1"/>
      <c r="G27" s="1"/>
      <c r="I27">
        <v>8</v>
      </c>
      <c r="K27">
        <f>F27*I27</f>
        <v>0</v>
      </c>
    </row>
    <row r="28" spans="1:11" x14ac:dyDescent="0.25">
      <c r="A28" s="1">
        <v>22</v>
      </c>
      <c r="B28" s="9" t="s">
        <v>116</v>
      </c>
      <c r="C28" s="2" t="s">
        <v>117</v>
      </c>
      <c r="D28" s="2" t="s">
        <v>88</v>
      </c>
      <c r="E28" s="2"/>
      <c r="F28" s="1">
        <v>5</v>
      </c>
      <c r="G28" s="1">
        <v>1</v>
      </c>
      <c r="H28">
        <v>8</v>
      </c>
      <c r="I28">
        <v>15</v>
      </c>
      <c r="K28">
        <f>F28*H28+G28*I28</f>
        <v>55</v>
      </c>
    </row>
    <row r="29" spans="1:11" x14ac:dyDescent="0.25">
      <c r="A29" s="1">
        <v>23</v>
      </c>
      <c r="B29" s="12" t="s">
        <v>130</v>
      </c>
      <c r="C29" s="2" t="s">
        <v>125</v>
      </c>
      <c r="D29" s="2"/>
      <c r="E29" s="2"/>
      <c r="F29" s="1"/>
      <c r="G29" s="1"/>
      <c r="H29">
        <v>8</v>
      </c>
      <c r="K29">
        <f>F29*H29</f>
        <v>0</v>
      </c>
    </row>
    <row r="30" spans="1:11" x14ac:dyDescent="0.25">
      <c r="A30" s="1">
        <v>24</v>
      </c>
      <c r="B30" s="14" t="s">
        <v>132</v>
      </c>
      <c r="C30" s="1" t="s">
        <v>133</v>
      </c>
      <c r="D30" s="2" t="s">
        <v>136</v>
      </c>
      <c r="E30" s="2">
        <v>2</v>
      </c>
      <c r="F30" s="1">
        <v>8</v>
      </c>
      <c r="G30" s="1">
        <v>1</v>
      </c>
      <c r="H30">
        <v>10</v>
      </c>
      <c r="I30">
        <v>5</v>
      </c>
      <c r="J30" s="15">
        <v>50</v>
      </c>
      <c r="K30">
        <f>F30*H30+G30*I30+E30*J30</f>
        <v>185</v>
      </c>
    </row>
    <row r="31" spans="1:11" x14ac:dyDescent="0.25">
      <c r="A31" s="1">
        <v>25</v>
      </c>
      <c r="B31" s="12" t="s">
        <v>137</v>
      </c>
      <c r="C31" s="2" t="s">
        <v>138</v>
      </c>
      <c r="D31" s="2" t="s">
        <v>141</v>
      </c>
      <c r="E31" s="2"/>
      <c r="F31" s="1">
        <v>2</v>
      </c>
      <c r="G31" s="1">
        <v>1</v>
      </c>
      <c r="H31">
        <v>10</v>
      </c>
      <c r="J31" s="15">
        <v>5</v>
      </c>
      <c r="K31">
        <f>F31*H31+G31*J31</f>
        <v>25</v>
      </c>
    </row>
    <row r="32" spans="1:11" x14ac:dyDescent="0.25">
      <c r="A32" s="1">
        <v>26</v>
      </c>
      <c r="B32" s="12" t="s">
        <v>142</v>
      </c>
      <c r="C32" s="1" t="s">
        <v>143</v>
      </c>
      <c r="D32" s="2" t="s">
        <v>141</v>
      </c>
      <c r="E32" s="2"/>
      <c r="F32" s="1">
        <v>1</v>
      </c>
      <c r="G32" s="1"/>
      <c r="I32">
        <v>10</v>
      </c>
      <c r="K32">
        <f>F32*I32</f>
        <v>10</v>
      </c>
    </row>
    <row r="33" spans="1:11" x14ac:dyDescent="0.25">
      <c r="A33" s="1">
        <v>27</v>
      </c>
      <c r="B33" s="11" t="s">
        <v>151</v>
      </c>
      <c r="C33" s="2" t="s">
        <v>146</v>
      </c>
      <c r="D33" s="2" t="s">
        <v>148</v>
      </c>
      <c r="E33" s="2"/>
      <c r="F33" s="1"/>
      <c r="G33" s="1"/>
    </row>
    <row r="34" spans="1:11" x14ac:dyDescent="0.25">
      <c r="A34" s="1">
        <v>28</v>
      </c>
      <c r="B34" s="12" t="s">
        <v>152</v>
      </c>
      <c r="C34" s="2" t="s">
        <v>153</v>
      </c>
      <c r="D34" s="2"/>
      <c r="E34" s="2"/>
      <c r="F34" s="1"/>
      <c r="G34" s="1"/>
      <c r="H34">
        <v>10</v>
      </c>
      <c r="K34">
        <f>F34*H34</f>
        <v>0</v>
      </c>
    </row>
    <row r="35" spans="1:11" x14ac:dyDescent="0.25">
      <c r="A35" s="2">
        <v>29</v>
      </c>
      <c r="B35" s="11" t="s">
        <v>166</v>
      </c>
      <c r="C35" s="2" t="s">
        <v>164</v>
      </c>
      <c r="D35" s="2"/>
      <c r="E35" s="2"/>
      <c r="F35" s="1"/>
      <c r="G35" s="1"/>
      <c r="K35">
        <f>F35*H35</f>
        <v>0</v>
      </c>
    </row>
    <row r="36" spans="1:11" s="15" customFormat="1" x14ac:dyDescent="0.25">
      <c r="A36" s="1">
        <v>30</v>
      </c>
      <c r="B36" s="11" t="s">
        <v>167</v>
      </c>
      <c r="C36" s="2" t="s">
        <v>168</v>
      </c>
      <c r="D36" s="2" t="s">
        <v>172</v>
      </c>
      <c r="E36" s="2"/>
      <c r="F36" s="1"/>
      <c r="G36" s="1"/>
    </row>
    <row r="37" spans="1:11" s="15" customFormat="1" x14ac:dyDescent="0.25">
      <c r="A37" s="1">
        <v>31</v>
      </c>
      <c r="B37" s="11" t="s">
        <v>173</v>
      </c>
      <c r="C37" s="2" t="s">
        <v>174</v>
      </c>
      <c r="D37" s="2" t="s">
        <v>177</v>
      </c>
      <c r="E37" s="2"/>
      <c r="F37" s="1"/>
      <c r="G37" s="1"/>
    </row>
    <row r="38" spans="1:11" s="15" customFormat="1" x14ac:dyDescent="0.25">
      <c r="A38" s="1">
        <v>32</v>
      </c>
      <c r="B38" s="12" t="s">
        <v>179</v>
      </c>
      <c r="C38" s="2" t="s">
        <v>180</v>
      </c>
      <c r="D38" s="2" t="s">
        <v>183</v>
      </c>
      <c r="E38" s="2">
        <v>1</v>
      </c>
      <c r="F38" s="1">
        <v>1</v>
      </c>
      <c r="G38" s="1">
        <v>1</v>
      </c>
      <c r="H38" s="15">
        <v>30</v>
      </c>
      <c r="I38" s="16">
        <v>15</v>
      </c>
      <c r="J38" s="16">
        <v>10</v>
      </c>
      <c r="K38" s="16">
        <f>E38*H38+F38*I38+G38*J38</f>
        <v>55</v>
      </c>
    </row>
    <row r="39" spans="1:11" x14ac:dyDescent="0.25">
      <c r="A39" s="1">
        <v>33</v>
      </c>
      <c r="B39" s="12" t="s">
        <v>186</v>
      </c>
      <c r="C39" s="2" t="s">
        <v>187</v>
      </c>
      <c r="D39" s="2"/>
      <c r="E39" s="2">
        <v>1</v>
      </c>
      <c r="F39" s="1"/>
      <c r="G39" s="1"/>
      <c r="J39" s="15">
        <v>12</v>
      </c>
      <c r="K39">
        <f>E39*J39+F39*H39+G39*I39</f>
        <v>12</v>
      </c>
    </row>
    <row r="40" spans="1:11" x14ac:dyDescent="0.25">
      <c r="A40" s="1">
        <v>34</v>
      </c>
      <c r="B40" s="11" t="s">
        <v>190</v>
      </c>
      <c r="C40" s="2" t="s">
        <v>191</v>
      </c>
      <c r="D40" s="2"/>
      <c r="E40" s="2"/>
      <c r="F40" s="1"/>
      <c r="G40" s="1"/>
    </row>
    <row r="41" spans="1:11" x14ac:dyDescent="0.25">
      <c r="A41" s="1">
        <v>35</v>
      </c>
      <c r="B41" s="12" t="s">
        <v>199</v>
      </c>
      <c r="C41" s="2" t="s">
        <v>196</v>
      </c>
      <c r="D41" s="2" t="s">
        <v>201</v>
      </c>
      <c r="E41" s="2">
        <v>4</v>
      </c>
      <c r="F41" s="1">
        <v>4</v>
      </c>
      <c r="G41" s="1"/>
      <c r="H41">
        <v>8</v>
      </c>
      <c r="I41">
        <v>10</v>
      </c>
      <c r="K41">
        <f>E41*H41+F41*I41+G41*J41</f>
        <v>72</v>
      </c>
    </row>
    <row r="42" spans="1:11" x14ac:dyDescent="0.25">
      <c r="A42" s="1">
        <v>36</v>
      </c>
      <c r="B42" s="12" t="s">
        <v>202</v>
      </c>
      <c r="C42" s="2" t="s">
        <v>203</v>
      </c>
      <c r="D42" s="2" t="s">
        <v>141</v>
      </c>
      <c r="E42" s="2">
        <v>1</v>
      </c>
      <c r="F42" s="1"/>
      <c r="G42" s="1"/>
      <c r="H42">
        <v>50</v>
      </c>
      <c r="K42">
        <f>E42*H42+F42*I42+G42*J42</f>
        <v>50</v>
      </c>
    </row>
    <row r="43" spans="1:11" s="15" customFormat="1" x14ac:dyDescent="0.25">
      <c r="A43" s="1">
        <v>37</v>
      </c>
      <c r="B43" s="12" t="s">
        <v>208</v>
      </c>
      <c r="C43" s="2" t="s">
        <v>209</v>
      </c>
      <c r="D43" s="2" t="s">
        <v>213</v>
      </c>
      <c r="E43" s="2">
        <v>1</v>
      </c>
      <c r="F43" s="1"/>
      <c r="G43" s="1"/>
      <c r="H43" s="15">
        <v>15</v>
      </c>
      <c r="K43" s="15">
        <f>E43*H43</f>
        <v>15</v>
      </c>
    </row>
    <row r="44" spans="1:11" s="15" customFormat="1" x14ac:dyDescent="0.25">
      <c r="A44" s="1">
        <v>38</v>
      </c>
      <c r="B44" s="12" t="s">
        <v>215</v>
      </c>
      <c r="C44" s="2" t="s">
        <v>216</v>
      </c>
      <c r="D44" s="2" t="s">
        <v>141</v>
      </c>
      <c r="E44" s="2"/>
      <c r="F44" s="1">
        <v>2</v>
      </c>
      <c r="G44" s="1"/>
      <c r="I44" s="15">
        <v>10</v>
      </c>
      <c r="K44" s="15">
        <f>F44*I44</f>
        <v>20</v>
      </c>
    </row>
    <row r="45" spans="1:11" s="15" customFormat="1" x14ac:dyDescent="0.25">
      <c r="A45" s="1">
        <v>39</v>
      </c>
      <c r="B45" s="12" t="s">
        <v>219</v>
      </c>
      <c r="C45" s="2" t="s">
        <v>220</v>
      </c>
      <c r="D45" s="2" t="s">
        <v>223</v>
      </c>
      <c r="E45" s="2"/>
      <c r="F45" s="1">
        <v>1</v>
      </c>
      <c r="G45" s="1"/>
      <c r="H45" s="15">
        <v>5</v>
      </c>
      <c r="K45" s="15">
        <f>F45*H45+G45*I45</f>
        <v>5</v>
      </c>
    </row>
    <row r="46" spans="1:11" s="15" customFormat="1" x14ac:dyDescent="0.25">
      <c r="A46" s="1">
        <v>40</v>
      </c>
      <c r="B46" s="12" t="s">
        <v>225</v>
      </c>
      <c r="C46" s="2" t="s">
        <v>224</v>
      </c>
      <c r="D46" s="2" t="s">
        <v>228</v>
      </c>
      <c r="E46" s="2"/>
      <c r="F46" s="1"/>
      <c r="G46" s="1">
        <v>1</v>
      </c>
      <c r="J46" s="15">
        <v>20</v>
      </c>
      <c r="K46" s="15">
        <f>F46*I46+G46*J46</f>
        <v>20</v>
      </c>
    </row>
    <row r="47" spans="1:11" s="15" customFormat="1" x14ac:dyDescent="0.25">
      <c r="A47" s="1">
        <v>41</v>
      </c>
      <c r="B47" s="11" t="s">
        <v>232</v>
      </c>
      <c r="C47" s="2" t="s">
        <v>229</v>
      </c>
      <c r="D47" s="2" t="s">
        <v>141</v>
      </c>
      <c r="E47" s="2"/>
      <c r="F47" s="1"/>
      <c r="G47" s="1"/>
    </row>
    <row r="48" spans="1:11" s="15" customFormat="1" x14ac:dyDescent="0.25">
      <c r="A48" s="1">
        <v>42</v>
      </c>
      <c r="B48" s="11" t="s">
        <v>240</v>
      </c>
      <c r="C48" s="2" t="s">
        <v>233</v>
      </c>
      <c r="D48" s="2" t="s">
        <v>141</v>
      </c>
      <c r="E48" s="2"/>
      <c r="F48" s="1"/>
      <c r="G48" s="1"/>
    </row>
    <row r="49" spans="1:13" s="15" customFormat="1" x14ac:dyDescent="0.25">
      <c r="A49" s="1">
        <v>43</v>
      </c>
      <c r="B49" s="11" t="s">
        <v>236</v>
      </c>
      <c r="C49" s="2" t="s">
        <v>237</v>
      </c>
      <c r="D49" s="2" t="s">
        <v>141</v>
      </c>
      <c r="E49" s="2"/>
      <c r="F49" s="1"/>
      <c r="G49" s="1"/>
    </row>
    <row r="50" spans="1:13" s="15" customFormat="1" x14ac:dyDescent="0.25">
      <c r="A50" s="1">
        <v>44</v>
      </c>
      <c r="B50" s="1"/>
      <c r="C50" s="2"/>
      <c r="D50" s="2"/>
      <c r="E50" s="2"/>
      <c r="F50" s="1"/>
      <c r="G50" s="1"/>
    </row>
    <row r="51" spans="1:13" s="15" customFormat="1" x14ac:dyDescent="0.25">
      <c r="A51" s="1">
        <v>45</v>
      </c>
      <c r="B51" s="1"/>
      <c r="C51" s="2"/>
      <c r="D51" s="2"/>
      <c r="E51" s="2"/>
      <c r="F51" s="1"/>
      <c r="G51" s="1"/>
    </row>
    <row r="52" spans="1:13" s="15" customFormat="1" x14ac:dyDescent="0.25">
      <c r="A52" s="1">
        <v>46</v>
      </c>
      <c r="B52" s="1"/>
      <c r="C52" s="2"/>
      <c r="D52" s="2"/>
      <c r="E52" s="2"/>
      <c r="F52" s="1"/>
      <c r="G52" s="1"/>
    </row>
    <row r="53" spans="1:13" x14ac:dyDescent="0.25">
      <c r="A53" s="1">
        <v>47</v>
      </c>
      <c r="B53" s="1"/>
      <c r="C53" s="1"/>
      <c r="D53" s="2"/>
      <c r="E53" s="2"/>
      <c r="F53" s="1"/>
      <c r="G53" s="1"/>
    </row>
    <row r="54" spans="1:13" x14ac:dyDescent="0.25">
      <c r="A54" s="1">
        <v>48</v>
      </c>
      <c r="B54" s="1"/>
      <c r="C54" s="1"/>
      <c r="D54" s="2"/>
      <c r="E54" s="2"/>
      <c r="F54" s="1"/>
      <c r="G54" s="1"/>
    </row>
    <row r="55" spans="1:13" x14ac:dyDescent="0.25">
      <c r="E55" s="1">
        <f>SUM(E7:E54)</f>
        <v>11</v>
      </c>
      <c r="F55" s="1">
        <f>SUM(F7:F54)</f>
        <v>76</v>
      </c>
      <c r="G55" s="1">
        <f>SUM(G7:G54)</f>
        <v>9</v>
      </c>
      <c r="K55" s="1">
        <f>SUM(K7:K54)</f>
        <v>1209</v>
      </c>
      <c r="L55">
        <f>K55*5%</f>
        <v>60.45</v>
      </c>
      <c r="M55">
        <f>L55*150</f>
        <v>9067.5</v>
      </c>
    </row>
    <row r="57" spans="1:13" x14ac:dyDescent="0.25">
      <c r="F57" s="18">
        <f>SUM(E55:G55)</f>
        <v>96</v>
      </c>
      <c r="G57" s="18"/>
    </row>
    <row r="58" spans="1:13" x14ac:dyDescent="0.25">
      <c r="F58" t="s">
        <v>243</v>
      </c>
    </row>
  </sheetData>
  <mergeCells count="1">
    <mergeCell ref="F57:G5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D12" sqref="D12"/>
    </sheetView>
  </sheetViews>
  <sheetFormatPr defaultRowHeight="15" x14ac:dyDescent="0.25"/>
  <sheetData>
    <row r="3" spans="2:2" x14ac:dyDescent="0.25">
      <c r="B3" t="s">
        <v>126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Hebe Inc</cp:lastModifiedBy>
  <dcterms:created xsi:type="dcterms:W3CDTF">2021-01-28T16:49:53Z</dcterms:created>
  <dcterms:modified xsi:type="dcterms:W3CDTF">2021-05-07T20:14:26Z</dcterms:modified>
</cp:coreProperties>
</file>