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Help" sheetId="2" r:id="rId4"/>
    <sheet state="visible" name="GanttChartPro" sheetId="3" r:id="rId5"/>
    <sheet state="visible" name="TermsOfUse" sheetId="4" r:id="rId6"/>
    <sheet state="hidden" name="©"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Work Breakdown Structure:
Level 1: 1, 2, 3, ...
Level 2: 1.1, 1.2, 1.3,
Level 3: 1.1.1, 1.1.2,
The WBS uses a formula to control the numbering, but the formulas are different for different levels.</t>
      </text>
    </comment>
    <comment authorId="0" ref="B5">
      <text>
        <t xml:space="preserve">Task:
Enter the name of each task and sub-task. Use spaces to indent sub-tasks.</t>
      </text>
    </comment>
    <comment authorId="0" ref="C5">
      <text>
        <t xml:space="preserve">Task Lead
Enter the name of the Task Lead in this column.</t>
      </text>
    </comment>
    <comment authorId="0" ref="D5">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E5">
      <text>
        <t xml:space="preserve">End Date:
Calculated based on the Start Date and the duration of the task.</t>
      </text>
    </comment>
    <comment authorId="0" ref="F5">
      <text>
        <t xml:space="preserve">Percent Complete:
Update the status of this task by entering the percent complete (between 0% and 100%).</t>
      </text>
    </comment>
    <comment authorId="0" ref="G5">
      <text>
        <t xml:space="preserve">Work Days:
Work Days exclude Saturday and Sunday. The Pro version allows you to use this column as an input.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5">
      <text>
        <t xml:space="preserve">This is an example comment.</t>
      </text>
    </comment>
  </commentList>
</comments>
</file>

<file path=xl/sharedStrings.xml><?xml version="1.0" encoding="utf-8"?>
<sst xmlns="http://schemas.openxmlformats.org/spreadsheetml/2006/main" count="159" uniqueCount="132">
  <si>
    <t>AT-PIC Semester 2 - Timeline</t>
  </si>
  <si>
    <t>Project Start Date:</t>
  </si>
  <si>
    <t>Project Manager:</t>
  </si>
  <si>
    <t>Mahdi Nikdast</t>
  </si>
  <si>
    <t>WBS</t>
  </si>
  <si>
    <t>Task</t>
  </si>
  <si>
    <t>Start</t>
  </si>
  <si>
    <t>End</t>
  </si>
  <si>
    <t>%
Done</t>
  </si>
  <si>
    <t>Work
Days</t>
  </si>
  <si>
    <t>[ Task Category ]</t>
  </si>
  <si>
    <t>[Name]</t>
  </si>
  <si>
    <t>Ali</t>
  </si>
  <si>
    <t>Learn LabVIEW</t>
  </si>
  <si>
    <t>Gavin</t>
  </si>
  <si>
    <t>Power Supply Setup for Aerotech</t>
  </si>
  <si>
    <t>Trent</t>
  </si>
  <si>
    <t>Interface With Newport Controllers</t>
  </si>
  <si>
    <t>Ben</t>
  </si>
  <si>
    <t>Design Hexapod Arm</t>
  </si>
  <si>
    <t>Manufacture Hexapod Arm</t>
  </si>
  <si>
    <t>Power System Setup for SMCI</t>
  </si>
  <si>
    <t>Interface with controllers using labview</t>
  </si>
  <si>
    <t>Design Z axis Arm</t>
  </si>
  <si>
    <t>Manufacture Z axis Arm</t>
  </si>
  <si>
    <t>Design Base for Mounting</t>
  </si>
  <si>
    <t>Manufacture Base for Mounting</t>
  </si>
  <si>
    <t>Automating Hexapod</t>
  </si>
  <si>
    <t>Mounting/Wiring</t>
  </si>
  <si>
    <t>All</t>
  </si>
  <si>
    <t>All Physical Components Done</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</si>
  <si>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</si>
  <si>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</si>
  <si>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</si>
  <si>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</si>
  <si>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</si>
  <si>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</si>
  <si>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</si>
  <si>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</si>
  <si>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</si>
  <si>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</si>
  <si>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</si>
  <si>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</si>
  <si>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</si>
  <si>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</si>
  <si>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</si>
  <si>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</si>
  <si>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</si>
  <si>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</si>
  <si>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</si>
  <si>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</si>
  <si>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rFont val="arial,sans,sans-serif"/>
        <b/>
        <color rgb="FF000000"/>
        <sz val="10.0"/>
      </rPr>
      <t>Input Cell</t>
    </r>
    <r>
      <rPr>
        <rFont val="arial,sans,sans-serif"/>
        <color rgb="FF000000"/>
        <sz val="10.0"/>
      </rPr>
      <t xml:space="preserve"> :: Indicates which set of inputs to use</t>
    </r>
  </si>
  <si>
    <r>
      <rPr>
        <rFont val="arial,sans,sans-serif"/>
        <b/>
        <color rgb="FF000000"/>
        <sz val="10.0"/>
      </rPr>
      <t>Completed Task</t>
    </r>
    <r>
      <rPr>
        <rFont val="arial,sans,sans-serif"/>
        <color rgb="FF000000"/>
        <sz val="10.0"/>
      </rPr>
      <t xml:space="preserve"> :: In the Gantt chart, indicates the completed portion of the task</t>
    </r>
  </si>
  <si>
    <r>
      <rPr>
        <rFont val="arial,sans,sans-serif"/>
        <b/>
        <color rgb="FF000000"/>
        <sz val="10.0"/>
      </rPr>
      <t>Incomplete Task</t>
    </r>
    <r>
      <rPr>
        <rFont val="arial,sans,sans-serif"/>
        <color rgb="FF000000"/>
        <sz val="10.0"/>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</si>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</sst>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dddd)"/>
    <numFmt numFmtId="165" formatCode="m/d/yyyy h:mm:ss"/>
    <numFmt numFmtId="166" formatCode="d mmm yyyy"/>
    <numFmt numFmtId="167" formatCode="d"/>
    <numFmt numFmtId="168" formatCode="ddd M/dd/yy"/>
    <numFmt numFmtId="169" formatCode="M/d/yyyy"/>
    <numFmt numFmtId="170" formatCode="m/d/yyyy"/>
  </numFmts>
  <fonts count="31">
    <font>
      <sz val="10.0"/>
      <color rgb="FF000000"/>
      <name val="Arial"/>
    </font>
    <font>
      <sz val="14.0"/>
      <color rgb="FF003366"/>
      <name val="Arial"/>
    </font>
    <font>
      <b/>
      <name val="Arial"/>
    </font>
    <font>
      <name val="Arial"/>
    </font>
    <font>
      <i/>
      <sz val="8.0"/>
      <color rgb="FF666666"/>
      <name val="Arial"/>
    </font>
    <font/>
    <font>
      <sz val="9.0"/>
      <color rgb="FF000000"/>
      <name val="Arial"/>
    </font>
    <font>
      <sz val="8.0"/>
      <color rgb="FF000000"/>
      <name val="Arial"/>
    </font>
    <font>
      <b/>
      <sz val="9.0"/>
      <color rgb="FFFFFFFF"/>
      <name val="Arial"/>
    </font>
    <font>
      <b/>
      <sz val="10.0"/>
      <color rgb="FFFFFFFF"/>
      <name val="Arial"/>
    </font>
    <font>
      <sz val="8.0"/>
      <color rgb="FFFFFFFF"/>
      <name val="Arial"/>
    </font>
    <font>
      <sz val="7.0"/>
      <color rgb="FFFFFFFF"/>
      <name val="Arial"/>
    </font>
    <font>
      <b/>
      <sz val="9.0"/>
      <color rgb="FF000000"/>
      <name val="Arial"/>
    </font>
    <font>
      <sz val="9.0"/>
      <color rgb="FF000000"/>
      <name val="&quot;Google Sans Mono&quot;"/>
    </font>
    <font>
      <b/>
      <sz val="18.0"/>
      <color rgb="FFFFFFFF"/>
      <name val="Arial"/>
    </font>
    <font>
      <b/>
      <sz val="8.0"/>
      <color rgb="FFFFFFFF"/>
      <name val="Arial"/>
    </font>
    <font>
      <u/>
      <sz val="10.0"/>
      <color rgb="FF0000FF"/>
      <name val="Arial"/>
    </font>
    <font>
      <sz val="11.0"/>
      <name val="Arial"/>
    </font>
    <font>
      <b/>
      <sz val="14.0"/>
      <color rgb="FF1C4587"/>
      <name val="Arial"/>
    </font>
    <font>
      <b/>
      <sz val="12.0"/>
      <color rgb="FFFFFFFF"/>
      <name val="Arial"/>
    </font>
    <font>
      <b/>
      <sz val="10.0"/>
      <color rgb="FF000000"/>
      <name val="Arial"/>
    </font>
    <font>
      <b/>
      <sz val="18.0"/>
      <color rgb="FFFFFFFF"/>
    </font>
    <font>
      <u/>
      <sz val="14.0"/>
      <color rgb="FF0000FF"/>
    </font>
    <font>
      <b/>
    </font>
    <font>
      <u/>
      <sz val="12.0"/>
      <color rgb="FF0000FF"/>
    </font>
    <font>
      <sz val="12.0"/>
      <color rgb="FF000000"/>
    </font>
    <font>
      <sz val="11.0"/>
      <color rgb="FF000000"/>
    </font>
    <font>
      <sz val="11.0"/>
    </font>
    <font>
      <b/>
      <sz val="11.0"/>
      <color rgb="FF000000"/>
    </font>
    <font>
      <u/>
      <sz val="11.0"/>
      <color rgb="FF0000FF"/>
    </font>
    <font>
      <u/>
      <color rgb="FF0000FF"/>
    </font>
  </fonts>
  <fills count="13">
    <fill>
      <patternFill patternType="none"/>
    </fill>
    <fill>
      <patternFill patternType="lightGray"/>
    </fill>
    <fill>
      <patternFill patternType="solid">
        <fgColor rgb="FF666666"/>
        <bgColor rgb="FF666666"/>
      </patternFill>
    </fill>
    <fill>
      <patternFill patternType="solid">
        <fgColor rgb="FFD9D9D9"/>
        <bgColor rgb="FFD9D9D9"/>
      </patternFill>
    </fill>
    <fill>
      <patternFill patternType="solid">
        <fgColor rgb="FFB6D7A8"/>
        <bgColor rgb="FFB6D7A8"/>
      </patternFill>
    </fill>
    <fill>
      <patternFill patternType="solid">
        <fgColor rgb="FFD6F4D9"/>
        <bgColor rgb="FFD6F4D9"/>
      </patternFill>
    </fill>
    <fill>
      <patternFill patternType="solid">
        <fgColor rgb="FFFFFFFF"/>
        <bgColor rgb="FFFFFFFF"/>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8">
    <border/>
    <border>
      <bottom style="thin">
        <color rgb="FF999999"/>
      </bottom>
    </border>
    <border>
      <left style="thin">
        <color rgb="FFB7B7B7"/>
      </left>
    </border>
    <border>
      <right style="thin">
        <color rgb="FFB7B7B7"/>
      </right>
    </border>
    <border>
      <bottom style="thin">
        <color rgb="FFEFEFEF"/>
      </bottom>
    </border>
    <border>
      <right style="thin">
        <color rgb="FFCCCCCC"/>
      </right>
      <bottom style="thin">
        <color rgb="FFEFEFEF"/>
      </bottom>
    </border>
    <border>
      <top style="thin">
        <color rgb="FFEFEFEF"/>
      </top>
      <bottom style="thin">
        <color rgb="FFEFEFEF"/>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3" numFmtId="0" xfId="0" applyAlignment="1" applyFont="1">
      <alignment horizontal="center" readingOrder="0" vertical="center"/>
    </xf>
    <xf borderId="0" fillId="0" fontId="4" numFmtId="0" xfId="0" applyAlignment="1" applyFont="1">
      <alignment readingOrder="0" vertical="center"/>
    </xf>
    <xf borderId="0" fillId="0" fontId="4" numFmtId="0" xfId="0" applyAlignment="1" applyFont="1">
      <alignment readingOrder="0" vertical="center"/>
    </xf>
    <xf borderId="0" fillId="0" fontId="3" numFmtId="0" xfId="0" applyFont="1"/>
    <xf borderId="0" fillId="0" fontId="0" numFmtId="0" xfId="0" applyAlignment="1" applyFont="1">
      <alignment horizontal="right" readingOrder="0" shrinkToFit="0" vertical="bottom" wrapText="0"/>
    </xf>
    <xf borderId="1" fillId="0" fontId="0" numFmtId="164" xfId="0" applyAlignment="1" applyBorder="1" applyFont="1" applyNumberFormat="1">
      <alignment horizontal="left" readingOrder="0" shrinkToFit="0" vertical="bottom" wrapText="0"/>
    </xf>
    <xf borderId="1" fillId="0" fontId="5" numFmtId="0" xfId="0" applyBorder="1" applyFont="1"/>
    <xf borderId="0" fillId="0" fontId="0" numFmtId="0" xfId="0" applyAlignment="1" applyFont="1">
      <alignment horizontal="center" readingOrder="0" shrinkToFit="0" vertical="bottom" wrapText="0"/>
    </xf>
    <xf borderId="2" fillId="0" fontId="6" numFmtId="165" xfId="0" applyAlignment="1" applyBorder="1" applyFont="1" applyNumberFormat="1">
      <alignment horizontal="center" shrinkToFit="0" vertical="center" wrapText="0"/>
    </xf>
    <xf borderId="3" fillId="0" fontId="5" numFmtId="0" xfId="0" applyBorder="1" applyFont="1"/>
    <xf borderId="0" fillId="0" fontId="0" numFmtId="0" xfId="0" applyAlignment="1" applyFont="1">
      <alignment horizontal="right" readingOrder="0" vertical="center"/>
    </xf>
    <xf borderId="1" fillId="0" fontId="0" numFmtId="0" xfId="0" applyAlignment="1" applyBorder="1" applyFont="1">
      <alignment horizontal="left" readingOrder="0" vertical="center"/>
    </xf>
    <xf borderId="2" fillId="0" fontId="6" numFmtId="166" xfId="0" applyAlignment="1" applyBorder="1" applyFont="1" applyNumberFormat="1">
      <alignment horizontal="center" shrinkToFit="0" vertical="center" wrapText="0"/>
    </xf>
    <xf borderId="2" fillId="0" fontId="7" numFmtId="167" xfId="0" applyAlignment="1" applyBorder="1" applyFont="1" applyNumberFormat="1">
      <alignment horizontal="center" vertical="center"/>
    </xf>
    <xf borderId="0" fillId="0" fontId="7" numFmtId="167" xfId="0" applyAlignment="1" applyFont="1" applyNumberFormat="1">
      <alignment horizontal="center" vertical="center"/>
    </xf>
    <xf borderId="3" fillId="0" fontId="7" numFmtId="167" xfId="0" applyAlignment="1" applyBorder="1" applyFont="1" applyNumberFormat="1">
      <alignment horizontal="center" vertical="center"/>
    </xf>
    <xf borderId="4" fillId="2" fontId="8" numFmtId="0" xfId="0" applyAlignment="1" applyBorder="1" applyFill="1" applyFont="1">
      <alignment readingOrder="0" shrinkToFit="0" vertical="center" wrapText="0"/>
    </xf>
    <xf borderId="4" fillId="2" fontId="8" numFmtId="0" xfId="0" applyAlignment="1" applyBorder="1" applyFont="1">
      <alignment horizontal="left" readingOrder="0" shrinkToFit="0" vertical="center" wrapText="0"/>
    </xf>
    <xf borderId="4" fillId="2" fontId="8" numFmtId="0" xfId="0" applyAlignment="1" applyBorder="1" applyFont="1">
      <alignment horizontal="left" readingOrder="0" vertical="center"/>
    </xf>
    <xf borderId="4" fillId="2" fontId="8" numFmtId="0" xfId="0" applyAlignment="1" applyBorder="1" applyFont="1">
      <alignment horizontal="center" readingOrder="0" shrinkToFit="0" vertical="center" wrapText="0"/>
    </xf>
    <xf borderId="4" fillId="2" fontId="9" numFmtId="0" xfId="0" applyAlignment="1" applyBorder="1" applyFont="1">
      <alignment horizontal="center" readingOrder="0" shrinkToFit="0" vertical="center" wrapText="0"/>
    </xf>
    <xf borderId="4" fillId="2" fontId="8" numFmtId="0" xfId="0" applyAlignment="1" applyBorder="1" applyFont="1">
      <alignment horizontal="center" readingOrder="0" vertical="center"/>
    </xf>
    <xf borderId="4" fillId="2" fontId="10" numFmtId="0" xfId="0" applyAlignment="1" applyBorder="1" applyFont="1">
      <alignment horizontal="center" readingOrder="0" vertical="center"/>
    </xf>
    <xf borderId="4" fillId="2" fontId="11" numFmtId="165" xfId="0" applyAlignment="1" applyBorder="1" applyFont="1" applyNumberFormat="1">
      <alignment horizontal="center" shrinkToFit="0" vertical="center" wrapText="0"/>
    </xf>
    <xf borderId="5" fillId="2" fontId="11" numFmtId="165" xfId="0" applyAlignment="1" applyBorder="1" applyFont="1" applyNumberFormat="1">
      <alignment horizontal="center" shrinkToFit="0" vertical="center" wrapText="0"/>
    </xf>
    <xf borderId="4" fillId="3" fontId="12" numFmtId="0" xfId="0" applyAlignment="1" applyBorder="1" applyFill="1" applyFont="1">
      <alignment horizontal="left" shrinkToFit="0" vertical="center" wrapText="0"/>
    </xf>
    <xf borderId="4" fillId="3" fontId="12" numFmtId="0" xfId="0" applyAlignment="1" applyBorder="1" applyFont="1">
      <alignment readingOrder="0" vertical="center"/>
    </xf>
    <xf borderId="4" fillId="3" fontId="6" numFmtId="0" xfId="0" applyAlignment="1" applyBorder="1" applyFont="1">
      <alignment readingOrder="0" shrinkToFit="0" vertical="center" wrapText="0"/>
    </xf>
    <xf borderId="6" fillId="3" fontId="6" numFmtId="168" xfId="0" applyAlignment="1" applyBorder="1" applyFont="1" applyNumberFormat="1">
      <alignment horizontal="right" readingOrder="0" shrinkToFit="0" vertical="center" wrapText="0"/>
    </xf>
    <xf borderId="6" fillId="3" fontId="6" numFmtId="9" xfId="0" applyAlignment="1" applyBorder="1" applyFont="1" applyNumberFormat="1">
      <alignment horizontal="center" readingOrder="0" shrinkToFit="0" vertical="center" wrapText="0"/>
    </xf>
    <xf borderId="6" fillId="3" fontId="6" numFmtId="1" xfId="0" applyAlignment="1" applyBorder="1" applyFont="1" applyNumberFormat="1">
      <alignment horizontal="center" shrinkToFit="0" vertical="center" wrapText="0"/>
    </xf>
    <xf borderId="6" fillId="3" fontId="6" numFmtId="0" xfId="0" applyAlignment="1" applyBorder="1" applyFont="1">
      <alignment horizontal="center" shrinkToFit="0" vertical="center" wrapText="0"/>
    </xf>
    <xf borderId="6" fillId="0" fontId="6" numFmtId="0" xfId="0" applyAlignment="1" applyBorder="1" applyFont="1">
      <alignment horizontal="left" shrinkToFit="0" vertical="center" wrapText="0"/>
    </xf>
    <xf borderId="6" fillId="0" fontId="6" numFmtId="0" xfId="0" applyAlignment="1" applyBorder="1" applyFont="1">
      <alignment readingOrder="0" vertical="center"/>
    </xf>
    <xf borderId="0" fillId="0" fontId="3" numFmtId="0" xfId="0" applyAlignment="1" applyFont="1">
      <alignment readingOrder="0" vertical="bottom"/>
    </xf>
    <xf borderId="0" fillId="4" fontId="3" numFmtId="169" xfId="0" applyAlignment="1" applyFill="1" applyFont="1" applyNumberFormat="1">
      <alignment horizontal="right" readingOrder="0" vertical="bottom"/>
    </xf>
    <xf borderId="0" fillId="0" fontId="3" numFmtId="169" xfId="0" applyAlignment="1" applyFont="1" applyNumberFormat="1">
      <alignment horizontal="right" readingOrder="0" vertical="bottom"/>
    </xf>
    <xf borderId="6" fillId="5" fontId="6" numFmtId="9" xfId="0" applyAlignment="1" applyBorder="1" applyFill="1" applyFont="1" applyNumberFormat="1">
      <alignment horizontal="center" readingOrder="0" shrinkToFit="0" vertical="center" wrapText="0"/>
    </xf>
    <xf borderId="6" fillId="0" fontId="6" numFmtId="1" xfId="0" applyAlignment="1" applyBorder="1" applyFont="1" applyNumberFormat="1">
      <alignment horizontal="center" shrinkToFit="0" vertical="center" wrapText="0"/>
    </xf>
    <xf borderId="6" fillId="0" fontId="6" numFmtId="0" xfId="0" applyAlignment="1" applyBorder="1" applyFont="1">
      <alignment horizontal="center" shrinkToFit="0" vertical="center" wrapText="0"/>
    </xf>
    <xf borderId="0" fillId="0" fontId="3" numFmtId="170" xfId="0" applyAlignment="1" applyFont="1" applyNumberFormat="1">
      <alignment horizontal="right" readingOrder="0" vertical="bottom"/>
    </xf>
    <xf borderId="6" fillId="5" fontId="6" numFmtId="9" xfId="0" applyAlignment="1" applyBorder="1" applyFont="1" applyNumberFormat="1">
      <alignment horizontal="center" readingOrder="0" shrinkToFit="0" vertical="center" wrapText="0"/>
    </xf>
    <xf borderId="6" fillId="0" fontId="6" numFmtId="0" xfId="0" applyAlignment="1" applyBorder="1" applyFont="1">
      <alignment horizontal="left" readingOrder="0" shrinkToFit="0" vertical="center" wrapText="0"/>
    </xf>
    <xf borderId="6" fillId="0" fontId="6" numFmtId="1" xfId="0" applyAlignment="1" applyBorder="1" applyFont="1" applyNumberFormat="1">
      <alignment horizontal="center" readingOrder="0" shrinkToFit="0" vertical="center" wrapText="0"/>
    </xf>
    <xf borderId="0" fillId="6" fontId="13" numFmtId="1" xfId="0" applyAlignment="1" applyFill="1" applyFont="1" applyNumberFormat="1">
      <alignment horizontal="center"/>
    </xf>
    <xf borderId="0" fillId="4" fontId="3" numFmtId="170" xfId="0" applyAlignment="1" applyFont="1" applyNumberFormat="1">
      <alignment horizontal="right" readingOrder="0" vertical="bottom"/>
    </xf>
    <xf borderId="6" fillId="0" fontId="6" numFmtId="0" xfId="0" applyAlignment="1" applyBorder="1" applyFont="1">
      <alignment readingOrder="0" vertical="center"/>
    </xf>
    <xf borderId="0" fillId="0" fontId="3" numFmtId="0" xfId="0" applyAlignment="1" applyFont="1">
      <alignment vertical="bottom"/>
    </xf>
    <xf borderId="0" fillId="4" fontId="3" numFmtId="169" xfId="0" applyAlignment="1" applyFont="1" applyNumberFormat="1">
      <alignment horizontal="right" vertical="bottom"/>
    </xf>
    <xf borderId="0" fillId="0" fontId="3" numFmtId="169" xfId="0" applyAlignment="1" applyFont="1" applyNumberFormat="1">
      <alignment horizontal="right" vertical="bottom"/>
    </xf>
    <xf borderId="0" fillId="7" fontId="14" numFmtId="0" xfId="0" applyAlignment="1" applyFill="1" applyFont="1">
      <alignment readingOrder="0" shrinkToFit="0" vertical="center" wrapText="0"/>
    </xf>
    <xf borderId="0" fillId="7" fontId="15" numFmtId="0" xfId="0" applyAlignment="1" applyFont="1">
      <alignment horizontal="right" readingOrder="0" shrinkToFit="0" vertical="center" wrapText="0"/>
    </xf>
    <xf borderId="0" fillId="0" fontId="3" numFmtId="0" xfId="0" applyFont="1"/>
    <xf borderId="0" fillId="0" fontId="6" numFmtId="0" xfId="0" applyAlignment="1" applyFont="1">
      <alignment horizontal="right" readingOrder="0" shrinkToFit="0" vertical="bottom" wrapText="0"/>
    </xf>
    <xf borderId="0" fillId="0" fontId="16" numFmtId="0" xfId="0" applyAlignment="1" applyFont="1">
      <alignment horizontal="center" shrinkToFit="0" vertical="bottom" wrapText="0"/>
    </xf>
    <xf borderId="0" fillId="0" fontId="17" numFmtId="0" xfId="0" applyAlignment="1" applyFont="1">
      <alignment readingOrder="0" shrinkToFit="0" vertical="center" wrapText="0"/>
    </xf>
    <xf borderId="0" fillId="0" fontId="17" numFmtId="0" xfId="0" applyAlignment="1" applyFont="1">
      <alignment vertical="center"/>
    </xf>
    <xf borderId="7" fillId="8" fontId="18" numFmtId="0" xfId="0" applyAlignment="1" applyBorder="1" applyFill="1" applyFont="1">
      <alignment readingOrder="0" shrinkToFit="0" vertical="center" wrapText="0"/>
    </xf>
    <xf borderId="0" fillId="8" fontId="3" numFmtId="0" xfId="0" applyAlignment="1" applyFont="1">
      <alignment vertical="center"/>
    </xf>
    <xf borderId="0" fillId="0" fontId="3" numFmtId="0" xfId="0" applyAlignment="1" applyFont="1">
      <alignment vertical="top"/>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9" fontId="19" numFmtId="0" xfId="0" applyAlignment="1" applyFill="1" applyFont="1">
      <alignment readingOrder="0" shrinkToFit="0" vertical="top" wrapText="0"/>
    </xf>
    <xf borderId="0" fillId="0" fontId="0" numFmtId="0" xfId="0" applyAlignment="1" applyFont="1">
      <alignment readingOrder="0" shrinkToFit="0" vertical="top" wrapText="1"/>
    </xf>
    <xf borderId="0" fillId="0" fontId="0" numFmtId="0" xfId="0" applyAlignment="1" applyFont="1">
      <alignment readingOrder="0" shrinkToFit="0" wrapText="1"/>
    </xf>
    <xf borderId="0" fillId="0" fontId="3" numFmtId="0" xfId="0" applyAlignment="1" applyFont="1">
      <alignment horizontal="right" readingOrder="0" shrinkToFit="0" vertical="top" wrapText="1"/>
    </xf>
    <xf borderId="0" fillId="5" fontId="0" numFmtId="0" xfId="0" applyAlignment="1" applyFont="1">
      <alignment horizontal="center" readingOrder="0" shrinkToFit="0" vertical="bottom" wrapText="0"/>
    </xf>
    <xf borderId="0" fillId="10" fontId="0" numFmtId="0" xfId="0" applyAlignment="1" applyFill="1" applyFont="1">
      <alignment horizontal="center" readingOrder="0" shrinkToFit="0" vertical="bottom" wrapText="0"/>
    </xf>
    <xf borderId="0" fillId="5" fontId="0" numFmtId="0" xfId="0" applyAlignment="1" applyFont="1">
      <alignment readingOrder="0" shrinkToFit="0" vertical="bottom" wrapText="0"/>
    </xf>
    <xf borderId="0" fillId="0" fontId="0" numFmtId="0" xfId="0" applyAlignment="1" applyFont="1">
      <alignment readingOrder="0" shrinkToFit="0" vertical="bottom" wrapText="0"/>
    </xf>
    <xf borderId="0" fillId="11" fontId="7" numFmtId="0" xfId="0" applyAlignment="1" applyFill="1" applyFont="1">
      <alignment readingOrder="0" shrinkToFit="0" vertical="bottom" wrapText="0"/>
    </xf>
    <xf borderId="0" fillId="12" fontId="7" numFmtId="0" xfId="0" applyAlignment="1" applyFill="1" applyFont="1">
      <alignment readingOrder="0" shrinkToFit="0" vertical="bottom" wrapText="0"/>
    </xf>
    <xf borderId="0" fillId="0" fontId="0" numFmtId="0" xfId="0" applyAlignment="1" applyFont="1">
      <alignment readingOrder="0" shrinkToFit="0" vertical="bottom" wrapText="0"/>
    </xf>
    <xf borderId="0" fillId="0" fontId="20" numFmtId="0" xfId="0" applyAlignment="1" applyFont="1">
      <alignment readingOrder="0" shrinkToFit="0" vertical="bottom" wrapText="0"/>
    </xf>
    <xf borderId="0" fillId="0" fontId="0" numFmtId="0" xfId="0" applyAlignment="1" applyFont="1">
      <alignment readingOrder="0" shrinkToFit="0" vertical="bottom" wrapText="1"/>
    </xf>
    <xf borderId="0" fillId="0" fontId="0" numFmtId="0" xfId="0" applyAlignment="1" applyFont="1">
      <alignment shrinkToFit="0" vertical="bottom" wrapText="0"/>
    </xf>
    <xf borderId="0" fillId="0" fontId="20" numFmtId="0" xfId="0" applyAlignment="1" applyFont="1">
      <alignment readingOrder="0" shrinkToFit="0" vertical="bottom" wrapText="0"/>
    </xf>
    <xf borderId="0" fillId="0" fontId="2" numFmtId="0" xfId="0" applyFont="1"/>
    <xf borderId="0" fillId="0" fontId="20"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left" readingOrder="0" vertical="bottom"/>
    </xf>
    <xf borderId="0" fillId="0" fontId="0" numFmtId="0" xfId="0" applyAlignment="1" applyFont="1">
      <alignment horizontal="left" readingOrder="0" vertical="bottom"/>
    </xf>
    <xf borderId="0" fillId="0" fontId="3" numFmtId="0" xfId="0" applyAlignment="1" applyFont="1">
      <alignment horizontal="right" readingOrder="0" vertical="top"/>
    </xf>
    <xf borderId="0" fillId="0" fontId="0" numFmtId="0" xfId="0" applyAlignment="1" applyFont="1">
      <alignment horizontal="lef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0" numFmtId="0" xfId="0" applyAlignment="1" applyFont="1">
      <alignment horizontal="left" shrinkToFit="0" vertical="bottom" wrapText="0"/>
    </xf>
    <xf borderId="0" fillId="9" fontId="21" numFmtId="0" xfId="0" applyAlignment="1" applyFont="1">
      <alignment readingOrder="0" vertical="center"/>
    </xf>
    <xf borderId="0" fillId="0" fontId="5" numFmtId="0" xfId="0" applyAlignment="1" applyFont="1">
      <alignment readingOrder="0" shrinkToFit="0" wrapText="1"/>
    </xf>
    <xf borderId="0" fillId="0" fontId="22" numFmtId="0" xfId="0" applyAlignment="1" applyFont="1">
      <alignment readingOrder="0" shrinkToFit="0" wrapText="0"/>
    </xf>
    <xf borderId="0" fillId="0" fontId="23" numFmtId="0" xfId="0" applyAlignment="1" applyFont="1">
      <alignment readingOrder="0"/>
    </xf>
    <xf borderId="0" fillId="0" fontId="5" numFmtId="0" xfId="0" applyAlignment="1" applyFont="1">
      <alignment shrinkToFit="0" wrapText="1"/>
    </xf>
    <xf borderId="0" fillId="0" fontId="24" numFmtId="0" xfId="0" applyAlignment="1" applyFont="1">
      <alignment shrinkToFit="0" wrapText="1"/>
    </xf>
    <xf borderId="0" fillId="0" fontId="25" numFmtId="0" xfId="0" applyAlignment="1" applyFont="1">
      <alignment readingOrder="0" shrinkToFit="0" vertical="top" wrapText="1"/>
    </xf>
    <xf borderId="0" fillId="0" fontId="26" numFmtId="0" xfId="0" applyAlignment="1" applyFont="1">
      <alignment readingOrder="0" shrinkToFit="0" vertical="top" wrapText="1"/>
    </xf>
    <xf borderId="0" fillId="0" fontId="27" numFmtId="0" xfId="0" applyAlignment="1" applyFont="1">
      <alignment shrinkToFit="0" wrapText="1"/>
    </xf>
    <xf borderId="0" fillId="0" fontId="26" numFmtId="0" xfId="0" applyAlignment="1" applyFont="1">
      <alignment readingOrder="0" shrinkToFit="0" vertical="top" wrapText="1"/>
    </xf>
    <xf borderId="0" fillId="0" fontId="28" numFmtId="0" xfId="0" applyAlignment="1" applyFont="1">
      <alignment readingOrder="0" shrinkToFit="0" vertical="top" wrapText="1"/>
    </xf>
    <xf borderId="0" fillId="0" fontId="5" numFmtId="0" xfId="0" applyAlignment="1" applyFont="1">
      <alignment horizontal="left" vertical="center"/>
    </xf>
    <xf borderId="0" fillId="8" fontId="28" numFmtId="0" xfId="0" applyAlignment="1" applyFont="1">
      <alignment horizontal="left" readingOrder="0" shrinkToFit="0" vertical="center" wrapText="1"/>
    </xf>
    <xf borderId="0" fillId="0" fontId="28" numFmtId="0" xfId="0" applyAlignment="1" applyFont="1">
      <alignment readingOrder="0" shrinkToFit="0" vertical="top" wrapText="1"/>
    </xf>
    <xf borderId="0" fillId="0" fontId="29" numFmtId="0" xfId="0" applyAlignment="1" applyFont="1">
      <alignment shrinkToFit="0" vertical="top" wrapText="1"/>
    </xf>
    <xf borderId="0" fillId="0" fontId="5" numFmtId="0" xfId="0" applyAlignment="1" applyFont="1">
      <alignment readingOrder="0"/>
    </xf>
    <xf borderId="0" fillId="0" fontId="30" numFmtId="0" xfId="0" applyAlignment="1" applyFont="1">
      <alignment readingOrder="0"/>
    </xf>
  </cellXfs>
  <cellStyles count="1">
    <cellStyle xfId="0" name="Normal" builtinId="0"/>
  </cellStyles>
  <dxfs count="4">
    <dxf>
      <font>
        <color rgb="FFFFFFFF"/>
      </font>
      <fill>
        <patternFill patternType="solid">
          <fgColor rgb="FFFF0000"/>
          <bgColor rgb="FFFF0000"/>
        </patternFill>
      </fill>
      <border/>
    </dxf>
    <dxf>
      <font>
        <color rgb="FF999999"/>
      </font>
      <fill>
        <patternFill patternType="solid">
          <fgColor rgb="FF999999"/>
          <bgColor rgb="FF999999"/>
        </patternFill>
      </fill>
      <border/>
    </dxf>
    <dxf>
      <font>
        <color rgb="FF6699FF"/>
      </font>
      <fill>
        <patternFill patternType="solid">
          <fgColor rgb="FF3C78D8"/>
          <bgColor rgb="FF3C78D8"/>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5.0" topLeftCell="A6" activePane="bottomLeft" state="frozen"/>
      <selection activeCell="B7" sqref="B7" pane="bottomLeft"/>
    </sheetView>
  </sheetViews>
  <sheetFormatPr customHeight="1" defaultColWidth="12.63" defaultRowHeight="15.75"/>
  <cols>
    <col customWidth="1" min="1" max="1" width="5.5"/>
    <col customWidth="1" min="2" max="2" width="4.38"/>
    <col customWidth="1" min="3" max="3" width="35.5"/>
    <col customWidth="1" min="4" max="5" width="10.5"/>
    <col customWidth="1" min="6" max="6" width="6.13"/>
    <col customWidth="1" min="7" max="7" width="6.0"/>
    <col customWidth="1" min="8" max="8" width="3.25"/>
    <col customWidth="1" min="9" max="63" width="2.0"/>
    <col customWidth="1" min="64" max="65" width="3.38"/>
    <col customWidth="1" min="66" max="66" width="2.63"/>
    <col customWidth="1" min="67" max="67" width="3.25"/>
    <col customWidth="1" min="68" max="68" width="2.63"/>
    <col customWidth="1" min="69" max="69" width="2.38"/>
    <col customWidth="1" min="70" max="70" width="1.63"/>
    <col customWidth="1" min="71" max="125" width="2.0"/>
  </cols>
  <sheetData>
    <row r="1" ht="24.0" customHeight="1">
      <c r="A1" s="1" t="s">
        <v>0</v>
      </c>
      <c r="B1" s="2"/>
      <c r="C1" s="2"/>
      <c r="D1" s="2"/>
      <c r="E1" s="2"/>
      <c r="F1" s="2"/>
      <c r="G1" s="2"/>
      <c r="H1" s="3"/>
      <c r="I1" s="4"/>
      <c r="P1" s="5"/>
      <c r="Q1" s="6"/>
      <c r="R1" s="6"/>
      <c r="S1" s="6"/>
      <c r="T1" s="6"/>
      <c r="U1" s="6"/>
      <c r="V1" s="6"/>
      <c r="W1" s="6"/>
      <c r="X1" s="6"/>
      <c r="Y1" s="6"/>
      <c r="Z1" s="6"/>
      <c r="AA1" s="6"/>
      <c r="AB1" s="6"/>
      <c r="AC1" s="6"/>
      <c r="AD1" s="6"/>
      <c r="AE1" s="6"/>
      <c r="AF1" s="6"/>
      <c r="AG1" s="6"/>
      <c r="AH1" s="6"/>
      <c r="AI1" s="6"/>
      <c r="AJ1" s="6"/>
      <c r="AK1" s="6"/>
      <c r="AL1" s="6"/>
      <c r="AM1" s="6"/>
      <c r="AN1" s="6"/>
      <c r="AO1" s="6"/>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row>
    <row r="2">
      <c r="A2" s="7"/>
      <c r="B2" s="8" t="s">
        <v>1</v>
      </c>
      <c r="D2" s="9">
        <v>45306.0</v>
      </c>
      <c r="E2" s="10"/>
      <c r="F2" s="8"/>
      <c r="G2" s="11"/>
      <c r="H2" s="7"/>
      <c r="I2" s="12" t="str">
        <f>"Week "&amp;(I4-($D$2-WEEKDAY($D$2,1)+2))/7+1</f>
        <v>Week 0</v>
      </c>
      <c r="O2" s="13"/>
      <c r="P2" s="12" t="str">
        <f>"Week "&amp;(P4-($D$2-WEEKDAY($D$2,1)+2))/7+1</f>
        <v>Week 1</v>
      </c>
      <c r="V2" s="13"/>
      <c r="W2" s="12" t="str">
        <f>"Week "&amp;(W4-($D$2-WEEKDAY($D$2,1)+2))/7+1</f>
        <v>Week 2</v>
      </c>
      <c r="AC2" s="13"/>
      <c r="AD2" s="12" t="str">
        <f>"Week "&amp;(AD4-($D$2-WEEKDAY($D$2,1)+2))/7+1</f>
        <v>Week 3</v>
      </c>
      <c r="AJ2" s="13"/>
      <c r="AK2" s="12" t="str">
        <f>"Week "&amp;(AK4-($D$2-WEEKDAY($D$2,1)+2))/7+1</f>
        <v>Week 4</v>
      </c>
      <c r="AQ2" s="13"/>
      <c r="AR2" s="12" t="str">
        <f>"Week "&amp;(AR4-($D$2-WEEKDAY($D$2,1)+2))/7+1</f>
        <v>Week 5</v>
      </c>
      <c r="AX2" s="13"/>
      <c r="AY2" s="12" t="str">
        <f>"Week "&amp;(AY4-($D$2-WEEKDAY($D$2,1)+2))/7+1</f>
        <v>Week 6</v>
      </c>
      <c r="BE2" s="13"/>
      <c r="BF2" s="12" t="str">
        <f>"Week "&amp;(BF4-($D$2-WEEKDAY($D$2,1)+2))/7+1</f>
        <v>Week 7</v>
      </c>
      <c r="BL2" s="13"/>
      <c r="BM2" s="12" t="str">
        <f>"Week "&amp;(BM4-($D$2-WEEKDAY($D$2,1)+2))/7+1</f>
        <v>Week 8</v>
      </c>
      <c r="BS2" s="13"/>
      <c r="BT2" s="12" t="str">
        <f>"Week "&amp;(BT4-($D$2-WEEKDAY($D$2,1)+2))/7+1</f>
        <v>Week 9</v>
      </c>
      <c r="BZ2" s="13"/>
      <c r="CA2" s="12" t="str">
        <f>"Week "&amp;(CA4-($D$2-WEEKDAY($D$2,1)+2))/7+1</f>
        <v>Week 10</v>
      </c>
      <c r="CG2" s="13"/>
      <c r="CH2" s="12" t="str">
        <f>"Week "&amp;(CH4-($D$2-WEEKDAY($D$2,1)+2))/7+1</f>
        <v>Week 11</v>
      </c>
      <c r="CN2" s="13"/>
      <c r="CO2" s="12" t="str">
        <f>"Week "&amp;(CO4-($D$2-WEEKDAY($D$2,1)+2))/7+1</f>
        <v>Week 12</v>
      </c>
      <c r="CU2" s="13"/>
      <c r="CV2" s="12" t="str">
        <f>"Week "&amp;(CV4-($D$2-WEEKDAY($D$2,1)+2))/7+1</f>
        <v>Week 13</v>
      </c>
      <c r="DB2" s="13"/>
      <c r="DC2" s="12" t="str">
        <f>"Week "&amp;(DC4-($D$2-WEEKDAY($D$2,1)+2))/7+1</f>
        <v>Week 14</v>
      </c>
      <c r="DI2" s="13"/>
      <c r="DJ2" s="12" t="str">
        <f>"Week "&amp;(DJ4-($D$2-WEEKDAY($D$2,1)+2))/7+1</f>
        <v>Week 15</v>
      </c>
      <c r="DP2" s="13"/>
      <c r="DQ2" s="12" t="str">
        <f>"Week "&amp;(DQ4-($D$2-WEEKDAY($D$2,1)+2))/7+1</f>
        <v>Week 16</v>
      </c>
      <c r="DU2" s="13"/>
    </row>
    <row r="3">
      <c r="A3" s="7"/>
      <c r="B3" s="14" t="s">
        <v>2</v>
      </c>
      <c r="D3" s="15" t="s">
        <v>3</v>
      </c>
      <c r="E3" s="10"/>
      <c r="F3" s="7"/>
      <c r="G3" s="7"/>
      <c r="H3" s="7"/>
      <c r="I3" s="16">
        <f>I4</f>
        <v>45299</v>
      </c>
      <c r="O3" s="13"/>
      <c r="P3" s="16">
        <f>P4</f>
        <v>45306</v>
      </c>
      <c r="V3" s="13"/>
      <c r="W3" s="16">
        <f>W4</f>
        <v>45313</v>
      </c>
      <c r="AC3" s="13"/>
      <c r="AD3" s="16">
        <f>AD4</f>
        <v>45320</v>
      </c>
      <c r="AJ3" s="13"/>
      <c r="AK3" s="16">
        <f>AK4</f>
        <v>45327</v>
      </c>
      <c r="AQ3" s="13"/>
      <c r="AR3" s="16">
        <f>AR4</f>
        <v>45334</v>
      </c>
      <c r="AX3" s="13"/>
      <c r="AY3" s="16">
        <f>AY4</f>
        <v>45341</v>
      </c>
      <c r="BE3" s="13"/>
      <c r="BF3" s="16">
        <f>BF4</f>
        <v>45348</v>
      </c>
      <c r="BL3" s="13"/>
      <c r="BM3" s="16">
        <f>BM4</f>
        <v>45355</v>
      </c>
      <c r="BS3" s="13"/>
      <c r="BT3" s="16">
        <f>BT4</f>
        <v>45362</v>
      </c>
      <c r="BZ3" s="13"/>
      <c r="CA3" s="16">
        <f>CA4</f>
        <v>45369</v>
      </c>
      <c r="CG3" s="13"/>
      <c r="CH3" s="16">
        <f>CH4</f>
        <v>45376</v>
      </c>
      <c r="CN3" s="13"/>
      <c r="CO3" s="16">
        <f>CO4</f>
        <v>45383</v>
      </c>
      <c r="CU3" s="13"/>
      <c r="CV3" s="16">
        <f>CV4</f>
        <v>45390</v>
      </c>
      <c r="DB3" s="13"/>
      <c r="DC3" s="16">
        <f>DC4</f>
        <v>45397</v>
      </c>
      <c r="DI3" s="13"/>
      <c r="DJ3" s="16">
        <f>DJ4</f>
        <v>45404</v>
      </c>
      <c r="DP3" s="13"/>
      <c r="DQ3" s="16">
        <f>DQ4</f>
        <v>45411</v>
      </c>
      <c r="DU3" s="13"/>
    </row>
    <row r="4">
      <c r="A4" s="7"/>
      <c r="B4" s="7"/>
      <c r="C4" s="7"/>
      <c r="D4" s="7"/>
      <c r="E4" s="7"/>
      <c r="F4" s="7"/>
      <c r="G4" s="7"/>
      <c r="H4" s="7"/>
      <c r="I4" s="17">
        <f>D2-WEEKDAY(D2,1)+2+7*(G2-1)</f>
        <v>45299</v>
      </c>
      <c r="J4" s="18">
        <f t="shared" ref="J4:DU4" si="1">I4+1</f>
        <v>45300</v>
      </c>
      <c r="K4" s="18">
        <f t="shared" si="1"/>
        <v>45301</v>
      </c>
      <c r="L4" s="18">
        <f t="shared" si="1"/>
        <v>45302</v>
      </c>
      <c r="M4" s="18">
        <f t="shared" si="1"/>
        <v>45303</v>
      </c>
      <c r="N4" s="18">
        <f t="shared" si="1"/>
        <v>45304</v>
      </c>
      <c r="O4" s="19">
        <f t="shared" si="1"/>
        <v>45305</v>
      </c>
      <c r="P4" s="17">
        <f t="shared" si="1"/>
        <v>45306</v>
      </c>
      <c r="Q4" s="18">
        <f t="shared" si="1"/>
        <v>45307</v>
      </c>
      <c r="R4" s="18">
        <f t="shared" si="1"/>
        <v>45308</v>
      </c>
      <c r="S4" s="18">
        <f t="shared" si="1"/>
        <v>45309</v>
      </c>
      <c r="T4" s="18">
        <f t="shared" si="1"/>
        <v>45310</v>
      </c>
      <c r="U4" s="18">
        <f t="shared" si="1"/>
        <v>45311</v>
      </c>
      <c r="V4" s="19">
        <f t="shared" si="1"/>
        <v>45312</v>
      </c>
      <c r="W4" s="17">
        <f t="shared" si="1"/>
        <v>45313</v>
      </c>
      <c r="X4" s="18">
        <f t="shared" si="1"/>
        <v>45314</v>
      </c>
      <c r="Y4" s="18">
        <f t="shared" si="1"/>
        <v>45315</v>
      </c>
      <c r="Z4" s="18">
        <f t="shared" si="1"/>
        <v>45316</v>
      </c>
      <c r="AA4" s="18">
        <f t="shared" si="1"/>
        <v>45317</v>
      </c>
      <c r="AB4" s="18">
        <f t="shared" si="1"/>
        <v>45318</v>
      </c>
      <c r="AC4" s="19">
        <f t="shared" si="1"/>
        <v>45319</v>
      </c>
      <c r="AD4" s="17">
        <f t="shared" si="1"/>
        <v>45320</v>
      </c>
      <c r="AE4" s="18">
        <f t="shared" si="1"/>
        <v>45321</v>
      </c>
      <c r="AF4" s="18">
        <f t="shared" si="1"/>
        <v>45322</v>
      </c>
      <c r="AG4" s="18">
        <f t="shared" si="1"/>
        <v>45323</v>
      </c>
      <c r="AH4" s="18">
        <f t="shared" si="1"/>
        <v>45324</v>
      </c>
      <c r="AI4" s="18">
        <f t="shared" si="1"/>
        <v>45325</v>
      </c>
      <c r="AJ4" s="19">
        <f t="shared" si="1"/>
        <v>45326</v>
      </c>
      <c r="AK4" s="17">
        <f t="shared" si="1"/>
        <v>45327</v>
      </c>
      <c r="AL4" s="18">
        <f t="shared" si="1"/>
        <v>45328</v>
      </c>
      <c r="AM4" s="18">
        <f t="shared" si="1"/>
        <v>45329</v>
      </c>
      <c r="AN4" s="18">
        <f t="shared" si="1"/>
        <v>45330</v>
      </c>
      <c r="AO4" s="18">
        <f t="shared" si="1"/>
        <v>45331</v>
      </c>
      <c r="AP4" s="18">
        <f t="shared" si="1"/>
        <v>45332</v>
      </c>
      <c r="AQ4" s="19">
        <f t="shared" si="1"/>
        <v>45333</v>
      </c>
      <c r="AR4" s="17">
        <f t="shared" si="1"/>
        <v>45334</v>
      </c>
      <c r="AS4" s="18">
        <f t="shared" si="1"/>
        <v>45335</v>
      </c>
      <c r="AT4" s="18">
        <f t="shared" si="1"/>
        <v>45336</v>
      </c>
      <c r="AU4" s="18">
        <f t="shared" si="1"/>
        <v>45337</v>
      </c>
      <c r="AV4" s="18">
        <f t="shared" si="1"/>
        <v>45338</v>
      </c>
      <c r="AW4" s="18">
        <f t="shared" si="1"/>
        <v>45339</v>
      </c>
      <c r="AX4" s="19">
        <f t="shared" si="1"/>
        <v>45340</v>
      </c>
      <c r="AY4" s="17">
        <f t="shared" si="1"/>
        <v>45341</v>
      </c>
      <c r="AZ4" s="18">
        <f t="shared" si="1"/>
        <v>45342</v>
      </c>
      <c r="BA4" s="18">
        <f t="shared" si="1"/>
        <v>45343</v>
      </c>
      <c r="BB4" s="18">
        <f t="shared" si="1"/>
        <v>45344</v>
      </c>
      <c r="BC4" s="18">
        <f t="shared" si="1"/>
        <v>45345</v>
      </c>
      <c r="BD4" s="18">
        <f t="shared" si="1"/>
        <v>45346</v>
      </c>
      <c r="BE4" s="19">
        <f t="shared" si="1"/>
        <v>45347</v>
      </c>
      <c r="BF4" s="17">
        <f t="shared" si="1"/>
        <v>45348</v>
      </c>
      <c r="BG4" s="18">
        <f t="shared" si="1"/>
        <v>45349</v>
      </c>
      <c r="BH4" s="18">
        <f t="shared" si="1"/>
        <v>45350</v>
      </c>
      <c r="BI4" s="18">
        <f t="shared" si="1"/>
        <v>45351</v>
      </c>
      <c r="BJ4" s="18">
        <f t="shared" si="1"/>
        <v>45352</v>
      </c>
      <c r="BK4" s="18">
        <f t="shared" si="1"/>
        <v>45353</v>
      </c>
      <c r="BL4" s="19">
        <f t="shared" si="1"/>
        <v>45354</v>
      </c>
      <c r="BM4" s="17">
        <f t="shared" si="1"/>
        <v>45355</v>
      </c>
      <c r="BN4" s="18">
        <f t="shared" si="1"/>
        <v>45356</v>
      </c>
      <c r="BO4" s="18">
        <f t="shared" si="1"/>
        <v>45357</v>
      </c>
      <c r="BP4" s="18">
        <f t="shared" si="1"/>
        <v>45358</v>
      </c>
      <c r="BQ4" s="18">
        <f t="shared" si="1"/>
        <v>45359</v>
      </c>
      <c r="BR4" s="18">
        <f t="shared" si="1"/>
        <v>45360</v>
      </c>
      <c r="BS4" s="19">
        <f t="shared" si="1"/>
        <v>45361</v>
      </c>
      <c r="BT4" s="17">
        <f t="shared" si="1"/>
        <v>45362</v>
      </c>
      <c r="BU4" s="18">
        <f t="shared" si="1"/>
        <v>45363</v>
      </c>
      <c r="BV4" s="18">
        <f t="shared" si="1"/>
        <v>45364</v>
      </c>
      <c r="BW4" s="18">
        <f t="shared" si="1"/>
        <v>45365</v>
      </c>
      <c r="BX4" s="18">
        <f t="shared" si="1"/>
        <v>45366</v>
      </c>
      <c r="BY4" s="18">
        <f t="shared" si="1"/>
        <v>45367</v>
      </c>
      <c r="BZ4" s="19">
        <f t="shared" si="1"/>
        <v>45368</v>
      </c>
      <c r="CA4" s="17">
        <f t="shared" si="1"/>
        <v>45369</v>
      </c>
      <c r="CB4" s="18">
        <f t="shared" si="1"/>
        <v>45370</v>
      </c>
      <c r="CC4" s="18">
        <f t="shared" si="1"/>
        <v>45371</v>
      </c>
      <c r="CD4" s="18">
        <f t="shared" si="1"/>
        <v>45372</v>
      </c>
      <c r="CE4" s="18">
        <f t="shared" si="1"/>
        <v>45373</v>
      </c>
      <c r="CF4" s="18">
        <f t="shared" si="1"/>
        <v>45374</v>
      </c>
      <c r="CG4" s="19">
        <f t="shared" si="1"/>
        <v>45375</v>
      </c>
      <c r="CH4" s="17">
        <f t="shared" si="1"/>
        <v>45376</v>
      </c>
      <c r="CI4" s="18">
        <f t="shared" si="1"/>
        <v>45377</v>
      </c>
      <c r="CJ4" s="18">
        <f t="shared" si="1"/>
        <v>45378</v>
      </c>
      <c r="CK4" s="18">
        <f t="shared" si="1"/>
        <v>45379</v>
      </c>
      <c r="CL4" s="18">
        <f t="shared" si="1"/>
        <v>45380</v>
      </c>
      <c r="CM4" s="18">
        <f t="shared" si="1"/>
        <v>45381</v>
      </c>
      <c r="CN4" s="19">
        <f t="shared" si="1"/>
        <v>45382</v>
      </c>
      <c r="CO4" s="17">
        <f t="shared" si="1"/>
        <v>45383</v>
      </c>
      <c r="CP4" s="18">
        <f t="shared" si="1"/>
        <v>45384</v>
      </c>
      <c r="CQ4" s="18">
        <f t="shared" si="1"/>
        <v>45385</v>
      </c>
      <c r="CR4" s="18">
        <f t="shared" si="1"/>
        <v>45386</v>
      </c>
      <c r="CS4" s="18">
        <f t="shared" si="1"/>
        <v>45387</v>
      </c>
      <c r="CT4" s="18">
        <f t="shared" si="1"/>
        <v>45388</v>
      </c>
      <c r="CU4" s="19">
        <f t="shared" si="1"/>
        <v>45389</v>
      </c>
      <c r="CV4" s="17">
        <f t="shared" si="1"/>
        <v>45390</v>
      </c>
      <c r="CW4" s="18">
        <f t="shared" si="1"/>
        <v>45391</v>
      </c>
      <c r="CX4" s="18">
        <f t="shared" si="1"/>
        <v>45392</v>
      </c>
      <c r="CY4" s="18">
        <f t="shared" si="1"/>
        <v>45393</v>
      </c>
      <c r="CZ4" s="18">
        <f t="shared" si="1"/>
        <v>45394</v>
      </c>
      <c r="DA4" s="18">
        <f t="shared" si="1"/>
        <v>45395</v>
      </c>
      <c r="DB4" s="19">
        <f t="shared" si="1"/>
        <v>45396</v>
      </c>
      <c r="DC4" s="17">
        <f t="shared" si="1"/>
        <v>45397</v>
      </c>
      <c r="DD4" s="18">
        <f t="shared" si="1"/>
        <v>45398</v>
      </c>
      <c r="DE4" s="18">
        <f t="shared" si="1"/>
        <v>45399</v>
      </c>
      <c r="DF4" s="18">
        <f t="shared" si="1"/>
        <v>45400</v>
      </c>
      <c r="DG4" s="18">
        <f t="shared" si="1"/>
        <v>45401</v>
      </c>
      <c r="DH4" s="18">
        <f t="shared" si="1"/>
        <v>45402</v>
      </c>
      <c r="DI4" s="19">
        <f t="shared" si="1"/>
        <v>45403</v>
      </c>
      <c r="DJ4" s="17">
        <f t="shared" si="1"/>
        <v>45404</v>
      </c>
      <c r="DK4" s="18">
        <f t="shared" si="1"/>
        <v>45405</v>
      </c>
      <c r="DL4" s="18">
        <f t="shared" si="1"/>
        <v>45406</v>
      </c>
      <c r="DM4" s="18">
        <f t="shared" si="1"/>
        <v>45407</v>
      </c>
      <c r="DN4" s="18">
        <f t="shared" si="1"/>
        <v>45408</v>
      </c>
      <c r="DO4" s="18">
        <f t="shared" si="1"/>
        <v>45409</v>
      </c>
      <c r="DP4" s="19">
        <f t="shared" si="1"/>
        <v>45410</v>
      </c>
      <c r="DQ4" s="17">
        <f t="shared" si="1"/>
        <v>45411</v>
      </c>
      <c r="DR4" s="18">
        <f t="shared" si="1"/>
        <v>45412</v>
      </c>
      <c r="DS4" s="18">
        <f t="shared" si="1"/>
        <v>45413</v>
      </c>
      <c r="DT4" s="18">
        <f t="shared" si="1"/>
        <v>45414</v>
      </c>
      <c r="DU4" s="18">
        <f t="shared" si="1"/>
        <v>45415</v>
      </c>
    </row>
    <row r="5" ht="22.5" customHeight="1">
      <c r="A5" s="20" t="s">
        <v>4</v>
      </c>
      <c r="B5" s="21" t="s">
        <v>5</v>
      </c>
      <c r="C5" s="22" t="s">
        <v>5</v>
      </c>
      <c r="D5" s="23" t="s">
        <v>6</v>
      </c>
      <c r="E5" s="24" t="s">
        <v>7</v>
      </c>
      <c r="F5" s="25" t="s">
        <v>8</v>
      </c>
      <c r="G5" s="25" t="s">
        <v>9</v>
      </c>
      <c r="H5" s="26"/>
      <c r="I5" s="27" t="str">
        <f t="shared" ref="I5:DU5" si="2">INDEX({"Su";"M";"T";"W";"Th";"F";"Sa"},WEEKDAY(I4,1))</f>
        <v>M</v>
      </c>
      <c r="J5" s="27" t="str">
        <f t="shared" si="2"/>
        <v>T</v>
      </c>
      <c r="K5" s="27" t="str">
        <f t="shared" si="2"/>
        <v>W</v>
      </c>
      <c r="L5" s="27" t="str">
        <f t="shared" si="2"/>
        <v>Th</v>
      </c>
      <c r="M5" s="27" t="str">
        <f t="shared" si="2"/>
        <v>F</v>
      </c>
      <c r="N5" s="27" t="str">
        <f t="shared" si="2"/>
        <v>Sa</v>
      </c>
      <c r="O5" s="27" t="str">
        <f t="shared" si="2"/>
        <v>Su</v>
      </c>
      <c r="P5" s="27" t="str">
        <f t="shared" si="2"/>
        <v>M</v>
      </c>
      <c r="Q5" s="27" t="str">
        <f t="shared" si="2"/>
        <v>T</v>
      </c>
      <c r="R5" s="27" t="str">
        <f t="shared" si="2"/>
        <v>W</v>
      </c>
      <c r="S5" s="27" t="str">
        <f t="shared" si="2"/>
        <v>Th</v>
      </c>
      <c r="T5" s="27" t="str">
        <f t="shared" si="2"/>
        <v>F</v>
      </c>
      <c r="U5" s="27" t="str">
        <f t="shared" si="2"/>
        <v>Sa</v>
      </c>
      <c r="V5" s="27" t="str">
        <f t="shared" si="2"/>
        <v>Su</v>
      </c>
      <c r="W5" s="27" t="str">
        <f t="shared" si="2"/>
        <v>M</v>
      </c>
      <c r="X5" s="27" t="str">
        <f t="shared" si="2"/>
        <v>T</v>
      </c>
      <c r="Y5" s="27" t="str">
        <f t="shared" si="2"/>
        <v>W</v>
      </c>
      <c r="Z5" s="27" t="str">
        <f t="shared" si="2"/>
        <v>Th</v>
      </c>
      <c r="AA5" s="27" t="str">
        <f t="shared" si="2"/>
        <v>F</v>
      </c>
      <c r="AB5" s="27" t="str">
        <f t="shared" si="2"/>
        <v>Sa</v>
      </c>
      <c r="AC5" s="27" t="str">
        <f t="shared" si="2"/>
        <v>Su</v>
      </c>
      <c r="AD5" s="27" t="str">
        <f t="shared" si="2"/>
        <v>M</v>
      </c>
      <c r="AE5" s="27" t="str">
        <f t="shared" si="2"/>
        <v>T</v>
      </c>
      <c r="AF5" s="27" t="str">
        <f t="shared" si="2"/>
        <v>W</v>
      </c>
      <c r="AG5" s="27" t="str">
        <f t="shared" si="2"/>
        <v>Th</v>
      </c>
      <c r="AH5" s="27" t="str">
        <f t="shared" si="2"/>
        <v>F</v>
      </c>
      <c r="AI5" s="27" t="str">
        <f t="shared" si="2"/>
        <v>Sa</v>
      </c>
      <c r="AJ5" s="27" t="str">
        <f t="shared" si="2"/>
        <v>Su</v>
      </c>
      <c r="AK5" s="27" t="str">
        <f t="shared" si="2"/>
        <v>M</v>
      </c>
      <c r="AL5" s="27" t="str">
        <f t="shared" si="2"/>
        <v>T</v>
      </c>
      <c r="AM5" s="27" t="str">
        <f t="shared" si="2"/>
        <v>W</v>
      </c>
      <c r="AN5" s="27" t="str">
        <f t="shared" si="2"/>
        <v>Th</v>
      </c>
      <c r="AO5" s="27" t="str">
        <f t="shared" si="2"/>
        <v>F</v>
      </c>
      <c r="AP5" s="27" t="str">
        <f t="shared" si="2"/>
        <v>Sa</v>
      </c>
      <c r="AQ5" s="27" t="str">
        <f t="shared" si="2"/>
        <v>Su</v>
      </c>
      <c r="AR5" s="27" t="str">
        <f t="shared" si="2"/>
        <v>M</v>
      </c>
      <c r="AS5" s="27" t="str">
        <f t="shared" si="2"/>
        <v>T</v>
      </c>
      <c r="AT5" s="27" t="str">
        <f t="shared" si="2"/>
        <v>W</v>
      </c>
      <c r="AU5" s="27" t="str">
        <f t="shared" si="2"/>
        <v>Th</v>
      </c>
      <c r="AV5" s="27" t="str">
        <f t="shared" si="2"/>
        <v>F</v>
      </c>
      <c r="AW5" s="27" t="str">
        <f t="shared" si="2"/>
        <v>Sa</v>
      </c>
      <c r="AX5" s="27" t="str">
        <f t="shared" si="2"/>
        <v>Su</v>
      </c>
      <c r="AY5" s="27" t="str">
        <f t="shared" si="2"/>
        <v>M</v>
      </c>
      <c r="AZ5" s="27" t="str">
        <f t="shared" si="2"/>
        <v>T</v>
      </c>
      <c r="BA5" s="27" t="str">
        <f t="shared" si="2"/>
        <v>W</v>
      </c>
      <c r="BB5" s="27" t="str">
        <f t="shared" si="2"/>
        <v>Th</v>
      </c>
      <c r="BC5" s="27" t="str">
        <f t="shared" si="2"/>
        <v>F</v>
      </c>
      <c r="BD5" s="27" t="str">
        <f t="shared" si="2"/>
        <v>Sa</v>
      </c>
      <c r="BE5" s="27" t="str">
        <f t="shared" si="2"/>
        <v>Su</v>
      </c>
      <c r="BF5" s="27" t="str">
        <f t="shared" si="2"/>
        <v>M</v>
      </c>
      <c r="BG5" s="27" t="str">
        <f t="shared" si="2"/>
        <v>T</v>
      </c>
      <c r="BH5" s="27" t="str">
        <f t="shared" si="2"/>
        <v>W</v>
      </c>
      <c r="BI5" s="27" t="str">
        <f t="shared" si="2"/>
        <v>Th</v>
      </c>
      <c r="BJ5" s="27" t="str">
        <f t="shared" si="2"/>
        <v>F</v>
      </c>
      <c r="BK5" s="27" t="str">
        <f t="shared" si="2"/>
        <v>Sa</v>
      </c>
      <c r="BL5" s="28" t="str">
        <f t="shared" si="2"/>
        <v>Su</v>
      </c>
      <c r="BM5" s="27" t="str">
        <f t="shared" si="2"/>
        <v>M</v>
      </c>
      <c r="BN5" s="27" t="str">
        <f t="shared" si="2"/>
        <v>T</v>
      </c>
      <c r="BO5" s="27" t="str">
        <f t="shared" si="2"/>
        <v>W</v>
      </c>
      <c r="BP5" s="27" t="str">
        <f t="shared" si="2"/>
        <v>Th</v>
      </c>
      <c r="BQ5" s="27" t="str">
        <f t="shared" si="2"/>
        <v>F</v>
      </c>
      <c r="BR5" s="27" t="str">
        <f t="shared" si="2"/>
        <v>Sa</v>
      </c>
      <c r="BS5" s="28" t="str">
        <f t="shared" si="2"/>
        <v>Su</v>
      </c>
      <c r="BT5" s="27" t="str">
        <f t="shared" si="2"/>
        <v>M</v>
      </c>
      <c r="BU5" s="27" t="str">
        <f t="shared" si="2"/>
        <v>T</v>
      </c>
      <c r="BV5" s="27" t="str">
        <f t="shared" si="2"/>
        <v>W</v>
      </c>
      <c r="BW5" s="27" t="str">
        <f t="shared" si="2"/>
        <v>Th</v>
      </c>
      <c r="BX5" s="27" t="str">
        <f t="shared" si="2"/>
        <v>F</v>
      </c>
      <c r="BY5" s="27" t="str">
        <f t="shared" si="2"/>
        <v>Sa</v>
      </c>
      <c r="BZ5" s="28" t="str">
        <f t="shared" si="2"/>
        <v>Su</v>
      </c>
      <c r="CA5" s="27" t="str">
        <f t="shared" si="2"/>
        <v>M</v>
      </c>
      <c r="CB5" s="27" t="str">
        <f t="shared" si="2"/>
        <v>T</v>
      </c>
      <c r="CC5" s="27" t="str">
        <f t="shared" si="2"/>
        <v>W</v>
      </c>
      <c r="CD5" s="27" t="str">
        <f t="shared" si="2"/>
        <v>Th</v>
      </c>
      <c r="CE5" s="27" t="str">
        <f t="shared" si="2"/>
        <v>F</v>
      </c>
      <c r="CF5" s="27" t="str">
        <f t="shared" si="2"/>
        <v>Sa</v>
      </c>
      <c r="CG5" s="28" t="str">
        <f t="shared" si="2"/>
        <v>Su</v>
      </c>
      <c r="CH5" s="27" t="str">
        <f t="shared" si="2"/>
        <v>M</v>
      </c>
      <c r="CI5" s="27" t="str">
        <f t="shared" si="2"/>
        <v>T</v>
      </c>
      <c r="CJ5" s="27" t="str">
        <f t="shared" si="2"/>
        <v>W</v>
      </c>
      <c r="CK5" s="27" t="str">
        <f t="shared" si="2"/>
        <v>Th</v>
      </c>
      <c r="CL5" s="27" t="str">
        <f t="shared" si="2"/>
        <v>F</v>
      </c>
      <c r="CM5" s="27" t="str">
        <f t="shared" si="2"/>
        <v>Sa</v>
      </c>
      <c r="CN5" s="28" t="str">
        <f t="shared" si="2"/>
        <v>Su</v>
      </c>
      <c r="CO5" s="27" t="str">
        <f t="shared" si="2"/>
        <v>M</v>
      </c>
      <c r="CP5" s="27" t="str">
        <f t="shared" si="2"/>
        <v>T</v>
      </c>
      <c r="CQ5" s="27" t="str">
        <f t="shared" si="2"/>
        <v>W</v>
      </c>
      <c r="CR5" s="27" t="str">
        <f t="shared" si="2"/>
        <v>Th</v>
      </c>
      <c r="CS5" s="27" t="str">
        <f t="shared" si="2"/>
        <v>F</v>
      </c>
      <c r="CT5" s="27" t="str">
        <f t="shared" si="2"/>
        <v>Sa</v>
      </c>
      <c r="CU5" s="28" t="str">
        <f t="shared" si="2"/>
        <v>Su</v>
      </c>
      <c r="CV5" s="27" t="str">
        <f t="shared" si="2"/>
        <v>M</v>
      </c>
      <c r="CW5" s="27" t="str">
        <f t="shared" si="2"/>
        <v>T</v>
      </c>
      <c r="CX5" s="27" t="str">
        <f t="shared" si="2"/>
        <v>W</v>
      </c>
      <c r="CY5" s="27" t="str">
        <f t="shared" si="2"/>
        <v>Th</v>
      </c>
      <c r="CZ5" s="27" t="str">
        <f t="shared" si="2"/>
        <v>F</v>
      </c>
      <c r="DA5" s="27" t="str">
        <f t="shared" si="2"/>
        <v>Sa</v>
      </c>
      <c r="DB5" s="28" t="str">
        <f t="shared" si="2"/>
        <v>Su</v>
      </c>
      <c r="DC5" s="27" t="str">
        <f t="shared" si="2"/>
        <v>M</v>
      </c>
      <c r="DD5" s="27" t="str">
        <f t="shared" si="2"/>
        <v>T</v>
      </c>
      <c r="DE5" s="27" t="str">
        <f t="shared" si="2"/>
        <v>W</v>
      </c>
      <c r="DF5" s="27" t="str">
        <f t="shared" si="2"/>
        <v>Th</v>
      </c>
      <c r="DG5" s="27" t="str">
        <f t="shared" si="2"/>
        <v>F</v>
      </c>
      <c r="DH5" s="27" t="str">
        <f t="shared" si="2"/>
        <v>Sa</v>
      </c>
      <c r="DI5" s="28" t="str">
        <f t="shared" si="2"/>
        <v>Su</v>
      </c>
      <c r="DJ5" s="27" t="str">
        <f t="shared" si="2"/>
        <v>M</v>
      </c>
      <c r="DK5" s="27" t="str">
        <f t="shared" si="2"/>
        <v>T</v>
      </c>
      <c r="DL5" s="27" t="str">
        <f t="shared" si="2"/>
        <v>W</v>
      </c>
      <c r="DM5" s="27" t="str">
        <f t="shared" si="2"/>
        <v>Th</v>
      </c>
      <c r="DN5" s="27" t="str">
        <f t="shared" si="2"/>
        <v>F</v>
      </c>
      <c r="DO5" s="27" t="str">
        <f t="shared" si="2"/>
        <v>Sa</v>
      </c>
      <c r="DP5" s="28" t="str">
        <f t="shared" si="2"/>
        <v>Su</v>
      </c>
      <c r="DQ5" s="27" t="str">
        <f t="shared" si="2"/>
        <v>M</v>
      </c>
      <c r="DR5" s="27" t="str">
        <f t="shared" si="2"/>
        <v>T</v>
      </c>
      <c r="DS5" s="27" t="str">
        <f t="shared" si="2"/>
        <v>W</v>
      </c>
      <c r="DT5" s="27" t="str">
        <f t="shared" si="2"/>
        <v>Th</v>
      </c>
      <c r="DU5" s="27" t="str">
        <f t="shared" si="2"/>
        <v>F</v>
      </c>
    </row>
    <row r="6">
      <c r="A6" s="29" t="str">
        <f>IF(ISERROR(VALUE(SUBSTITUTE(OFFSET(A6,-1,0,1,1),".",""))),"1",IF(ISERROR(FIND("`",SUBSTITUTE(OFFSET(A6,-1,0,1,1),".","`",1))),TEXT(VALUE(OFFSET(A6,-1,0,1,1))+1,"#"),TEXT(VALUE(LEFT(OFFSET(A6,-1,0,1,1),FIND("`",SUBSTITUTE(OFFSET(A6,-1,0,1,1),".","`",1))-1))+1,"#")))</f>
        <v>1</v>
      </c>
      <c r="B6" s="30" t="s">
        <v>10</v>
      </c>
      <c r="C6" s="31" t="s">
        <v>11</v>
      </c>
      <c r="D6" s="32">
        <v>45307.0</v>
      </c>
      <c r="E6" s="32">
        <v>45418.0</v>
      </c>
      <c r="F6" s="33">
        <v>1.0</v>
      </c>
      <c r="G6" s="34">
        <f t="shared" ref="G6:G13" si="3">NETWORKDAYS(D6,E6)</f>
        <v>80</v>
      </c>
      <c r="H6" s="34"/>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row>
    <row r="7">
      <c r="A7" s="36" t="str">
        <f t="shared" ref="A7:A13" si="4">IF(ISERROR(VALUE(SUBSTITUTE(OFFSET(A7,-1,0,1,1),".",""))),"0.1",IF(ISERROR(FIND("`",SUBSTITUTE(OFFSET(A7,-1,0,1,1),".","`",1))),OFFSET(A7,-1,0,1,1)&amp;".1",LEFT(OFFSET(A7,-1,0,1,1),FIND("`",SUBSTITUTE(OFFSET(A7,-1,0,1,1),".","`",1)))&amp;IF(ISERROR(FIND("`",SUBSTITUTE(OFFSET(A7,-1,0,1,1),".","`",2))),VALUE(RIGHT(OFFSET(A7,-1,0,1,1),LEN(OFFSET(A7,-1,0,1,1))-FIND("`",SUBSTITUTE(OFFSET(A7,-1,0,1,1),".","`",1))))+1,VALUE(MID(OFFSET(A7,-1,0,1,1),FIND("`",SUBSTITUTE(OFFSET(A7,-1,0,1,1),".","`",1))+1,(FIND("`",SUBSTITUTE(OFFSET(A7,-1,0,1,1),".","`",2))-FIND("`",SUBSTITUTE(OFFSET(A7,-1,0,1,1),".","`",1))-1)))+1)))</f>
        <v>1.1</v>
      </c>
      <c r="B7" s="37" t="s">
        <v>12</v>
      </c>
      <c r="C7" s="38" t="s">
        <v>13</v>
      </c>
      <c r="D7" s="39">
        <v>45309.0</v>
      </c>
      <c r="E7" s="40">
        <v>45340.0</v>
      </c>
      <c r="F7" s="41">
        <v>1.0</v>
      </c>
      <c r="G7" s="42">
        <f t="shared" si="3"/>
        <v>22</v>
      </c>
      <c r="H7" s="42"/>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row>
    <row r="8">
      <c r="A8" s="36" t="str">
        <f t="shared" si="4"/>
        <v>1.2</v>
      </c>
      <c r="B8" s="37" t="s">
        <v>14</v>
      </c>
      <c r="C8" s="38" t="s">
        <v>15</v>
      </c>
      <c r="D8" s="39">
        <v>45309.0</v>
      </c>
      <c r="E8" s="44">
        <v>45349.0</v>
      </c>
      <c r="F8" s="45">
        <v>1.0</v>
      </c>
      <c r="G8" s="42">
        <f t="shared" si="3"/>
        <v>29</v>
      </c>
      <c r="H8" s="42"/>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row>
    <row r="9">
      <c r="A9" s="36" t="str">
        <f t="shared" si="4"/>
        <v>1.3</v>
      </c>
      <c r="B9" s="37" t="s">
        <v>16</v>
      </c>
      <c r="C9" s="38" t="s">
        <v>17</v>
      </c>
      <c r="D9" s="39">
        <v>45315.0</v>
      </c>
      <c r="E9" s="40">
        <v>45350.0</v>
      </c>
      <c r="F9" s="45">
        <v>0.95</v>
      </c>
      <c r="G9" s="42">
        <f t="shared" si="3"/>
        <v>26</v>
      </c>
      <c r="H9" s="42"/>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row>
    <row r="10">
      <c r="A10" s="36" t="str">
        <f t="shared" si="4"/>
        <v>1.4</v>
      </c>
      <c r="B10" s="37" t="s">
        <v>18</v>
      </c>
      <c r="C10" s="38" t="s">
        <v>19</v>
      </c>
      <c r="D10" s="39">
        <v>45334.0</v>
      </c>
      <c r="E10" s="40">
        <v>45347.0</v>
      </c>
      <c r="F10" s="41">
        <v>1.0</v>
      </c>
      <c r="G10" s="42">
        <f t="shared" si="3"/>
        <v>10</v>
      </c>
      <c r="H10" s="42"/>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row>
    <row r="11">
      <c r="A11" s="36" t="str">
        <f t="shared" si="4"/>
        <v>1.5</v>
      </c>
      <c r="B11" s="37" t="s">
        <v>18</v>
      </c>
      <c r="C11" s="38" t="s">
        <v>20</v>
      </c>
      <c r="D11" s="39">
        <v>45347.0</v>
      </c>
      <c r="E11" s="44">
        <v>45353.0</v>
      </c>
      <c r="F11" s="41">
        <v>1.0</v>
      </c>
      <c r="G11" s="42">
        <f t="shared" si="3"/>
        <v>5</v>
      </c>
      <c r="H11" s="42"/>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row>
    <row r="12">
      <c r="A12" s="36" t="str">
        <f t="shared" si="4"/>
        <v>1.6</v>
      </c>
      <c r="B12" s="37" t="s">
        <v>14</v>
      </c>
      <c r="C12" s="38" t="s">
        <v>21</v>
      </c>
      <c r="D12" s="39">
        <v>45349.0</v>
      </c>
      <c r="E12" s="40">
        <v>45363.0</v>
      </c>
      <c r="F12" s="41">
        <v>1.0</v>
      </c>
      <c r="G12" s="42">
        <f t="shared" si="3"/>
        <v>11</v>
      </c>
      <c r="H12" s="42"/>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row>
    <row r="13">
      <c r="A13" s="36" t="str">
        <f t="shared" si="4"/>
        <v>1.7</v>
      </c>
      <c r="B13" s="37" t="s">
        <v>12</v>
      </c>
      <c r="C13" s="38" t="s">
        <v>22</v>
      </c>
      <c r="D13" s="39">
        <v>45352.0</v>
      </c>
      <c r="E13" s="40">
        <v>45383.0</v>
      </c>
      <c r="F13" s="41">
        <v>0.5</v>
      </c>
      <c r="G13" s="42">
        <f t="shared" si="3"/>
        <v>22</v>
      </c>
      <c r="H13" s="42"/>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row>
    <row r="14">
      <c r="A14" s="46">
        <v>1.9</v>
      </c>
      <c r="B14" s="37" t="s">
        <v>18</v>
      </c>
      <c r="C14" s="38" t="s">
        <v>23</v>
      </c>
      <c r="D14" s="39">
        <v>45355.0</v>
      </c>
      <c r="E14" s="40">
        <v>45362.0</v>
      </c>
      <c r="F14" s="45">
        <v>1.0</v>
      </c>
      <c r="G14" s="47">
        <v>7.0</v>
      </c>
      <c r="H14" s="42"/>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row>
    <row r="15">
      <c r="A15" s="46">
        <v>1.9</v>
      </c>
      <c r="B15" s="37" t="s">
        <v>18</v>
      </c>
      <c r="C15" s="38" t="s">
        <v>24</v>
      </c>
      <c r="D15" s="39">
        <v>45362.0</v>
      </c>
      <c r="E15" s="40">
        <v>45366.0</v>
      </c>
      <c r="F15" s="45">
        <v>1.0</v>
      </c>
      <c r="G15" s="47">
        <v>7.0</v>
      </c>
      <c r="H15" s="42"/>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row>
    <row r="16">
      <c r="A16" s="36" t="str">
        <f t="shared" ref="A16:A18" si="5">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1.10</v>
      </c>
      <c r="B16" s="37" t="s">
        <v>18</v>
      </c>
      <c r="C16" s="38" t="s">
        <v>25</v>
      </c>
      <c r="D16" s="39">
        <v>45362.0</v>
      </c>
      <c r="E16" s="40">
        <v>45377.0</v>
      </c>
      <c r="F16" s="41">
        <v>1.0</v>
      </c>
      <c r="G16" s="42">
        <f t="shared" ref="G16:G20" si="6">NETWORKDAYS(D16,E16)</f>
        <v>12</v>
      </c>
      <c r="H16" s="42"/>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row>
    <row r="17">
      <c r="A17" s="36" t="str">
        <f t="shared" si="5"/>
        <v>1.11</v>
      </c>
      <c r="B17" s="37" t="s">
        <v>18</v>
      </c>
      <c r="C17" s="38" t="s">
        <v>26</v>
      </c>
      <c r="D17" s="39">
        <v>45371.0</v>
      </c>
      <c r="E17" s="40">
        <v>45381.0</v>
      </c>
      <c r="F17" s="41">
        <v>1.0</v>
      </c>
      <c r="G17" s="42">
        <f t="shared" si="6"/>
        <v>8</v>
      </c>
      <c r="H17" s="42"/>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row>
    <row r="18">
      <c r="A18" s="36" t="str">
        <f t="shared" si="5"/>
        <v>1.12</v>
      </c>
      <c r="B18" s="37" t="s">
        <v>16</v>
      </c>
      <c r="C18" s="38" t="s">
        <v>27</v>
      </c>
      <c r="D18" s="39">
        <v>45377.0</v>
      </c>
      <c r="E18" s="40">
        <v>45386.0</v>
      </c>
      <c r="F18" s="41">
        <v>0.5</v>
      </c>
      <c r="G18" s="48">
        <f t="shared" si="6"/>
        <v>8</v>
      </c>
      <c r="H18" s="42"/>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row>
    <row r="19" ht="18.0" customHeight="1">
      <c r="A19" s="46">
        <v>1.13</v>
      </c>
      <c r="B19" s="37" t="s">
        <v>14</v>
      </c>
      <c r="C19" s="38" t="s">
        <v>28</v>
      </c>
      <c r="D19" s="39">
        <v>45377.0</v>
      </c>
      <c r="E19" s="40">
        <v>45386.0</v>
      </c>
      <c r="F19" s="45">
        <v>1.0</v>
      </c>
      <c r="G19" s="48">
        <f t="shared" si="6"/>
        <v>8</v>
      </c>
      <c r="H19" s="42"/>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row>
    <row r="20" ht="17.25" customHeight="1">
      <c r="A20" s="46">
        <v>1.14</v>
      </c>
      <c r="B20" s="37" t="s">
        <v>29</v>
      </c>
      <c r="C20" s="38" t="s">
        <v>30</v>
      </c>
      <c r="D20" s="49">
        <v>45386.0</v>
      </c>
      <c r="E20" s="40">
        <v>45394.0</v>
      </c>
      <c r="F20" s="41">
        <v>1.0</v>
      </c>
      <c r="G20" s="48">
        <f t="shared" si="6"/>
        <v>7</v>
      </c>
      <c r="H20" s="42"/>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row>
    <row r="21" ht="40.5" customHeight="1">
      <c r="A21" s="36"/>
      <c r="B21" s="50"/>
      <c r="C21" s="51"/>
      <c r="D21" s="52"/>
      <c r="E21" s="53"/>
      <c r="F21" s="41"/>
      <c r="G21" s="42"/>
      <c r="H21" s="42"/>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row>
  </sheetData>
  <mergeCells count="39">
    <mergeCell ref="CH2:CN2"/>
    <mergeCell ref="CO2:CU2"/>
    <mergeCell ref="CV2:DB2"/>
    <mergeCell ref="DC2:DI2"/>
    <mergeCell ref="DJ2:DP2"/>
    <mergeCell ref="DQ2:DU2"/>
    <mergeCell ref="AK2:AQ2"/>
    <mergeCell ref="AR2:AX2"/>
    <mergeCell ref="AY2:BE2"/>
    <mergeCell ref="BF2:BL2"/>
    <mergeCell ref="BM2:BS2"/>
    <mergeCell ref="BT2:BZ2"/>
    <mergeCell ref="CA2:CG2"/>
    <mergeCell ref="I1:O1"/>
    <mergeCell ref="B2:C2"/>
    <mergeCell ref="D2:E2"/>
    <mergeCell ref="I2:O2"/>
    <mergeCell ref="P2:V2"/>
    <mergeCell ref="W2:AC2"/>
    <mergeCell ref="AD2:AJ2"/>
    <mergeCell ref="B3:C3"/>
    <mergeCell ref="D3:E3"/>
    <mergeCell ref="I3:O3"/>
    <mergeCell ref="P3:V3"/>
    <mergeCell ref="W3:AC3"/>
    <mergeCell ref="AD3:AJ3"/>
    <mergeCell ref="AK3:AQ3"/>
    <mergeCell ref="CO3:CU3"/>
    <mergeCell ref="CV3:DB3"/>
    <mergeCell ref="DC3:DI3"/>
    <mergeCell ref="DJ3:DP3"/>
    <mergeCell ref="DQ3:DU3"/>
    <mergeCell ref="AR3:AX3"/>
    <mergeCell ref="AY3:BE3"/>
    <mergeCell ref="BF3:BL3"/>
    <mergeCell ref="BM3:BS3"/>
    <mergeCell ref="BT3:BZ3"/>
    <mergeCell ref="CA3:CG3"/>
    <mergeCell ref="CH3:CN3"/>
  </mergeCells>
  <conditionalFormatting sqref="I4:DU5">
    <cfRule type="expression" dxfId="0" priority="1">
      <formula>I$4=TODAY()</formula>
    </cfRule>
  </conditionalFormatting>
  <conditionalFormatting sqref="I6:DU21">
    <cfRule type="expression" dxfId="1" priority="2">
      <formula>AND(I$4&gt;=$D6,I$4&lt;$D6+ROUNDDOWN($F6*($E6-$D6+1),0))</formula>
    </cfRule>
  </conditionalFormatting>
  <conditionalFormatting sqref="I6:DU21">
    <cfRule type="expression" dxfId="2" priority="3">
      <formula>AND(I$4&gt;=$D6,I$4&lt;=$E6)</formula>
    </cfRule>
  </conditionalFormatting>
  <conditionalFormatting sqref="F5">
    <cfRule type="containsText" dxfId="3" priority="4" operator="containsText" text="Vertex42">
      <formula>NOT(ISERROR(SEARCH(("Vertex42"),(F5))))</formula>
    </cfRule>
  </conditionalFormatting>
  <printOptions gridLines="1" horizontalCentered="1"/>
  <pageMargins bottom="0.75" footer="0.0" header="0.0" left="0.7" right="0.7"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71.63"/>
    <col customWidth="1" min="3" max="3" width="15.5"/>
  </cols>
  <sheetData>
    <row r="1" ht="30.0" customHeight="1">
      <c r="A1" s="54" t="s">
        <v>31</v>
      </c>
      <c r="B1" s="54"/>
      <c r="C1" s="55" t="s">
        <v>32</v>
      </c>
    </row>
    <row r="2">
      <c r="A2" s="56"/>
      <c r="B2" s="57"/>
      <c r="C2" s="58" t="str">
        <f>HYPERLINK("https://www.vertex42.com/about.html","Contact Vertex42")</f>
        <v>Contact Vertex42</v>
      </c>
    </row>
    <row r="3">
      <c r="A3" s="59"/>
      <c r="B3" s="60"/>
      <c r="C3" s="60"/>
    </row>
    <row r="4" ht="22.5" customHeight="1">
      <c r="A4" s="61" t="s">
        <v>33</v>
      </c>
      <c r="B4" s="62"/>
      <c r="C4" s="62"/>
    </row>
    <row r="5" ht="15.0" customHeight="1">
      <c r="A5" s="63"/>
      <c r="B5" s="64" t="s">
        <v>34</v>
      </c>
      <c r="C5" s="56"/>
    </row>
    <row r="6" ht="15.0" customHeight="1">
      <c r="A6" s="63"/>
      <c r="B6" s="65"/>
      <c r="C6" s="56"/>
    </row>
    <row r="7" ht="15.0" customHeight="1">
      <c r="A7" s="63"/>
      <c r="B7" s="64" t="s">
        <v>35</v>
      </c>
      <c r="C7" s="56"/>
    </row>
    <row r="8" ht="18.0" customHeight="1">
      <c r="A8" s="63"/>
      <c r="B8" s="63"/>
      <c r="C8" s="56"/>
    </row>
    <row r="9" ht="15.0" customHeight="1">
      <c r="A9" s="63"/>
      <c r="B9" s="66" t="s">
        <v>36</v>
      </c>
      <c r="C9" s="56"/>
    </row>
    <row r="10" ht="15.0" customHeight="1">
      <c r="A10" s="63"/>
      <c r="B10" s="67" t="s">
        <v>37</v>
      </c>
      <c r="C10" s="56"/>
    </row>
    <row r="11" ht="15.0" customHeight="1">
      <c r="A11" s="56"/>
      <c r="B11" s="68"/>
      <c r="C11" s="56"/>
    </row>
    <row r="12" ht="22.5" customHeight="1">
      <c r="A12" s="61" t="s">
        <v>38</v>
      </c>
      <c r="B12" s="62"/>
      <c r="C12" s="62"/>
    </row>
    <row r="13" ht="15.0" customHeight="1">
      <c r="A13" s="69" t="s">
        <v>39</v>
      </c>
      <c r="B13" s="67" t="s">
        <v>40</v>
      </c>
      <c r="C13" s="70" t="s">
        <v>41</v>
      </c>
    </row>
    <row r="14" ht="15.0" customHeight="1">
      <c r="A14" s="69" t="s">
        <v>39</v>
      </c>
      <c r="B14" s="67" t="s">
        <v>42</v>
      </c>
      <c r="C14" s="56"/>
    </row>
    <row r="15" ht="15.0" customHeight="1">
      <c r="A15" s="69" t="s">
        <v>39</v>
      </c>
      <c r="B15" s="67" t="s">
        <v>43</v>
      </c>
      <c r="C15" s="71" t="s">
        <v>44</v>
      </c>
    </row>
    <row r="16" ht="15.0" customHeight="1">
      <c r="A16" s="69" t="s">
        <v>39</v>
      </c>
      <c r="B16" s="67" t="s">
        <v>45</v>
      </c>
      <c r="C16" s="56"/>
    </row>
    <row r="17" ht="15.0" customHeight="1">
      <c r="A17" s="69" t="s">
        <v>39</v>
      </c>
      <c r="B17" s="67" t="s">
        <v>46</v>
      </c>
      <c r="C17" s="56"/>
    </row>
    <row r="18" ht="15.0" customHeight="1">
      <c r="A18" s="69" t="s">
        <v>39</v>
      </c>
      <c r="B18" s="67" t="s">
        <v>47</v>
      </c>
      <c r="C18" s="56"/>
    </row>
    <row r="19" ht="15.0" customHeight="1">
      <c r="A19" s="69" t="s">
        <v>39</v>
      </c>
      <c r="B19" s="64" t="s">
        <v>48</v>
      </c>
      <c r="C19" s="56"/>
    </row>
    <row r="20" ht="15.0" customHeight="1">
      <c r="A20" s="69" t="s">
        <v>39</v>
      </c>
      <c r="B20" s="67" t="s">
        <v>49</v>
      </c>
      <c r="C20" s="56"/>
    </row>
    <row r="21">
      <c r="A21" s="56"/>
      <c r="B21" s="56"/>
      <c r="C21" s="56"/>
    </row>
    <row r="22" ht="22.5" customHeight="1">
      <c r="A22" s="61" t="s">
        <v>50</v>
      </c>
      <c r="B22" s="62"/>
      <c r="C22" s="62"/>
    </row>
    <row r="23">
      <c r="A23" s="56"/>
      <c r="B23" s="56"/>
      <c r="C23" s="56"/>
    </row>
    <row r="24" ht="15.0" customHeight="1">
      <c r="A24" s="72"/>
      <c r="B24" s="73" t="s">
        <v>51</v>
      </c>
      <c r="C24" s="56"/>
    </row>
    <row r="25" ht="15.0" customHeight="1">
      <c r="A25" s="74"/>
      <c r="B25" s="73" t="s">
        <v>52</v>
      </c>
      <c r="C25" s="56"/>
    </row>
    <row r="26" ht="15.0" customHeight="1">
      <c r="A26" s="75"/>
      <c r="B26" s="73" t="s">
        <v>53</v>
      </c>
      <c r="C26" s="56"/>
    </row>
    <row r="27">
      <c r="A27" s="56"/>
      <c r="B27" s="56"/>
      <c r="C27" s="56"/>
    </row>
    <row r="28" ht="22.5" customHeight="1">
      <c r="A28" s="61" t="s">
        <v>54</v>
      </c>
      <c r="B28" s="62"/>
      <c r="C28" s="62"/>
    </row>
    <row r="29" ht="15.0" customHeight="1">
      <c r="A29" s="56"/>
      <c r="B29" s="76"/>
      <c r="C29" s="56"/>
    </row>
    <row r="30" ht="15.0" customHeight="1">
      <c r="A30" s="56"/>
      <c r="B30" s="77" t="s">
        <v>55</v>
      </c>
      <c r="C30" s="56"/>
    </row>
    <row r="31" ht="15.0" customHeight="1">
      <c r="A31" s="56"/>
      <c r="B31" s="76" t="s">
        <v>56</v>
      </c>
      <c r="C31" s="56"/>
    </row>
    <row r="32" ht="15.0" customHeight="1">
      <c r="A32" s="56"/>
      <c r="B32" s="73" t="s">
        <v>57</v>
      </c>
      <c r="C32" s="56"/>
    </row>
    <row r="33" ht="15.0" customHeight="1">
      <c r="A33" s="56"/>
      <c r="B33" s="73" t="s">
        <v>58</v>
      </c>
      <c r="C33" s="56"/>
    </row>
    <row r="34" ht="15.0" customHeight="1">
      <c r="A34" s="56"/>
      <c r="B34" s="73" t="s">
        <v>59</v>
      </c>
      <c r="C34" s="56"/>
    </row>
    <row r="35" ht="15.0" customHeight="1">
      <c r="A35" s="56"/>
      <c r="B35" s="73"/>
      <c r="C35" s="56"/>
    </row>
    <row r="36" ht="15.0" customHeight="1">
      <c r="A36" s="56"/>
      <c r="B36" s="78" t="s">
        <v>60</v>
      </c>
      <c r="C36" s="56"/>
    </row>
    <row r="37" ht="15.0" customHeight="1">
      <c r="A37" s="56"/>
      <c r="B37" s="79"/>
      <c r="C37" s="56"/>
    </row>
    <row r="38" ht="15.0" customHeight="1">
      <c r="A38" s="56"/>
      <c r="B38" s="77" t="s">
        <v>61</v>
      </c>
      <c r="C38" s="56"/>
    </row>
    <row r="39" ht="15.0" customHeight="1">
      <c r="A39" s="56"/>
      <c r="B39" s="68" t="s">
        <v>62</v>
      </c>
      <c r="C39" s="56"/>
    </row>
    <row r="40" ht="15.0" customHeight="1">
      <c r="A40" s="56"/>
      <c r="B40" s="73"/>
      <c r="C40" s="56"/>
    </row>
    <row r="41" ht="15.0" customHeight="1">
      <c r="A41" s="56"/>
      <c r="B41" s="78" t="s">
        <v>63</v>
      </c>
      <c r="C41" s="56"/>
    </row>
    <row r="42" ht="15.0" customHeight="1">
      <c r="A42" s="56"/>
      <c r="B42" s="79"/>
      <c r="C42" s="56"/>
    </row>
    <row r="43" ht="15.0" customHeight="1">
      <c r="A43" s="56"/>
      <c r="B43" s="78" t="s">
        <v>64</v>
      </c>
      <c r="C43" s="56"/>
    </row>
    <row r="44" ht="15.0" customHeight="1">
      <c r="A44" s="56"/>
      <c r="B44" s="80"/>
      <c r="C44" s="56"/>
    </row>
    <row r="45" ht="15.0" customHeight="1">
      <c r="A45" s="56"/>
      <c r="B45" s="77" t="s">
        <v>65</v>
      </c>
      <c r="C45" s="56"/>
    </row>
    <row r="46" ht="15.0" customHeight="1">
      <c r="A46" s="56"/>
      <c r="B46" s="68" t="s">
        <v>66</v>
      </c>
      <c r="C46" s="56"/>
    </row>
    <row r="47" ht="15.0" customHeight="1">
      <c r="A47" s="56"/>
      <c r="B47" s="79"/>
      <c r="C47" s="56"/>
    </row>
    <row r="48" ht="22.5" customHeight="1">
      <c r="A48" s="61" t="s">
        <v>67</v>
      </c>
      <c r="B48" s="62"/>
      <c r="C48" s="62"/>
    </row>
    <row r="49" ht="15.0" customHeight="1">
      <c r="A49" s="81"/>
      <c r="B49" s="56"/>
      <c r="C49" s="56"/>
    </row>
    <row r="50" ht="15.0" customHeight="1">
      <c r="A50" s="81"/>
      <c r="B50" s="78" t="s">
        <v>68</v>
      </c>
      <c r="C50" s="56"/>
    </row>
    <row r="51" ht="15.0" customHeight="1">
      <c r="A51" s="81"/>
      <c r="B51" s="56"/>
      <c r="C51" s="56"/>
    </row>
    <row r="52" ht="15.0" customHeight="1">
      <c r="A52" s="82" t="s">
        <v>69</v>
      </c>
      <c r="B52" s="77" t="s">
        <v>70</v>
      </c>
      <c r="C52" s="56"/>
    </row>
    <row r="53" ht="15.0" customHeight="1">
      <c r="A53" s="82" t="s">
        <v>71</v>
      </c>
      <c r="B53" s="77" t="s">
        <v>72</v>
      </c>
      <c r="C53" s="56"/>
    </row>
    <row r="54" ht="15.0" customHeight="1">
      <c r="A54" s="82" t="s">
        <v>73</v>
      </c>
      <c r="B54" s="80" t="s">
        <v>74</v>
      </c>
      <c r="C54" s="56"/>
    </row>
    <row r="55" ht="15.0" customHeight="1">
      <c r="A55" s="81"/>
      <c r="B55" s="83" t="s">
        <v>75</v>
      </c>
      <c r="C55" s="56"/>
    </row>
    <row r="56" ht="15.0" customHeight="1">
      <c r="A56" s="81"/>
      <c r="B56" s="83" t="s">
        <v>76</v>
      </c>
      <c r="C56" s="56"/>
    </row>
    <row r="57" ht="15.0" customHeight="1">
      <c r="A57" s="81"/>
      <c r="B57" s="84"/>
      <c r="C57" s="56"/>
    </row>
    <row r="58" ht="15.0" customHeight="1">
      <c r="A58" s="82" t="s">
        <v>77</v>
      </c>
      <c r="B58" s="80" t="s">
        <v>78</v>
      </c>
      <c r="C58" s="56"/>
    </row>
    <row r="59" ht="15.0" customHeight="1">
      <c r="A59" s="81"/>
      <c r="B59" s="84" t="s">
        <v>79</v>
      </c>
      <c r="C59" s="56"/>
    </row>
    <row r="60" ht="15.0" customHeight="1">
      <c r="A60" s="81"/>
      <c r="B60" s="83" t="s">
        <v>80</v>
      </c>
      <c r="C60" s="56"/>
    </row>
    <row r="61" ht="15.0" customHeight="1">
      <c r="A61" s="81"/>
      <c r="B61" s="85"/>
      <c r="C61" s="56"/>
    </row>
    <row r="62" ht="15.0" customHeight="1">
      <c r="A62" s="82" t="s">
        <v>81</v>
      </c>
      <c r="B62" s="80" t="s">
        <v>82</v>
      </c>
      <c r="C62" s="56"/>
    </row>
    <row r="63" ht="15.0" customHeight="1">
      <c r="A63" s="81"/>
      <c r="B63" s="83" t="s">
        <v>83</v>
      </c>
      <c r="C63" s="56"/>
    </row>
    <row r="64" ht="15.0" customHeight="1">
      <c r="A64" s="56"/>
      <c r="B64" s="56"/>
      <c r="C64" s="56"/>
    </row>
    <row r="65" ht="22.5" customHeight="1">
      <c r="A65" s="61" t="s">
        <v>84</v>
      </c>
      <c r="B65" s="62"/>
      <c r="C65" s="62"/>
    </row>
    <row r="66" ht="15.0" customHeight="1">
      <c r="A66" s="82" t="s">
        <v>85</v>
      </c>
      <c r="B66" s="80" t="s">
        <v>86</v>
      </c>
      <c r="C66" s="56"/>
    </row>
    <row r="67" ht="15.0" customHeight="1">
      <c r="A67" s="86" t="s">
        <v>87</v>
      </c>
      <c r="B67" s="87" t="s">
        <v>88</v>
      </c>
      <c r="C67" s="56"/>
    </row>
    <row r="68">
      <c r="A68" s="56"/>
      <c r="B68" s="85" t="s">
        <v>89</v>
      </c>
      <c r="C68" s="56"/>
    </row>
    <row r="69">
      <c r="A69" s="56"/>
      <c r="B69" s="56"/>
      <c r="C69" s="56"/>
    </row>
    <row r="70">
      <c r="A70" s="82" t="s">
        <v>85</v>
      </c>
      <c r="B70" s="80" t="s">
        <v>90</v>
      </c>
      <c r="C70" s="56"/>
    </row>
    <row r="71">
      <c r="A71" s="86" t="s">
        <v>87</v>
      </c>
      <c r="B71" s="84" t="s">
        <v>91</v>
      </c>
      <c r="C71" s="56"/>
    </row>
    <row r="72">
      <c r="A72" s="56"/>
      <c r="B72" s="56"/>
      <c r="C72" s="56"/>
    </row>
    <row r="73">
      <c r="A73" s="82" t="s">
        <v>85</v>
      </c>
      <c r="B73" s="77" t="s">
        <v>92</v>
      </c>
      <c r="C73" s="56"/>
    </row>
    <row r="74">
      <c r="A74" s="86" t="s">
        <v>87</v>
      </c>
      <c r="B74" s="83" t="s">
        <v>93</v>
      </c>
      <c r="C74" s="56"/>
    </row>
    <row r="75">
      <c r="A75" s="56"/>
      <c r="B75" s="56"/>
      <c r="C75" s="56"/>
    </row>
    <row r="76">
      <c r="A76" s="56"/>
      <c r="B76" s="83" t="s">
        <v>94</v>
      </c>
      <c r="C76" s="56"/>
    </row>
    <row r="77">
      <c r="A77" s="56"/>
      <c r="B77" s="56"/>
      <c r="C77" s="56"/>
    </row>
    <row r="78">
      <c r="A78" s="82" t="s">
        <v>85</v>
      </c>
      <c r="B78" s="80" t="s">
        <v>95</v>
      </c>
      <c r="C78" s="56"/>
    </row>
    <row r="79">
      <c r="A79" s="86" t="s">
        <v>87</v>
      </c>
      <c r="B79" s="88" t="s">
        <v>96</v>
      </c>
      <c r="C79" s="56"/>
    </row>
    <row r="80">
      <c r="A80" s="56"/>
      <c r="B80" s="89" t="s">
        <v>97</v>
      </c>
      <c r="C80" s="56"/>
    </row>
    <row r="81">
      <c r="A81" s="56"/>
      <c r="B81" s="56"/>
      <c r="C81" s="56"/>
    </row>
    <row r="82" ht="15.0" customHeight="1">
      <c r="A82" s="82" t="s">
        <v>85</v>
      </c>
      <c r="B82" s="80" t="s">
        <v>98</v>
      </c>
      <c r="C82" s="56"/>
    </row>
    <row r="83" ht="15.0" customHeight="1">
      <c r="A83" s="86" t="s">
        <v>87</v>
      </c>
      <c r="B83" s="83" t="s">
        <v>99</v>
      </c>
      <c r="C83" s="56"/>
    </row>
    <row r="84" ht="15.0" customHeight="1">
      <c r="A84" s="56"/>
      <c r="B84" s="56"/>
      <c r="C84" s="56"/>
    </row>
    <row r="85" ht="15.0" customHeight="1">
      <c r="A85" s="56"/>
      <c r="B85" s="56"/>
      <c r="C85" s="56"/>
    </row>
    <row r="86" ht="15.0" customHeight="1">
      <c r="A86" s="56"/>
      <c r="B86" s="56"/>
      <c r="C86" s="56"/>
    </row>
    <row r="87" ht="15.0" customHeight="1">
      <c r="A87" s="56"/>
      <c r="B87" s="56"/>
      <c r="C87" s="56"/>
    </row>
    <row r="88">
      <c r="A88" s="56"/>
      <c r="B88" s="56"/>
      <c r="C88" s="56"/>
    </row>
    <row r="89">
      <c r="A89" s="56"/>
      <c r="B89" s="56"/>
      <c r="C89" s="56"/>
    </row>
    <row r="90">
      <c r="A90" s="56"/>
      <c r="B90" s="56"/>
      <c r="C90" s="56"/>
    </row>
    <row r="91">
      <c r="A91" s="56"/>
      <c r="B91" s="56"/>
      <c r="C91" s="56"/>
    </row>
    <row r="92">
      <c r="A92" s="56"/>
      <c r="B92" s="56"/>
      <c r="C92" s="56"/>
    </row>
    <row r="93">
      <c r="A93" s="56"/>
      <c r="B93" s="56"/>
      <c r="C93" s="56"/>
    </row>
    <row r="94">
      <c r="A94" s="56"/>
      <c r="B94" s="56"/>
      <c r="C94" s="56"/>
    </row>
    <row r="95" ht="15.0" customHeight="1">
      <c r="A95" s="82" t="s">
        <v>85</v>
      </c>
      <c r="B95" s="80" t="s">
        <v>100</v>
      </c>
      <c r="C95" s="56"/>
    </row>
    <row r="96" ht="15.0" customHeight="1">
      <c r="A96" s="86" t="s">
        <v>87</v>
      </c>
      <c r="B96" s="83" t="s">
        <v>101</v>
      </c>
      <c r="C96" s="56"/>
    </row>
    <row r="97" ht="15.0" customHeight="1">
      <c r="A97" s="56"/>
      <c r="B97" s="56"/>
      <c r="C97" s="56"/>
    </row>
    <row r="98" ht="15.0" customHeight="1">
      <c r="A98" s="56"/>
      <c r="B98" s="90"/>
      <c r="C98" s="5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74.25"/>
    <col customWidth="1" min="3" max="3" width="15.75"/>
  </cols>
  <sheetData>
    <row r="1" ht="30.0" customHeight="1">
      <c r="A1" s="91" t="s">
        <v>102</v>
      </c>
      <c r="B1" s="91"/>
      <c r="C1" s="91"/>
    </row>
    <row r="3">
      <c r="B3" s="92" t="s">
        <v>103</v>
      </c>
    </row>
    <row r="5">
      <c r="B5" s="93" t="str">
        <f>HYPERLINK("https://www.vertex42.com/ExcelTemplates/gantt-chart-template-pro.html","Learn More About Gantt Chart Template Pro")</f>
        <v>Learn More About Gantt Chart Template Pro</v>
      </c>
    </row>
    <row r="7">
      <c r="B7" s="94" t="s">
        <v>104</v>
      </c>
    </row>
    <row r="9" ht="22.5" customHeight="1">
      <c r="A9" s="61" t="s">
        <v>105</v>
      </c>
      <c r="B9" s="62"/>
      <c r="C9" s="62"/>
    </row>
    <row r="10">
      <c r="B10" s="94"/>
    </row>
    <row r="11">
      <c r="B11" s="94" t="s">
        <v>106</v>
      </c>
    </row>
    <row r="12">
      <c r="B12" s="92" t="s">
        <v>107</v>
      </c>
    </row>
    <row r="14">
      <c r="B14" s="94" t="s">
        <v>108</v>
      </c>
    </row>
    <row r="15">
      <c r="B15" s="92" t="s">
        <v>109</v>
      </c>
    </row>
    <row r="17">
      <c r="B17" s="94" t="s">
        <v>110</v>
      </c>
    </row>
    <row r="18">
      <c r="B18" s="92" t="s">
        <v>111</v>
      </c>
    </row>
    <row r="20">
      <c r="B20" s="94" t="s">
        <v>112</v>
      </c>
    </row>
    <row r="21">
      <c r="B21" s="92" t="s">
        <v>113</v>
      </c>
    </row>
    <row r="23">
      <c r="B23" s="94" t="s">
        <v>114</v>
      </c>
    </row>
    <row r="24">
      <c r="B24" s="92" t="s">
        <v>115</v>
      </c>
    </row>
    <row r="38">
      <c r="B38" s="94" t="s">
        <v>116</v>
      </c>
    </row>
    <row r="39">
      <c r="B39" s="92" t="s">
        <v>117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71.5"/>
    <col customWidth="1" min="3" max="3" width="18.88"/>
  </cols>
  <sheetData>
    <row r="1" ht="30.0" customHeight="1">
      <c r="A1" s="91"/>
      <c r="B1" s="91" t="s">
        <v>118</v>
      </c>
      <c r="C1" s="91"/>
    </row>
    <row r="2">
      <c r="B2" s="95"/>
    </row>
    <row r="3">
      <c r="B3" s="96" t="str">
        <f>HYPERLINK("https://www.vertex42.com/ExcelTemplates/excel-gantt-chart.html","Gantt Chart Template for Google Sheets")</f>
        <v>Gantt Chart Template for Google Sheets</v>
      </c>
    </row>
    <row r="4">
      <c r="B4" s="97" t="s">
        <v>119</v>
      </c>
    </row>
    <row r="5">
      <c r="B5" s="95"/>
    </row>
    <row r="6">
      <c r="B6" s="98" t="s">
        <v>120</v>
      </c>
    </row>
    <row r="7">
      <c r="B7" s="99"/>
    </row>
    <row r="8">
      <c r="B8" s="100" t="s">
        <v>121</v>
      </c>
    </row>
    <row r="9">
      <c r="B9" s="99"/>
    </row>
    <row r="10">
      <c r="B10" s="101" t="s">
        <v>122</v>
      </c>
    </row>
    <row r="11">
      <c r="B11" s="99"/>
    </row>
    <row r="12">
      <c r="B12" s="100" t="s">
        <v>123</v>
      </c>
    </row>
    <row r="13">
      <c r="B13" s="100"/>
    </row>
    <row r="14">
      <c r="A14" s="102"/>
      <c r="B14" s="103" t="s">
        <v>124</v>
      </c>
      <c r="C14" s="102"/>
    </row>
    <row r="15">
      <c r="B15" s="99"/>
    </row>
    <row r="16">
      <c r="B16" s="104" t="s">
        <v>125</v>
      </c>
    </row>
    <row r="17">
      <c r="B17" s="98" t="s">
        <v>126</v>
      </c>
    </row>
    <row r="18">
      <c r="B18" s="99"/>
    </row>
    <row r="19">
      <c r="B19" s="104" t="s">
        <v>127</v>
      </c>
    </row>
    <row r="20">
      <c r="B20" s="105" t="str">
        <f>HYPERLINK("https://www.vertex42.com/licensing/EULA_privateuse.html","https://www.vertex42.com/licensing/EULA_privateuse.html")</f>
        <v>https://www.vertex42.com/licensing/EULA_privateuse.html</v>
      </c>
    </row>
    <row r="21">
      <c r="B21" s="99"/>
    </row>
    <row r="22">
      <c r="B22" s="99"/>
    </row>
    <row r="23">
      <c r="B23" s="95"/>
    </row>
    <row r="24">
      <c r="B24" s="95"/>
    </row>
    <row r="25">
      <c r="B25" s="95"/>
    </row>
    <row r="26">
      <c r="B26" s="95"/>
    </row>
    <row r="27" ht="15.0" customHeight="1">
      <c r="B27" s="95"/>
    </row>
    <row r="28" ht="15.0" customHeight="1">
      <c r="B28" s="9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5"/>
  </cols>
  <sheetData>
    <row r="1">
      <c r="A1" s="94" t="s">
        <v>128</v>
      </c>
    </row>
    <row r="2">
      <c r="A2" s="106" t="s">
        <v>129</v>
      </c>
    </row>
    <row r="3">
      <c r="A3" s="106" t="s">
        <v>130</v>
      </c>
    </row>
    <row r="4">
      <c r="A4" s="107" t="s">
        <v>131</v>
      </c>
    </row>
  </sheetData>
  <hyperlinks>
    <hyperlink r:id="rId1" ref="A4"/>
  </hyperlinks>
  <drawing r:id="rId2"/>
</worksheet>
</file>