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Silvia-PC\Desktop\ctr silvia\FORTA MUNCA -NON UE\"/>
    </mc:Choice>
  </mc:AlternateContent>
  <xr:revisionPtr revIDLastSave="0" documentId="13_ncr:1_{F95652D9-8EB7-4ACB-B3F8-66B70353A7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UGU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N12" i="1"/>
  <c r="N11" i="1"/>
  <c r="N10" i="1"/>
  <c r="N9" i="1"/>
  <c r="N8" i="1"/>
  <c r="N7" i="1"/>
  <c r="N6" i="1"/>
  <c r="N5" i="1"/>
  <c r="N3" i="1"/>
  <c r="N13" i="1"/>
  <c r="G3" i="1"/>
  <c r="C13" i="1"/>
  <c r="D13" i="1"/>
  <c r="E13" i="1"/>
  <c r="F13" i="1"/>
  <c r="G13" i="1"/>
  <c r="H13" i="1"/>
  <c r="I13" i="1"/>
  <c r="J13" i="1"/>
  <c r="K13" i="1"/>
  <c r="L13" i="1"/>
  <c r="M13" i="1"/>
  <c r="N4" i="1"/>
  <c r="L4" i="1"/>
  <c r="L5" i="1"/>
  <c r="L6" i="1"/>
  <c r="L7" i="1"/>
  <c r="L8" i="1"/>
  <c r="L9" i="1"/>
  <c r="L10" i="1"/>
  <c r="L11" i="1"/>
  <c r="L12" i="1"/>
  <c r="M4" i="1"/>
  <c r="M5" i="1"/>
  <c r="M6" i="1"/>
  <c r="M7" i="1"/>
  <c r="M8" i="1"/>
  <c r="M9" i="1"/>
  <c r="M10" i="1"/>
  <c r="M11" i="1"/>
  <c r="M12" i="1"/>
  <c r="M3" i="1"/>
  <c r="L3" i="1"/>
  <c r="K4" i="1"/>
  <c r="K5" i="1"/>
  <c r="K6" i="1"/>
  <c r="K7" i="1"/>
  <c r="K8" i="1"/>
  <c r="K9" i="1"/>
  <c r="K10" i="1"/>
  <c r="K11" i="1"/>
  <c r="K12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C12" i="1"/>
  <c r="G12" i="1" s="1"/>
  <c r="C4" i="1"/>
  <c r="C5" i="1"/>
  <c r="C6" i="1"/>
  <c r="C7" i="1"/>
  <c r="G7" i="1" s="1"/>
  <c r="C8" i="1"/>
  <c r="C9" i="1"/>
  <c r="C10" i="1"/>
  <c r="C11" i="1"/>
  <c r="G11" i="1" s="1"/>
  <c r="C3" i="1"/>
  <c r="G5" i="1"/>
  <c r="G4" i="1"/>
  <c r="G6" i="1"/>
  <c r="G8" i="1"/>
  <c r="G9" i="1"/>
  <c r="G10" i="1"/>
</calcChain>
</file>

<file path=xl/sharedStrings.xml><?xml version="1.0" encoding="utf-8"?>
<sst xmlns="http://schemas.openxmlformats.org/spreadsheetml/2006/main" count="26" uniqueCount="26">
  <si>
    <t>Number</t>
  </si>
  <si>
    <t>Name</t>
  </si>
  <si>
    <t>Nguyen Van Duy</t>
  </si>
  <si>
    <t>Tran Cong Tin</t>
  </si>
  <si>
    <t>Vi Van Duc</t>
  </si>
  <si>
    <t>AUGUST TIMESHEET (30/07 - 31/08)</t>
  </si>
  <si>
    <t>Pham Van Loc</t>
  </si>
  <si>
    <t>Do Van Bien</t>
  </si>
  <si>
    <t>Nguyen Chi Cuong</t>
  </si>
  <si>
    <t>Nguyen Duc Thang</t>
  </si>
  <si>
    <t>Do Le Tung</t>
  </si>
  <si>
    <t>Nguyen Duc Duong</t>
  </si>
  <si>
    <t>Ta Quoc Khanh</t>
  </si>
  <si>
    <t>Overtime</t>
  </si>
  <si>
    <t>Weekend</t>
  </si>
  <si>
    <t>Weekday</t>
  </si>
  <si>
    <t>Holiday</t>
  </si>
  <si>
    <t>Total</t>
  </si>
  <si>
    <t>tarif lunar  /pers</t>
  </si>
  <si>
    <t>tarif h</t>
  </si>
  <si>
    <t>monthly cost hours(weekday)</t>
  </si>
  <si>
    <t>VALUE - HOURS  WORKED  AUGUST  2024</t>
  </si>
  <si>
    <t>overtime value   175%</t>
  </si>
  <si>
    <t>weekend value 200%</t>
  </si>
  <si>
    <t>holiday value 200%</t>
  </si>
  <si>
    <t>TOTAL VALUE HOURS WORKED- AUGUST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</si>
</sst>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4" fontId="1" fillId="0" borderId="8" xfId="0" applyNumberFormat="1" applyFont="1" applyBorder="1" applyAlignment="1">
      <alignment horizontal="center" vertical="center"/>
    </xf>
    <xf numFmtId="4" fontId="1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Q6" sqref="Q6"/>
    </sheetView>
  </sheetViews>
  <sheetFormatPr defaultColWidth="9.21875" defaultRowHeight="14.4" x14ac:dyDescent="0.3"/>
  <cols>
    <col min="1" max="1" width="9" style="1" customWidth="1"/>
    <col min="2" max="2" width="23.5546875" style="1" customWidth="1"/>
    <col min="3" max="3" width="14.77734375" style="1" customWidth="1"/>
    <col min="4" max="4" width="11" style="1" customWidth="1"/>
    <col min="5" max="5" width="11.21875" style="1" customWidth="1"/>
    <col min="6" max="6" width="11.44140625" style="1" customWidth="1"/>
    <col min="7" max="7" width="10.21875" style="1" customWidth="1"/>
    <col min="8" max="8" width="10.5546875" style="1" customWidth="1"/>
    <col min="9" max="9" width="11.5546875" style="1" customWidth="1"/>
    <col min="10" max="10" width="14.44140625" style="1" customWidth="1"/>
    <col min="11" max="13" width="9.21875" style="1"/>
    <col min="14" max="14" width="17" style="1" customWidth="1"/>
    <col min="15" max="16384" width="9.21875" style="1"/>
  </cols>
  <sheetData>
    <row r="1" spans="1:14" ht="24.75" customHeight="1" x14ac:dyDescent="0.3">
      <c r="A1" s="19" t="s">
        <v>5</v>
      </c>
      <c r="B1" s="20"/>
      <c r="C1" s="20"/>
      <c r="D1" s="20"/>
      <c r="E1" s="20"/>
      <c r="F1" s="20"/>
      <c r="G1" s="21"/>
      <c r="H1" s="15" t="s">
        <v>21</v>
      </c>
      <c r="I1" s="16"/>
      <c r="J1" s="16"/>
      <c r="K1" s="16"/>
      <c r="L1" s="16"/>
      <c r="M1" s="16"/>
      <c r="N1" s="17"/>
    </row>
    <row r="2" spans="1:14" ht="42" customHeight="1" thickBot="1" x14ac:dyDescent="0.35">
      <c r="A2" s="22" t="s">
        <v>0</v>
      </c>
      <c r="B2" s="3" t="s">
        <v>1</v>
      </c>
      <c r="C2" s="3" t="s">
        <v>15</v>
      </c>
      <c r="D2" s="3" t="s">
        <v>13</v>
      </c>
      <c r="E2" s="3" t="s">
        <v>14</v>
      </c>
      <c r="F2" s="3" t="s">
        <v>16</v>
      </c>
      <c r="G2" s="18" t="s">
        <v>17</v>
      </c>
      <c r="H2" s="29" t="s">
        <v>18</v>
      </c>
      <c r="I2" s="30" t="s">
        <v>19</v>
      </c>
      <c r="J2" s="31" t="s">
        <v>20</v>
      </c>
      <c r="K2" s="31" t="s">
        <v>22</v>
      </c>
      <c r="L2" s="31" t="s">
        <v>23</v>
      </c>
      <c r="M2" s="31" t="s">
        <v>24</v>
      </c>
      <c r="N2" s="32" t="s">
        <v>25</v>
      </c>
    </row>
    <row r="3" spans="1:14" ht="18.75" customHeight="1" x14ac:dyDescent="0.3">
      <c r="A3" s="23">
        <v>1</v>
      </c>
      <c r="B3" s="2" t="s">
        <v>2</v>
      </c>
      <c r="C3" s="2">
        <f>184-16</f>
        <v>168</v>
      </c>
      <c r="D3" s="2">
        <v>42</v>
      </c>
      <c r="E3" s="2">
        <v>16</v>
      </c>
      <c r="F3" s="2">
        <v>8</v>
      </c>
      <c r="G3" s="14">
        <f>SUM(F3+E3+D3+C3)</f>
        <v>234</v>
      </c>
      <c r="H3" s="12">
        <v>4850</v>
      </c>
      <c r="I3" s="6">
        <f>H3/168</f>
        <v>28.86904761904762</v>
      </c>
      <c r="J3" s="5">
        <f>I3*C3</f>
        <v>4850</v>
      </c>
      <c r="K3" s="6">
        <f>(I3*D3)*1.75</f>
        <v>2121.875</v>
      </c>
      <c r="L3" s="6">
        <f>(I3*E3)*2</f>
        <v>923.80952380952385</v>
      </c>
      <c r="M3" s="6">
        <f>(I3*F3)*2</f>
        <v>461.90476190476193</v>
      </c>
      <c r="N3" s="35">
        <f t="shared" ref="N3:N13" si="0">J3+K3+L3+M3</f>
        <v>8357.5892857142862</v>
      </c>
    </row>
    <row r="4" spans="1:14" ht="18.75" customHeight="1" x14ac:dyDescent="0.3">
      <c r="A4" s="23">
        <v>2</v>
      </c>
      <c r="B4" s="2" t="s">
        <v>3</v>
      </c>
      <c r="C4" s="2">
        <f t="shared" ref="C4:C11" si="1">184-16</f>
        <v>168</v>
      </c>
      <c r="D4" s="2">
        <v>42</v>
      </c>
      <c r="E4" s="2">
        <v>24</v>
      </c>
      <c r="F4" s="2">
        <v>8</v>
      </c>
      <c r="G4" s="14">
        <f t="shared" ref="G4:G12" si="2">SUM(F4+E4+D4+C4)</f>
        <v>242</v>
      </c>
      <c r="H4" s="13">
        <v>4850</v>
      </c>
      <c r="I4" s="4">
        <f t="shared" ref="I4:I12" si="3">H4/168</f>
        <v>28.86904761904762</v>
      </c>
      <c r="J4" s="2">
        <f t="shared" ref="J4:J12" si="4">I4*C4</f>
        <v>4850</v>
      </c>
      <c r="K4" s="4">
        <f t="shared" ref="K4:K12" si="5">(I4*D4)*1.75</f>
        <v>2121.875</v>
      </c>
      <c r="L4" s="4">
        <f t="shared" ref="L4:L12" si="6">(I4*E4)*2</f>
        <v>1385.7142857142858</v>
      </c>
      <c r="M4" s="4">
        <f t="shared" ref="M4:M12" si="7">(I4*F4)*2</f>
        <v>461.90476190476193</v>
      </c>
      <c r="N4" s="36">
        <f t="shared" si="0"/>
        <v>8819.4940476190477</v>
      </c>
    </row>
    <row r="5" spans="1:14" ht="18.75" customHeight="1" x14ac:dyDescent="0.3">
      <c r="A5" s="23">
        <v>3</v>
      </c>
      <c r="B5" s="2" t="s">
        <v>4</v>
      </c>
      <c r="C5" s="2">
        <f t="shared" si="1"/>
        <v>168</v>
      </c>
      <c r="D5" s="2">
        <v>24</v>
      </c>
      <c r="E5" s="2">
        <v>8</v>
      </c>
      <c r="F5" s="2">
        <v>8</v>
      </c>
      <c r="G5" s="14">
        <f t="shared" si="2"/>
        <v>208</v>
      </c>
      <c r="H5" s="13">
        <v>4850</v>
      </c>
      <c r="I5" s="4">
        <f t="shared" si="3"/>
        <v>28.86904761904762</v>
      </c>
      <c r="J5" s="2">
        <f t="shared" si="4"/>
        <v>4850</v>
      </c>
      <c r="K5" s="4">
        <f t="shared" si="5"/>
        <v>1212.5</v>
      </c>
      <c r="L5" s="4">
        <f t="shared" si="6"/>
        <v>461.90476190476193</v>
      </c>
      <c r="M5" s="4">
        <f t="shared" si="7"/>
        <v>461.90476190476193</v>
      </c>
      <c r="N5" s="36">
        <f t="shared" si="0"/>
        <v>6986.3095238095229</v>
      </c>
    </row>
    <row r="6" spans="1:14" ht="18.75" customHeight="1" x14ac:dyDescent="0.3">
      <c r="A6" s="13">
        <v>4</v>
      </c>
      <c r="B6" s="2" t="s">
        <v>6</v>
      </c>
      <c r="C6" s="2">
        <f t="shared" si="1"/>
        <v>168</v>
      </c>
      <c r="D6" s="2">
        <v>0</v>
      </c>
      <c r="E6" s="2">
        <v>0</v>
      </c>
      <c r="F6" s="2">
        <v>0</v>
      </c>
      <c r="G6" s="14">
        <f t="shared" si="2"/>
        <v>168</v>
      </c>
      <c r="H6" s="13">
        <v>4550</v>
      </c>
      <c r="I6" s="4">
        <f t="shared" si="3"/>
        <v>27.083333333333332</v>
      </c>
      <c r="J6" s="2">
        <f t="shared" si="4"/>
        <v>4550</v>
      </c>
      <c r="K6" s="4">
        <f t="shared" si="5"/>
        <v>0</v>
      </c>
      <c r="L6" s="4">
        <f t="shared" si="6"/>
        <v>0</v>
      </c>
      <c r="M6" s="4">
        <f t="shared" si="7"/>
        <v>0</v>
      </c>
      <c r="N6" s="36">
        <f t="shared" si="0"/>
        <v>4550</v>
      </c>
    </row>
    <row r="7" spans="1:14" ht="18.75" customHeight="1" x14ac:dyDescent="0.3">
      <c r="A7" s="13">
        <v>5</v>
      </c>
      <c r="B7" s="2" t="s">
        <v>7</v>
      </c>
      <c r="C7" s="2">
        <f t="shared" si="1"/>
        <v>168</v>
      </c>
      <c r="D7" s="2">
        <v>0</v>
      </c>
      <c r="E7" s="2">
        <v>0</v>
      </c>
      <c r="F7" s="2">
        <v>0</v>
      </c>
      <c r="G7" s="14">
        <f t="shared" si="2"/>
        <v>168</v>
      </c>
      <c r="H7" s="13">
        <v>4550</v>
      </c>
      <c r="I7" s="4">
        <f t="shared" si="3"/>
        <v>27.083333333333332</v>
      </c>
      <c r="J7" s="2">
        <f t="shared" si="4"/>
        <v>4550</v>
      </c>
      <c r="K7" s="4">
        <f t="shared" si="5"/>
        <v>0</v>
      </c>
      <c r="L7" s="4">
        <f t="shared" si="6"/>
        <v>0</v>
      </c>
      <c r="M7" s="4">
        <f t="shared" si="7"/>
        <v>0</v>
      </c>
      <c r="N7" s="36">
        <f t="shared" si="0"/>
        <v>4550</v>
      </c>
    </row>
    <row r="8" spans="1:14" ht="18.75" customHeight="1" x14ac:dyDescent="0.3">
      <c r="A8" s="13">
        <v>6</v>
      </c>
      <c r="B8" s="2" t="s">
        <v>8</v>
      </c>
      <c r="C8" s="2">
        <f t="shared" si="1"/>
        <v>168</v>
      </c>
      <c r="D8" s="2">
        <v>0</v>
      </c>
      <c r="E8" s="2">
        <v>0</v>
      </c>
      <c r="F8" s="2">
        <v>0</v>
      </c>
      <c r="G8" s="14">
        <f t="shared" si="2"/>
        <v>168</v>
      </c>
      <c r="H8" s="13">
        <v>4550</v>
      </c>
      <c r="I8" s="4">
        <f t="shared" si="3"/>
        <v>27.083333333333332</v>
      </c>
      <c r="J8" s="2">
        <f t="shared" si="4"/>
        <v>4550</v>
      </c>
      <c r="K8" s="4">
        <f t="shared" si="5"/>
        <v>0</v>
      </c>
      <c r="L8" s="4">
        <f t="shared" si="6"/>
        <v>0</v>
      </c>
      <c r="M8" s="4">
        <f t="shared" si="7"/>
        <v>0</v>
      </c>
      <c r="N8" s="36">
        <f t="shared" si="0"/>
        <v>4550</v>
      </c>
    </row>
    <row r="9" spans="1:14" ht="18.75" customHeight="1" x14ac:dyDescent="0.3">
      <c r="A9" s="13">
        <v>7</v>
      </c>
      <c r="B9" s="2" t="s">
        <v>9</v>
      </c>
      <c r="C9" s="2">
        <f t="shared" si="1"/>
        <v>168</v>
      </c>
      <c r="D9" s="2">
        <v>0</v>
      </c>
      <c r="E9" s="2">
        <v>0</v>
      </c>
      <c r="F9" s="2">
        <v>0</v>
      </c>
      <c r="G9" s="14">
        <f t="shared" si="2"/>
        <v>168</v>
      </c>
      <c r="H9" s="13">
        <v>4550</v>
      </c>
      <c r="I9" s="4">
        <f t="shared" si="3"/>
        <v>27.083333333333332</v>
      </c>
      <c r="J9" s="2">
        <f t="shared" si="4"/>
        <v>4550</v>
      </c>
      <c r="K9" s="4">
        <f t="shared" si="5"/>
        <v>0</v>
      </c>
      <c r="L9" s="4">
        <f t="shared" si="6"/>
        <v>0</v>
      </c>
      <c r="M9" s="4">
        <f t="shared" si="7"/>
        <v>0</v>
      </c>
      <c r="N9" s="36">
        <f t="shared" si="0"/>
        <v>4550</v>
      </c>
    </row>
    <row r="10" spans="1:14" ht="18.75" customHeight="1" x14ac:dyDescent="0.3">
      <c r="A10" s="13">
        <v>8</v>
      </c>
      <c r="B10" s="2" t="s">
        <v>10</v>
      </c>
      <c r="C10" s="2">
        <f t="shared" si="1"/>
        <v>168</v>
      </c>
      <c r="D10" s="2">
        <v>0</v>
      </c>
      <c r="E10" s="2">
        <v>0</v>
      </c>
      <c r="F10" s="2">
        <v>0</v>
      </c>
      <c r="G10" s="14">
        <f t="shared" si="2"/>
        <v>168</v>
      </c>
      <c r="H10" s="13">
        <v>4550</v>
      </c>
      <c r="I10" s="4">
        <f t="shared" si="3"/>
        <v>27.083333333333332</v>
      </c>
      <c r="J10" s="2">
        <f t="shared" si="4"/>
        <v>4550</v>
      </c>
      <c r="K10" s="4">
        <f t="shared" si="5"/>
        <v>0</v>
      </c>
      <c r="L10" s="4">
        <f t="shared" si="6"/>
        <v>0</v>
      </c>
      <c r="M10" s="4">
        <f t="shared" si="7"/>
        <v>0</v>
      </c>
      <c r="N10" s="36">
        <f t="shared" si="0"/>
        <v>4550</v>
      </c>
    </row>
    <row r="11" spans="1:14" ht="18.75" customHeight="1" x14ac:dyDescent="0.3">
      <c r="A11" s="13">
        <v>9</v>
      </c>
      <c r="B11" s="2" t="s">
        <v>11</v>
      </c>
      <c r="C11" s="2">
        <f t="shared" si="1"/>
        <v>168</v>
      </c>
      <c r="D11" s="2">
        <v>0</v>
      </c>
      <c r="E11" s="2">
        <v>0</v>
      </c>
      <c r="F11" s="2">
        <v>0</v>
      </c>
      <c r="G11" s="14">
        <f t="shared" si="2"/>
        <v>168</v>
      </c>
      <c r="H11" s="13">
        <v>4550</v>
      </c>
      <c r="I11" s="4">
        <f t="shared" si="3"/>
        <v>27.083333333333332</v>
      </c>
      <c r="J11" s="2">
        <f t="shared" si="4"/>
        <v>4550</v>
      </c>
      <c r="K11" s="4">
        <f t="shared" si="5"/>
        <v>0</v>
      </c>
      <c r="L11" s="4">
        <f t="shared" si="6"/>
        <v>0</v>
      </c>
      <c r="M11" s="4">
        <f t="shared" si="7"/>
        <v>0</v>
      </c>
      <c r="N11" s="36">
        <f t="shared" si="0"/>
        <v>4550</v>
      </c>
    </row>
    <row r="12" spans="1:14" ht="18.75" customHeight="1" thickBot="1" x14ac:dyDescent="0.35">
      <c r="A12" s="24">
        <v>10</v>
      </c>
      <c r="B12" s="25" t="s">
        <v>12</v>
      </c>
      <c r="C12" s="25">
        <f>152-16</f>
        <v>136</v>
      </c>
      <c r="D12" s="25">
        <v>0</v>
      </c>
      <c r="E12" s="25">
        <v>0</v>
      </c>
      <c r="F12" s="25">
        <v>0</v>
      </c>
      <c r="G12" s="26">
        <f t="shared" si="2"/>
        <v>136</v>
      </c>
      <c r="H12" s="24">
        <v>4550</v>
      </c>
      <c r="I12" s="27">
        <f t="shared" si="3"/>
        <v>27.083333333333332</v>
      </c>
      <c r="J12" s="28">
        <f t="shared" si="4"/>
        <v>3683.333333333333</v>
      </c>
      <c r="K12" s="27">
        <f t="shared" si="5"/>
        <v>0</v>
      </c>
      <c r="L12" s="27">
        <f t="shared" si="6"/>
        <v>0</v>
      </c>
      <c r="M12" s="27">
        <f t="shared" si="7"/>
        <v>0</v>
      </c>
      <c r="N12" s="36">
        <f t="shared" si="0"/>
        <v>3683.333333333333</v>
      </c>
    </row>
    <row r="13" spans="1:14" ht="15" thickBot="1" x14ac:dyDescent="0.35">
      <c r="A13" s="11"/>
      <c r="B13" s="9"/>
      <c r="C13" s="9">
        <f>SUM(C3:C12)</f>
        <v>1648</v>
      </c>
      <c r="D13" s="9">
        <f>SUM(D3:D12)</f>
        <v>108</v>
      </c>
      <c r="E13" s="9">
        <f>SUM(E3:E12)</f>
        <v>48</v>
      </c>
      <c r="F13" s="9">
        <f>SUM(F3:F12)</f>
        <v>24</v>
      </c>
      <c r="G13" s="10">
        <f>SUM(C13:F13)</f>
        <v>1828</v>
      </c>
      <c r="H13" s="7">
        <f>SUM(H3:H12)</f>
        <v>46400</v>
      </c>
      <c r="I13" s="33">
        <f>SUM(I3:I12)</f>
        <v>276.1904761904762</v>
      </c>
      <c r="J13" s="8">
        <f>SUM(J3:J12)</f>
        <v>45533.333333333336</v>
      </c>
      <c r="K13" s="33">
        <f>SUM(K3:K12)</f>
        <v>5456.25</v>
      </c>
      <c r="L13" s="33">
        <f>SUM(L3:L12)</f>
        <v>2771.4285714285716</v>
      </c>
      <c r="M13" s="33">
        <f>SUM(M3:M12)</f>
        <v>1385.7142857142858</v>
      </c>
      <c r="N13" s="34">
        <f>SUM(N3:N12)</f>
        <v>55146.726190476191</v>
      </c>
    </row>
  </sheetData>
  <mergeCells count="2">
    <mergeCell ref="A1:G1"/>
    <mergeCell ref="H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Silvia Malus</cp:lastModifiedBy>
  <dcterms:created xsi:type="dcterms:W3CDTF">2024-08-31T06:09:31Z</dcterms:created>
  <dcterms:modified xsi:type="dcterms:W3CDTF">2024-08-31T13:01:12Z</dcterms:modified>
</cp:coreProperties>
</file>