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P:\MEGAsync\Payperservy doc\"/>
    </mc:Choice>
  </mc:AlternateContent>
  <bookViews>
    <workbookView xWindow="0" yWindow="0" windowWidth="23952" windowHeight="109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1" i="1" l="1"/>
  <c r="M23" i="1" l="1"/>
  <c r="M22" i="1"/>
  <c r="D20" i="1"/>
  <c r="F20" i="1" s="1"/>
  <c r="H20" i="1" s="1"/>
  <c r="D19" i="1"/>
  <c r="F19" i="1" s="1"/>
  <c r="H19" i="1" s="1"/>
  <c r="F18" i="1"/>
  <c r="H18" i="1" s="1"/>
  <c r="D18" i="1"/>
  <c r="D17" i="1"/>
  <c r="F17" i="1" s="1"/>
  <c r="H17" i="1" s="1"/>
  <c r="D16" i="1"/>
  <c r="F16" i="1" s="1"/>
  <c r="H16" i="1" s="1"/>
  <c r="D15" i="1"/>
  <c r="F15" i="1" s="1"/>
  <c r="H15" i="1" s="1"/>
  <c r="F14" i="1"/>
  <c r="H14" i="1" s="1"/>
  <c r="D14" i="1"/>
  <c r="D13" i="1"/>
  <c r="F13" i="1" s="1"/>
  <c r="H13" i="1" s="1"/>
  <c r="D12" i="1"/>
  <c r="F12" i="1" s="1"/>
  <c r="H12" i="1" s="1"/>
  <c r="D11" i="1"/>
  <c r="F11" i="1" s="1"/>
  <c r="H11" i="1" s="1"/>
  <c r="H21" i="1" s="1"/>
  <c r="H22" i="1" s="1"/>
  <c r="F7" i="1"/>
  <c r="C9" i="1" l="1"/>
</calcChain>
</file>

<file path=xl/sharedStrings.xml><?xml version="1.0" encoding="utf-8"?>
<sst xmlns="http://schemas.openxmlformats.org/spreadsheetml/2006/main" count="28" uniqueCount="27">
  <si>
    <t>w1</t>
  </si>
  <si>
    <t>W2</t>
  </si>
  <si>
    <t>Offered survey</t>
  </si>
  <si>
    <t>Accepted survey</t>
  </si>
  <si>
    <r>
      <t>A</t>
    </r>
    <r>
      <rPr>
        <vertAlign val="subscript"/>
        <sz val="11"/>
        <color theme="1"/>
        <rFont val="Calibri"/>
        <charset val="134"/>
        <scheme val="minor"/>
      </rPr>
      <t>rate</t>
    </r>
  </si>
  <si>
    <t>Survey 1</t>
  </si>
  <si>
    <t># of words</t>
  </si>
  <si>
    <t>Tr</t>
  </si>
  <si>
    <t>β</t>
  </si>
  <si>
    <r>
      <rPr>
        <sz val="11"/>
        <color theme="1"/>
        <rFont val="Calibri"/>
        <charset val="134"/>
        <scheme val="minor"/>
      </rPr>
      <t>T</t>
    </r>
    <r>
      <rPr>
        <vertAlign val="subscript"/>
        <sz val="11"/>
        <color theme="1"/>
        <rFont val="Calibri"/>
        <charset val="134"/>
        <scheme val="minor"/>
      </rPr>
      <t>BM</t>
    </r>
  </si>
  <si>
    <r>
      <rPr>
        <sz val="11"/>
        <color theme="1"/>
        <rFont val="Calibri"/>
        <charset val="134"/>
        <scheme val="minor"/>
      </rPr>
      <t>T</t>
    </r>
    <r>
      <rPr>
        <vertAlign val="subscript"/>
        <sz val="11"/>
        <color theme="1"/>
        <rFont val="Calibri"/>
        <charset val="134"/>
        <scheme val="minor"/>
      </rPr>
      <t>a</t>
    </r>
  </si>
  <si>
    <r>
      <rPr>
        <sz val="11"/>
        <color theme="1"/>
        <rFont val="Calibri"/>
        <charset val="134"/>
        <scheme val="minor"/>
      </rPr>
      <t>T</t>
    </r>
    <r>
      <rPr>
        <vertAlign val="subscript"/>
        <sz val="11"/>
        <color theme="1"/>
        <rFont val="Calibri"/>
        <charset val="134"/>
        <scheme val="minor"/>
      </rPr>
      <t>ᐃ</t>
    </r>
    <r>
      <rPr>
        <sz val="11"/>
        <color theme="1"/>
        <rFont val="Calibri"/>
        <charset val="134"/>
        <scheme val="minor"/>
      </rPr>
      <t xml:space="preserve"> </t>
    </r>
  </si>
  <si>
    <r>
      <t>P</t>
    </r>
    <r>
      <rPr>
        <vertAlign val="subscript"/>
        <sz val="11"/>
        <color theme="1"/>
        <rFont val="Calibri"/>
        <charset val="134"/>
        <scheme val="minor"/>
      </rPr>
      <t>cq</t>
    </r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</si>
  <si>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</si>
  <si>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</si>
  <si>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</si>
  <si>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</si>
  <si>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</si>
  <si>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</si>
  <si>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</si>
  <si>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</si>
  <si>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</si>
  <si>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</si>
  <si>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r>
      <rPr>
        <sz val="11"/>
        <color theme="1"/>
        <rFont val="Calibri"/>
        <charset val="134"/>
        <scheme val="minor"/>
      </rPr>
      <t>T</t>
    </r>
    <r>
      <rPr>
        <vertAlign val="subscript"/>
        <sz val="11"/>
        <color theme="1"/>
        <rFont val="Calibri"/>
        <charset val="134"/>
        <scheme val="minor"/>
      </rPr>
      <t>ᐃ mean</t>
    </r>
  </si>
  <si>
    <r>
      <rPr>
        <sz val="11"/>
        <color theme="1"/>
        <rFont val="Calibri"/>
        <charset val="134"/>
        <scheme val="minor"/>
      </rPr>
      <t>P</t>
    </r>
    <r>
      <rPr>
        <vertAlign val="subscript"/>
        <sz val="11"/>
        <color theme="1"/>
        <rFont val="Calibri"/>
        <charset val="134"/>
        <scheme val="minor"/>
      </rPr>
      <t>t</t>
    </r>
  </si>
  <si>
    <t>standard deviationn</t>
  </si>
  <si>
    <t>Standardize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</si>
</sst>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"/>
    <numFmt numFmtId="165" formatCode="0.00_ "/>
  </numFmts>
  <fonts count="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vertAlign val="subscript"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65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5">
    <dxf>
      <fill>
        <patternFill patternType="solid">
          <bgColor theme="2" tint="-9.9978637043366805E-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workbookViewId="0">
      <selection activeCell="K27" sqref="K27"/>
    </sheetView>
  </sheetViews>
  <sheetFormatPr defaultColWidth="8.77734375" defaultRowHeight="14.4"/>
  <cols>
    <col min="2" max="2" width="11.21875" customWidth="1"/>
    <col min="3" max="3" width="14.33203125" customWidth="1"/>
    <col min="4" max="4" width="12.6640625"/>
    <col min="5" max="5" width="13.21875" customWidth="1"/>
    <col min="6" max="6" width="18.88671875" customWidth="1"/>
    <col min="8" max="8" width="13.77734375"/>
    <col min="12" max="12" width="17.33203125" customWidth="1"/>
  </cols>
  <sheetData>
    <row r="1" spans="2:10">
      <c r="B1" t="s">
        <v>0</v>
      </c>
      <c r="C1">
        <v>1</v>
      </c>
    </row>
    <row r="2" spans="2:10">
      <c r="B2" t="s">
        <v>1</v>
      </c>
      <c r="C2">
        <v>1</v>
      </c>
    </row>
    <row r="5" spans="2:10">
      <c r="E5" t="s">
        <v>2</v>
      </c>
      <c r="F5">
        <v>3</v>
      </c>
    </row>
    <row r="6" spans="2:10">
      <c r="E6" t="s">
        <v>3</v>
      </c>
      <c r="F6">
        <v>1</v>
      </c>
    </row>
    <row r="7" spans="2:10" ht="15.6">
      <c r="E7" s="2" t="s">
        <v>4</v>
      </c>
      <c r="F7" s="1">
        <f>F6/F5</f>
        <v>0.33333333333333331</v>
      </c>
    </row>
    <row r="9" spans="2:10">
      <c r="B9" t="s">
        <v>5</v>
      </c>
      <c r="C9" s="1">
        <f>1/2*(H22+J21)*J21</f>
        <v>0.44096836636340564</v>
      </c>
    </row>
    <row r="10" spans="2:10" ht="15.6">
      <c r="C10" s="3" t="s">
        <v>6</v>
      </c>
      <c r="D10" s="3" t="s">
        <v>7</v>
      </c>
      <c r="E10" s="4" t="s">
        <v>8</v>
      </c>
      <c r="F10" s="5" t="s">
        <v>9</v>
      </c>
      <c r="G10" s="5" t="s">
        <v>10</v>
      </c>
      <c r="H10" s="5" t="s">
        <v>11</v>
      </c>
      <c r="I10" s="2"/>
      <c r="J10" s="2" t="s">
        <v>12</v>
      </c>
    </row>
    <row r="11" spans="2:10">
      <c r="B11" t="s">
        <v>13</v>
      </c>
      <c r="C11">
        <v>10</v>
      </c>
      <c r="D11" s="1">
        <f>C11/(280/60)</f>
        <v>2.1428571428571428</v>
      </c>
      <c r="E11">
        <v>2</v>
      </c>
      <c r="F11" s="1">
        <f>D11+E11</f>
        <v>4.1428571428571423</v>
      </c>
      <c r="G11">
        <v>1</v>
      </c>
      <c r="H11" s="6">
        <f>IF((F11-G11)/F11*100&lt;0,0,(F11-G11)/F11*100)</f>
        <v>75.862068965517238</v>
      </c>
    </row>
    <row r="12" spans="2:10">
      <c r="B12" t="s">
        <v>14</v>
      </c>
      <c r="C12">
        <v>12</v>
      </c>
      <c r="D12" s="1">
        <f t="shared" ref="D12:D20" si="0">C12/(280/60)</f>
        <v>2.5714285714285712</v>
      </c>
      <c r="E12">
        <v>1</v>
      </c>
      <c r="F12" s="1">
        <f t="shared" ref="F12:F20" si="1">D12+E12</f>
        <v>3.5714285714285712</v>
      </c>
      <c r="G12">
        <v>4</v>
      </c>
      <c r="H12" s="6">
        <f t="shared" ref="H12:H20" si="2">IF((F12-G12)/F12*100&lt;0,0,(F12-G12)/F12*100)</f>
        <v>0</v>
      </c>
      <c r="J12">
        <v>0</v>
      </c>
    </row>
    <row r="13" spans="2:10">
      <c r="B13" t="s">
        <v>15</v>
      </c>
      <c r="C13">
        <v>18</v>
      </c>
      <c r="D13" s="1">
        <f t="shared" si="0"/>
        <v>3.8571428571428568</v>
      </c>
      <c r="E13">
        <v>3</v>
      </c>
      <c r="F13" s="1">
        <f t="shared" si="1"/>
        <v>6.8571428571428568</v>
      </c>
      <c r="G13">
        <v>2</v>
      </c>
      <c r="H13" s="6">
        <f t="shared" si="2"/>
        <v>70.833333333333343</v>
      </c>
    </row>
    <row r="14" spans="2:10">
      <c r="B14" t="s">
        <v>16</v>
      </c>
      <c r="C14">
        <v>6</v>
      </c>
      <c r="D14" s="1">
        <f t="shared" si="0"/>
        <v>1.2857142857142856</v>
      </c>
      <c r="E14">
        <v>2</v>
      </c>
      <c r="F14" s="1">
        <f t="shared" si="1"/>
        <v>3.2857142857142856</v>
      </c>
      <c r="G14">
        <v>3.3</v>
      </c>
      <c r="H14" s="6">
        <f t="shared" si="2"/>
        <v>0</v>
      </c>
    </row>
    <row r="15" spans="2:10">
      <c r="B15" t="s">
        <v>17</v>
      </c>
      <c r="C15">
        <v>13</v>
      </c>
      <c r="D15" s="1">
        <f t="shared" si="0"/>
        <v>2.7857142857142856</v>
      </c>
      <c r="E15">
        <v>1</v>
      </c>
      <c r="F15" s="1">
        <f t="shared" si="1"/>
        <v>3.7857142857142856</v>
      </c>
      <c r="G15">
        <v>3</v>
      </c>
      <c r="H15" s="6">
        <f t="shared" si="2"/>
        <v>20.754716981132074</v>
      </c>
      <c r="J15">
        <v>1</v>
      </c>
    </row>
    <row r="16" spans="2:10">
      <c r="B16" t="s">
        <v>18</v>
      </c>
      <c r="C16">
        <v>16</v>
      </c>
      <c r="D16" s="1">
        <f t="shared" si="0"/>
        <v>3.4285714285714284</v>
      </c>
      <c r="E16">
        <v>2</v>
      </c>
      <c r="F16" s="1">
        <f t="shared" si="1"/>
        <v>5.4285714285714288</v>
      </c>
      <c r="G16">
        <v>5.48</v>
      </c>
      <c r="H16" s="6">
        <f t="shared" si="2"/>
        <v>0</v>
      </c>
    </row>
    <row r="17" spans="2:13">
      <c r="B17" t="s">
        <v>19</v>
      </c>
      <c r="C17">
        <v>9</v>
      </c>
      <c r="D17" s="1">
        <f t="shared" si="0"/>
        <v>1.9285714285714284</v>
      </c>
      <c r="E17">
        <v>3</v>
      </c>
      <c r="F17" s="1">
        <f t="shared" si="1"/>
        <v>4.9285714285714288</v>
      </c>
      <c r="G17">
        <v>5</v>
      </c>
      <c r="H17" s="6">
        <f t="shared" si="2"/>
        <v>0</v>
      </c>
    </row>
    <row r="18" spans="2:13">
      <c r="B18" t="s">
        <v>20</v>
      </c>
      <c r="C18">
        <v>11</v>
      </c>
      <c r="D18" s="1">
        <f t="shared" si="0"/>
        <v>2.3571428571428572</v>
      </c>
      <c r="E18">
        <v>4</v>
      </c>
      <c r="F18" s="1">
        <f t="shared" si="1"/>
        <v>6.3571428571428577</v>
      </c>
      <c r="G18">
        <v>1</v>
      </c>
      <c r="H18" s="6">
        <f t="shared" si="2"/>
        <v>84.269662921348328</v>
      </c>
      <c r="J18">
        <v>1</v>
      </c>
    </row>
    <row r="19" spans="2:13">
      <c r="B19" t="s">
        <v>21</v>
      </c>
      <c r="C19">
        <v>13</v>
      </c>
      <c r="D19" s="1">
        <f t="shared" si="0"/>
        <v>2.7857142857142856</v>
      </c>
      <c r="E19">
        <v>3</v>
      </c>
      <c r="F19" s="1">
        <f t="shared" si="1"/>
        <v>5.7857142857142856</v>
      </c>
      <c r="G19">
        <v>5</v>
      </c>
      <c r="H19" s="6">
        <f t="shared" si="2"/>
        <v>13.580246913580247</v>
      </c>
    </row>
    <row r="20" spans="2:13">
      <c r="B20" t="s">
        <v>22</v>
      </c>
      <c r="C20">
        <v>20</v>
      </c>
      <c r="D20" s="1">
        <f t="shared" si="0"/>
        <v>4.2857142857142856</v>
      </c>
      <c r="E20">
        <v>5</v>
      </c>
      <c r="F20" s="1">
        <f t="shared" si="1"/>
        <v>9.2857142857142847</v>
      </c>
      <c r="G20">
        <v>2</v>
      </c>
      <c r="H20" s="6">
        <f t="shared" si="2"/>
        <v>78.461538461538467</v>
      </c>
    </row>
    <row r="21" spans="2:13" ht="15.6">
      <c r="G21" s="2" t="s">
        <v>23</v>
      </c>
      <c r="H21" s="6">
        <f>AVERAGE(H11:H20)</f>
        <v>34.376156757644971</v>
      </c>
      <c r="I21" s="7" t="s">
        <v>12</v>
      </c>
      <c r="J21" s="8">
        <f>SUM(J11:J20)/COUNTA(J11:J20)</f>
        <v>0.66666666666666663</v>
      </c>
    </row>
    <row r="22" spans="2:13" ht="15.6">
      <c r="G22" s="2" t="s">
        <v>24</v>
      </c>
      <c r="H22" s="1">
        <f>1-H21/100</f>
        <v>0.65623843242355029</v>
      </c>
      <c r="L22" t="s">
        <v>25</v>
      </c>
      <c r="M22">
        <f>STDEV(H11:H20)</f>
        <v>37.753562855279789</v>
      </c>
    </row>
    <row r="23" spans="2:13">
      <c r="L23" t="s">
        <v>26</v>
      </c>
      <c r="M23" t="e">
        <f>STANDARDIZE(H11:H20,H21,M22)</f>
        <v>#VALUE!</v>
      </c>
    </row>
  </sheetData>
  <conditionalFormatting sqref="H11:H21">
    <cfRule type="cellIs" dxfId="4" priority="4" operator="between">
      <formula>20</formula>
      <formula>50</formula>
    </cfRule>
    <cfRule type="cellIs" dxfId="3" priority="5" operator="lessThan">
      <formula>20</formula>
    </cfRule>
  </conditionalFormatting>
  <conditionalFormatting sqref="H11:H20">
    <cfRule type="cellIs" dxfId="2" priority="1" operator="lessThan">
      <formula>20</formula>
    </cfRule>
    <cfRule type="cellIs" dxfId="1" priority="2" operator="greaterThan">
      <formula>50</formula>
    </cfRule>
    <cfRule type="cellIs" dxfId="0" priority="3" operator="between">
      <formula>20</formula>
      <formula>50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</dc:creator>
  <cp:lastModifiedBy>Mirza Bilal</cp:lastModifiedBy>
  <dcterms:created xsi:type="dcterms:W3CDTF">2019-04-22T01:14:00Z</dcterms:created>
  <dcterms:modified xsi:type="dcterms:W3CDTF">2019-05-14T15:30:02Z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