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media/image8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20"/>
  </bookViews>
  <sheets>
    <sheet name="SKU明细" sheetId="1" r:id="rId1"/>
    <sheet name="供应商回复" sheetId="2" r:id="rId2"/>
    <sheet name="样品QC" sheetId="3" r:id="rId3"/>
    <sheet name="数量汇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6BCBF8EFE5754251BF92FC86004FED19" descr="Lace Veil, Two Tier, Cathedral Length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8445480" y="3144520"/>
          <a:ext cx="18351500" cy="256921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BFDC2E312B37468AA72AAED61E1420C9" descr="Pearly Long Veil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4866620" y="2124075"/>
          <a:ext cx="9398000" cy="14097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22213B99332848C9B99545C1151E217F" descr="Lace Veil, Two Tier, Cathedral Length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6034385" y="3251200"/>
          <a:ext cx="18351500" cy="256921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6" name="ID_1F10B835A32545CFAB85FC6668808453" descr="Bride wearing a wedding dress with a pearl veil, single tier, cathedral length in an outdoor setting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6129635" y="2229485"/>
          <a:ext cx="18351500" cy="256921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" name="ID_A8D01480F9F74D08BF583B8EDCBFA025" descr="Day Dream Veil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4801850" y="1127125"/>
          <a:ext cx="11430000" cy="17145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" name="ID_3CDD09090ADA4EA28E7C18646C2AD8FD" descr="PAIGE. mantilla veil, wide lace trim.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7181195" y="3071495"/>
          <a:ext cx="12700000" cy="1905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9" name="ID_AA43089178D74C3D84D0ADBD5869C246" descr="KATE. blusher veil, ribbon edge.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1923395" y="5085080"/>
          <a:ext cx="12700000" cy="1905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0" name="ID_C4BC0C7FAA4346819B307CAA53CBD039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1892280" y="6064885"/>
          <a:ext cx="12738100" cy="1524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1" name="ID_775D5AC196054B87A33046E6F27BE8E2" descr="IZZY. blusher veil, tulle ruffle edge.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1903075" y="8046085"/>
          <a:ext cx="12700000" cy="1905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2" name="ID_474590261679442484E37ACCABA7A879" descr="Enaura Pink Dimensional Floral Cathedral Veil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1892280" y="7034530"/>
          <a:ext cx="3390900" cy="50800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<sst xmlns="http://schemas.openxmlformats.org/spreadsheetml/2006/main" count="267" uniqueCount="123">
  <si>
    <t>供应商对接 SKU 表 - Bridal Veil Launch v1</t>
  </si>
  <si>
    <t>可直接编辑：请根据供应商反馈修改样品数量、首批数量、工艺、报价、MOQ、备注。</t>
  </si>
  <si>
    <t>编号</t>
  </si>
  <si>
    <t>英文 SKU 名称</t>
  </si>
  <si>
    <t>中文名称</t>
  </si>
  <si>
    <t>样品数量</t>
  </si>
  <si>
    <t>首批计划数量</t>
  </si>
  <si>
    <t>长度/版型方向</t>
  </si>
  <si>
    <t>主要工艺/材质</t>
  </si>
  <si>
    <t>参考图</t>
  </si>
  <si>
    <t>量产单价</t>
  </si>
  <si>
    <t>备注</t>
  </si>
  <si>
    <t>Simple Cathedral Veil</t>
  </si>
  <si>
    <t>简洁大教堂长头纱</t>
  </si>
  <si>
    <t>Cathedral length，大教堂长度；请提供常规长度选项和误差范围</t>
  </si>
  <si>
    <t>柔软 bridal tulle，干净 cut edge 或供应商推荐的简洁边缘</t>
  </si>
  <si>
    <t/>
  </si>
  <si>
    <t>Pearl Scatter Cathedral Veil</t>
  </si>
  <si>
    <t>珍珠散点大教堂长头纱</t>
  </si>
  <si>
    <t>Cathedral length，与 Simple Cathedral 方向一致</t>
  </si>
  <si>
    <t>柔软 tulle + scatter pearls</t>
  </si>
  <si>
    <t>Affordable Lace Mantilla Veil</t>
  </si>
  <si>
    <r>
      <t>蕾丝</t>
    </r>
    <r>
      <rPr>
        <sz val="10"/>
        <color rgb="FF1F2933"/>
        <rFont val="Arial"/>
        <charset val="134"/>
      </rPr>
      <t xml:space="preserve"> Mantilla </t>
    </r>
    <r>
      <rPr>
        <sz val="10"/>
        <color rgb="FF1F2933"/>
        <rFont val="宋体-简"/>
        <charset val="134"/>
      </rPr>
      <t>头纱</t>
    </r>
  </si>
  <si>
    <t>Mantilla 风格，适合脸部和肩部 framing</t>
  </si>
  <si>
    <t>柔软 tulle + lace border</t>
  </si>
  <si>
    <t>Premium Lace Cathedral Veil</t>
  </si>
  <si>
    <t>高级蕾丝大教堂长头纱</t>
  </si>
  <si>
    <t>Cathedral length，长拖尾效果</t>
  </si>
  <si>
    <t>更高品质 tulle + premium lace edge / train detail</t>
  </si>
  <si>
    <t>已购样品</t>
  </si>
  <si>
    <t>Satin Edge Mid-Length Veil</t>
  </si>
  <si>
    <t>缎边中长头纱</t>
  </si>
  <si>
    <t>Mid-length，中长款；可提供 fingertip / waltz 等长度建议</t>
  </si>
  <si>
    <t>柔软 tulle + satin ribbon edge</t>
  </si>
  <si>
    <t>Pearl Puff Short Veil</t>
  </si>
  <si>
    <t>珍珠短款 Puff 头纱</t>
  </si>
  <si>
    <t>Short veil / puff shape，短款蓬感造型</t>
  </si>
  <si>
    <t>有一定支撑感的 tulle/netting + pearls</t>
  </si>
  <si>
    <t>3D Floral Long Veil</t>
  </si>
  <si>
    <t>3D 花朵长头纱</t>
  </si>
  <si>
    <t>Long/editorial sample，视觉样品</t>
  </si>
  <si>
    <t>Tulle + 3D floral applique</t>
  </si>
  <si>
    <t>Ruffled Visual Veil</t>
  </si>
  <si>
    <t>荷叶边视觉头纱</t>
  </si>
  <si>
    <t>Tulle 或合适材质 + ruffle construction</t>
  </si>
  <si>
    <t>数量汇总</t>
  </si>
  <si>
    <t>样品数量合计</t>
  </si>
  <si>
    <t>首批计划数量合计</t>
  </si>
  <si>
    <t>说明</t>
  </si>
  <si>
    <t>最终量产数量会根据样品质量、报价、MOQ、交期和成本确认后决定。</t>
  </si>
  <si>
    <t>供应商回复信息</t>
  </si>
  <si>
    <t>需回复项目</t>
  </si>
  <si>
    <t>供应商回复</t>
  </si>
  <si>
    <t>备注/内部判断</t>
  </si>
  <si>
    <t>状态</t>
  </si>
  <si>
    <t>是否可以打样以上 8 个 SKU</t>
  </si>
  <si>
    <t>每个 SKU 样品费</t>
  </si>
  <si>
    <t>每个 SKU 量产单价</t>
  </si>
  <si>
    <t>每个 SKU MOQ</t>
  </si>
  <si>
    <t>是否接受混款小批量订单</t>
  </si>
  <si>
    <t>样品周期</t>
  </si>
  <si>
    <t>69 条左右首批生产周期</t>
  </si>
  <si>
    <t>后续补货周期</t>
  </si>
  <si>
    <t>可选颜色</t>
  </si>
  <si>
    <t>可选面料/蕾丝/珍珠方案</t>
  </si>
  <si>
    <t>包装方式和费用</t>
  </si>
  <si>
    <t>运费估算</t>
  </si>
  <si>
    <t>发货前是否可提供照片/视频 QC</t>
  </si>
  <si>
    <t>瑕疵品/错版/色差处理方式</t>
  </si>
  <si>
    <t>供应商名称/联系人</t>
  </si>
  <si>
    <t>最终建议</t>
  </si>
  <si>
    <t>样品确认 / QC 检查表</t>
  </si>
  <si>
    <t>检查项目</t>
  </si>
  <si>
    <t>检查说明</t>
  </si>
  <si>
    <t>适用 SKU</t>
  </si>
  <si>
    <t>结果</t>
  </si>
  <si>
    <t>颜色</t>
  </si>
  <si>
    <t>是否适合美国 bridal 市场；避免过蓝或过黄</t>
  </si>
  <si>
    <t>全部</t>
  </si>
  <si>
    <t>面料手感</t>
  </si>
  <si>
    <t>柔软、不刮皮肤、有自然垂坠感</t>
  </si>
  <si>
    <t>反光/质感</t>
  </si>
  <si>
    <t>手机近景和自然光下不能有廉价塑料反光</t>
  </si>
  <si>
    <t>长度/宽度</t>
  </si>
  <si>
    <t>是否符合要求，误差是否可接受</t>
  </si>
  <si>
    <t>梳子/收口</t>
  </si>
  <si>
    <t>梳子牢固、佩戴舒适、收口干净</t>
  </si>
  <si>
    <t>蕾丝质量</t>
  </si>
  <si>
    <t>蕾丝是否精致、贴合、不刮皮肤</t>
  </si>
  <si>
    <t>蕾丝款</t>
  </si>
  <si>
    <t>珍珠固定</t>
  </si>
  <si>
    <t>珍珠是否牢固，轻微拉扯/抖动后是否掉落</t>
  </si>
  <si>
    <t>珍珠款</t>
  </si>
  <si>
    <t>珍珠分布</t>
  </si>
  <si>
    <t>密度是否自然，有设计感，不能太稀或太密</t>
  </si>
  <si>
    <t>缎边</t>
  </si>
  <si>
    <t>缎边是否平整、不起皱、不扭边</t>
  </si>
  <si>
    <t>Satin Edge</t>
  </si>
  <si>
    <t>Puff 形状</t>
  </si>
  <si>
    <t>短款蓬感是否稳定、有设计感</t>
  </si>
  <si>
    <t>Pearl Puff</t>
  </si>
  <si>
    <t>Ruffle/3D结构</t>
  </si>
  <si>
    <t>视觉样品结构是否稳定，重量是否可接受</t>
  </si>
  <si>
    <t>Editorial samples</t>
  </si>
  <si>
    <t>拍照效果</t>
  </si>
  <si>
    <t>近景、全身、背面是否都好看</t>
  </si>
  <si>
    <t>包装测试</t>
  </si>
  <si>
    <t>折叠包装后是否明显变形、压痕或勾丝</t>
  </si>
  <si>
    <t>首批数量汇总</t>
  </si>
  <si>
    <t>类型</t>
  </si>
  <si>
    <t>数量</t>
  </si>
  <si>
    <t>可修改</t>
  </si>
  <si>
    <t>可售库存</t>
  </si>
  <si>
    <t>用于正式销售</t>
  </si>
  <si>
    <t>是</t>
  </si>
  <si>
    <t>拍摄 / creator / replacement buffer</t>
  </si>
  <si>
    <t>非可售，用于拍摄、达人、替换缓冲</t>
  </si>
  <si>
    <t>Editorial visual samples</t>
  </si>
  <si>
    <t>视觉样品，不按销售 SKU 管理</t>
  </si>
  <si>
    <t>首批总生产计划</t>
  </si>
  <si>
    <t>公式自动汇总</t>
  </si>
  <si>
    <t>自动</t>
  </si>
  <si>
    <t>备注：SKU roster 已锁定。可修改数量、工艺细节、报价、MOQ 和供应商反馈；不要随意新增首发 SKU。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</si>
</sst>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color rgb="FF1F2933"/>
      <name val="Arial"/>
      <charset val="134"/>
    </font>
    <font>
      <sz val="10"/>
      <color rgb="FF1F2933"/>
      <name val="Arial"/>
      <charset val="134"/>
    </font>
    <font>
      <i/>
      <sz val="10"/>
      <name val="Arial"/>
      <charset val="134"/>
    </font>
    <font>
      <b/>
      <sz val="10"/>
      <color rgb="FF1F2933"/>
      <name val="宋体-简"/>
      <charset val="134"/>
    </font>
    <font>
      <sz val="11"/>
      <color theme="2" tint="-0.25"/>
      <name val="Carlito"/>
      <charset val="134"/>
    </font>
    <font>
      <sz val="10"/>
      <color rgb="FF1F2933"/>
      <name val="宋体-简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E7F4EA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EF2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/>
      <diagonal/>
    </border>
    <border>
      <left/>
      <right style="thin">
        <color theme="2" tint="-0.1"/>
      </right>
      <top/>
      <bottom/>
      <diagonal/>
    </border>
    <border>
      <left style="thin">
        <color theme="2" tint="-0.1"/>
      </left>
      <right/>
      <top style="thin">
        <color theme="2" tint="-0.1"/>
      </top>
      <bottom/>
      <diagonal/>
    </border>
    <border>
      <left style="thin">
        <color theme="2" tint="-0.1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/>
      <right/>
      <top style="thin">
        <color theme="2" tint="-0.1"/>
      </top>
      <bottom/>
      <diagonal/>
    </border>
    <border>
      <left style="thin">
        <color theme="2" tint="-0.1"/>
      </left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theme="2" tint="-0.1"/>
      </bottom>
      <diagonal/>
    </border>
    <border>
      <left style="thin">
        <color rgb="FFD6DEE8"/>
      </left>
      <right style="thin">
        <color rgb="FFD6DEE8"/>
      </right>
      <top/>
      <bottom style="thin">
        <color rgb="FFD6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4" applyNumberFormat="0" applyAlignment="0" applyProtection="0">
      <alignment vertical="center"/>
    </xf>
    <xf numFmtId="0" fontId="21" fillId="10" borderId="13" applyNumberFormat="0" applyAlignment="0" applyProtection="0">
      <alignment vertical="center"/>
    </xf>
    <xf numFmtId="0" fontId="22" fillId="11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49" applyNumberFormat="1" applyFont="1" applyFill="1" applyBorder="1" applyAlignment="1">
      <alignment horizontal="left" vertical="top"/>
    </xf>
    <xf numFmtId="0" fontId="2" fillId="0" borderId="0" xfId="49" applyNumberFormat="1" applyFont="1" applyFill="1" applyBorder="1" applyAlignment="1">
      <alignment vertical="top"/>
    </xf>
    <xf numFmtId="0" fontId="3" fillId="3" borderId="1" xfId="49" applyNumberFormat="1" applyFont="1" applyFill="1" applyBorder="1" applyAlignment="1">
      <alignment horizontal="center" vertical="top" wrapText="1"/>
    </xf>
    <xf numFmtId="0" fontId="4" fillId="0" borderId="1" xfId="49" applyNumberFormat="1" applyFont="1" applyFill="1" applyBorder="1" applyAlignment="1">
      <alignment vertical="top" wrapText="1"/>
    </xf>
    <xf numFmtId="0" fontId="4" fillId="0" borderId="1" xfId="49" applyNumberFormat="1" applyFont="1" applyFill="1" applyBorder="1" applyAlignment="1">
      <alignment horizontal="center" vertical="top" wrapText="1"/>
    </xf>
    <xf numFmtId="0" fontId="3" fillId="0" borderId="1" xfId="49" applyNumberFormat="1" applyFont="1" applyFill="1" applyBorder="1" applyAlignment="1">
      <alignment horizontal="center" vertical="top" wrapText="1"/>
    </xf>
    <xf numFmtId="0" fontId="2" fillId="4" borderId="0" xfId="49" applyNumberFormat="1" applyFont="1" applyFill="1" applyBorder="1" applyAlignment="1">
      <alignment vertical="top" wrapText="1"/>
    </xf>
    <xf numFmtId="0" fontId="4" fillId="5" borderId="1" xfId="49" applyNumberFormat="1" applyFont="1" applyFill="1" applyBorder="1" applyAlignment="1">
      <alignment vertical="top" wrapText="1"/>
    </xf>
    <xf numFmtId="0" fontId="5" fillId="6" borderId="0" xfId="49" applyNumberFormat="1" applyFont="1" applyFill="1" applyBorder="1" applyAlignment="1">
      <alignment vertical="top"/>
    </xf>
    <xf numFmtId="0" fontId="6" fillId="3" borderId="1" xfId="49" applyNumberFormat="1" applyFont="1" applyFill="1" applyBorder="1" applyAlignment="1">
      <alignment horizontal="center" vertical="top" wrapText="1"/>
    </xf>
    <xf numFmtId="0" fontId="4" fillId="5" borderId="2" xfId="49" applyNumberFormat="1" applyFont="1" applyFill="1" applyBorder="1" applyAlignment="1">
      <alignment horizontal="center" vertical="top" wrapText="1"/>
    </xf>
    <xf numFmtId="0" fontId="4" fillId="5" borderId="1" xfId="49" applyNumberFormat="1" applyFont="1" applyFill="1" applyBorder="1" applyAlignment="1">
      <alignment horizontal="center" vertical="top" wrapText="1"/>
    </xf>
    <xf numFmtId="0" fontId="0" fillId="0" borderId="3" xfId="49" applyBorder="1"/>
    <xf numFmtId="0" fontId="7" fillId="0" borderId="4" xfId="49" applyFont="1" applyBorder="1"/>
    <xf numFmtId="0" fontId="4" fillId="5" borderId="5" xfId="49" applyNumberFormat="1" applyFont="1" applyFill="1" applyBorder="1" applyAlignment="1">
      <alignment horizontal="center" vertical="top" wrapText="1"/>
    </xf>
    <xf numFmtId="0" fontId="8" fillId="0" borderId="1" xfId="49" applyNumberFormat="1" applyFont="1" applyFill="1" applyBorder="1" applyAlignment="1">
      <alignment vertical="top" wrapText="1"/>
    </xf>
    <xf numFmtId="0" fontId="4" fillId="0" borderId="1" xfId="49" applyNumberFormat="1" applyFont="1" applyFill="1" applyBorder="1" applyAlignment="1">
      <alignment horizontal="center" vertical="top" wrapText="1"/>
    </xf>
    <xf numFmtId="0" fontId="0" fillId="0" borderId="6" xfId="49" applyBorder="1"/>
    <xf numFmtId="0" fontId="0" fillId="0" borderId="7" xfId="49" applyBorder="1"/>
    <xf numFmtId="0" fontId="8" fillId="0" borderId="1" xfId="49" applyNumberFormat="1" applyFont="1" applyFill="1" applyBorder="1" applyAlignment="1">
      <alignment horizontal="center" vertical="top" wrapText="1"/>
    </xf>
    <xf numFmtId="0" fontId="4" fillId="5" borderId="8" xfId="49" applyNumberFormat="1" applyFont="1" applyFill="1" applyBorder="1" applyAlignment="1">
      <alignment horizontal="center" vertical="top" wrapText="1"/>
    </xf>
    <xf numFmtId="0" fontId="4" fillId="5" borderId="9" xfId="49" applyNumberFormat="1" applyFont="1" applyFill="1" applyBorder="1" applyAlignment="1">
      <alignment horizontal="center" vertical="top" wrapText="1"/>
    </xf>
    <xf numFmtId="0" fontId="9" fillId="7" borderId="0" xfId="49" applyNumberFormat="1" applyFont="1" applyFill="1" applyBorder="1" applyAlignment="1">
      <alignment vertical="top"/>
    </xf>
    <xf numFmtId="0" fontId="3" fillId="0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8.webp"/><Relationship Id="rId8" Type="http://schemas.openxmlformats.org/officeDocument/2006/relationships/image" Target="media/image7.jpeg"/><Relationship Id="rId7" Type="http://schemas.openxmlformats.org/officeDocument/2006/relationships/image" Target="media/image6.jpeg"/><Relationship Id="rId6" Type="http://schemas.openxmlformats.org/officeDocument/2006/relationships/image" Target="media/image5.jpeg"/><Relationship Id="rId5" Type="http://schemas.openxmlformats.org/officeDocument/2006/relationships/image" Target="media/image4.jpeg"/><Relationship Id="rId4" Type="http://schemas.openxmlformats.org/officeDocument/2006/relationships/image" Target="media/image3.jpeg"/><Relationship Id="rId3" Type="http://schemas.openxmlformats.org/officeDocument/2006/relationships/image" Target="media/image2.jpeg"/><Relationship Id="rId2" Type="http://schemas.openxmlformats.org/officeDocument/2006/relationships/image" Target="NULL" TargetMode="External"/><Relationship Id="rId11" Type="http://schemas.openxmlformats.org/officeDocument/2006/relationships/image" Target="media/image10.jpeg"/><Relationship Id="rId10" Type="http://schemas.openxmlformats.org/officeDocument/2006/relationships/image" Target="media/image9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tabSelected="1" workbookViewId="0">
      <selection activeCell="H9" sqref="H9"/>
    </sheetView>
  </sheetViews>
  <sheetFormatPr defaultColWidth="9" defaultRowHeight="16.8"/>
  <cols>
    <col min="1" max="1" width="8" customWidth="1"/>
    <col min="2" max="2" width="26" customWidth="1"/>
    <col min="3" max="3" width="22" customWidth="1"/>
    <col min="4" max="4" width="11" customWidth="1"/>
    <col min="5" max="5" width="13" customWidth="1"/>
    <col min="6" max="6" width="24.625" customWidth="1"/>
    <col min="7" max="7" width="31.125" customWidth="1"/>
    <col min="8" max="10" width="14" customWidth="1"/>
    <col min="11" max="11" width="12" customWidth="1"/>
    <col min="12" max="12" width="24" customWidth="1"/>
  </cols>
  <sheetData>
    <row r="1" ht="30" customHeight="1" spans="1:1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/>
      <c r="J1" s="1" t="s">
        <v>0</v>
      </c>
      <c r="K1" s="1" t="s">
        <v>0</v>
      </c>
      <c r="L1" s="1" t="s">
        <v>0</v>
      </c>
    </row>
    <row r="2" spans="1:12">
      <c r="A2" s="9" t="s">
        <v>1</v>
      </c>
      <c r="B2" s="9" t="s">
        <v>1</v>
      </c>
      <c r="C2" s="9" t="s">
        <v>1</v>
      </c>
      <c r="D2" s="9" t="s">
        <v>1</v>
      </c>
      <c r="E2" s="9" t="s">
        <v>1</v>
      </c>
      <c r="F2" s="9" t="s">
        <v>1</v>
      </c>
      <c r="G2" s="9" t="s">
        <v>1</v>
      </c>
      <c r="H2" s="9" t="s">
        <v>1</v>
      </c>
      <c r="I2" s="9"/>
      <c r="J2" s="9" t="s">
        <v>1</v>
      </c>
      <c r="K2" s="9" t="s">
        <v>1</v>
      </c>
      <c r="L2" s="9" t="s">
        <v>1</v>
      </c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10" t="s">
        <v>9</v>
      </c>
      <c r="I4" s="3"/>
      <c r="J4" s="3"/>
      <c r="K4" s="10" t="s">
        <v>10</v>
      </c>
      <c r="L4" s="3" t="s">
        <v>11</v>
      </c>
    </row>
    <row r="5" ht="78" customHeight="1" spans="1:12">
      <c r="A5" s="4">
        <v>1</v>
      </c>
      <c r="B5" s="4" t="s">
        <v>12</v>
      </c>
      <c r="C5" s="4" t="s">
        <v>13</v>
      </c>
      <c r="D5" s="5">
        <v>2</v>
      </c>
      <c r="E5" s="5">
        <v>22</v>
      </c>
      <c r="F5" s="4" t="s">
        <v>14</v>
      </c>
      <c r="G5" s="4" t="s">
        <v>15</v>
      </c>
      <c r="H5" t="str">
        <f>_xlfn.DISPIMG("ID_A8D01480F9F74D08BF583B8EDCBFA025",1)</f>
        <v>=DISPIMG("ID_A8D01480F9F74D08BF583B8EDCBFA025",1)</v>
      </c>
      <c r="I5" s="11"/>
      <c r="J5" s="12" t="s">
        <v>16</v>
      </c>
      <c r="K5" s="12" t="s">
        <v>16</v>
      </c>
      <c r="L5" s="4" t="s">
        <v>16</v>
      </c>
    </row>
    <row r="6" ht="78" customHeight="1" spans="1:12">
      <c r="A6" s="4">
        <v>2</v>
      </c>
      <c r="B6" s="4" t="s">
        <v>17</v>
      </c>
      <c r="C6" s="4" t="s">
        <v>18</v>
      </c>
      <c r="D6" s="5">
        <v>2</v>
      </c>
      <c r="E6" s="5">
        <v>16</v>
      </c>
      <c r="F6" s="4" t="s">
        <v>19</v>
      </c>
      <c r="G6" s="4" t="s">
        <v>20</v>
      </c>
      <c r="H6" s="13" t="str">
        <f>_xlfn.DISPIMG("ID_BFDC2E312B37468AA72AAED61E1420C9",1)</f>
        <v>=DISPIMG("ID_BFDC2E312B37468AA72AAED61E1420C9",1)</v>
      </c>
      <c r="I6" s="14" t="str">
        <f>_xlfn.DISPIMG("ID_1F10B835A32545CFAB85FC6668808453",1)</f>
        <v>=DISPIMG("ID_1F10B835A32545CFAB85FC6668808453",1)</v>
      </c>
      <c r="J6" s="15" t="s">
        <v>16</v>
      </c>
      <c r="K6" s="12" t="s">
        <v>16</v>
      </c>
      <c r="L6" s="4" t="s">
        <v>16</v>
      </c>
    </row>
    <row r="7" ht="78" customHeight="1" spans="1:12">
      <c r="A7" s="4">
        <v>3</v>
      </c>
      <c r="B7" s="4" t="s">
        <v>21</v>
      </c>
      <c r="C7" s="16" t="s">
        <v>22</v>
      </c>
      <c r="D7" s="5">
        <v>2</v>
      </c>
      <c r="E7" s="5">
        <v>9</v>
      </c>
      <c r="F7" s="4" t="s">
        <v>23</v>
      </c>
      <c r="G7" s="4" t="s">
        <v>24</v>
      </c>
      <c r="H7" s="17" t="str">
        <f>_xlfn.DISPIMG("ID_6BCBF8EFE5754251BF92FC86004FED19",1)</f>
        <v>=DISPIMG("ID_6BCBF8EFE5754251BF92FC86004FED19",1)</v>
      </c>
      <c r="I7" s="18" t="str">
        <f>_xlfn.DISPIMG("ID_22213B99332848C9B99545C1151E217F",1)</f>
        <v>=DISPIMG("ID_22213B99332848C9B99545C1151E217F",1)</v>
      </c>
      <c r="J7" s="19" t="str">
        <f>_xlfn.DISPIMG("ID_3CDD09090ADA4EA28E7C18646C2AD8FD",1)</f>
        <v>=DISPIMG("ID_3CDD09090ADA4EA28E7C18646C2AD8FD",1)</v>
      </c>
      <c r="K7" s="12" t="s">
        <v>16</v>
      </c>
      <c r="L7" s="4" t="s">
        <v>16</v>
      </c>
    </row>
    <row r="8" ht="78" customHeight="1" spans="1:12">
      <c r="A8" s="4">
        <v>4</v>
      </c>
      <c r="B8" s="4" t="s">
        <v>25</v>
      </c>
      <c r="C8" s="4" t="s">
        <v>26</v>
      </c>
      <c r="D8" s="5">
        <v>1</v>
      </c>
      <c r="E8" s="5">
        <v>7</v>
      </c>
      <c r="F8" s="4" t="s">
        <v>27</v>
      </c>
      <c r="G8" s="4" t="s">
        <v>28</v>
      </c>
      <c r="H8" s="20" t="s">
        <v>29</v>
      </c>
      <c r="I8" s="21"/>
      <c r="J8" s="12" t="s">
        <v>16</v>
      </c>
      <c r="K8" s="12" t="s">
        <v>16</v>
      </c>
      <c r="L8" s="4" t="s">
        <v>16</v>
      </c>
    </row>
    <row r="9" ht="78" customHeight="1" spans="1:12">
      <c r="A9" s="4">
        <v>5</v>
      </c>
      <c r="B9" s="4" t="s">
        <v>30</v>
      </c>
      <c r="C9" s="4" t="s">
        <v>31</v>
      </c>
      <c r="D9" s="5">
        <v>1</v>
      </c>
      <c r="E9" s="5">
        <v>6</v>
      </c>
      <c r="F9" s="4" t="s">
        <v>32</v>
      </c>
      <c r="G9" s="4" t="s">
        <v>33</v>
      </c>
      <c r="H9" t="str">
        <f>_xlfn.DISPIMG("ID_AA43089178D74C3D84D0ADBD5869C246",1)</f>
        <v>=DISPIMG("ID_AA43089178D74C3D84D0ADBD5869C246",1)</v>
      </c>
      <c r="I9" s="22"/>
      <c r="J9" s="12" t="s">
        <v>16</v>
      </c>
      <c r="K9" s="12" t="s">
        <v>16</v>
      </c>
      <c r="L9" s="4" t="s">
        <v>16</v>
      </c>
    </row>
    <row r="10" ht="78" customHeight="1" spans="1:12">
      <c r="A10" s="4">
        <v>6</v>
      </c>
      <c r="B10" s="4" t="s">
        <v>34</v>
      </c>
      <c r="C10" s="4" t="s">
        <v>35</v>
      </c>
      <c r="D10" s="5">
        <v>2</v>
      </c>
      <c r="E10" s="5">
        <v>7</v>
      </c>
      <c r="F10" s="4" t="s">
        <v>36</v>
      </c>
      <c r="G10" s="4" t="s">
        <v>37</v>
      </c>
      <c r="H10" t="str">
        <f>_xlfn.DISPIMG("ID_C4BC0C7FAA4346819B307CAA53CBD039",1)</f>
        <v>=DISPIMG("ID_C4BC0C7FAA4346819B307CAA53CBD039",1)</v>
      </c>
      <c r="I10" s="12"/>
      <c r="J10" s="12" t="s">
        <v>16</v>
      </c>
      <c r="K10" s="12" t="s">
        <v>16</v>
      </c>
      <c r="L10" s="4" t="s">
        <v>16</v>
      </c>
    </row>
    <row r="11" ht="78" customHeight="1" spans="1:12">
      <c r="A11" s="4">
        <v>7</v>
      </c>
      <c r="B11" s="4" t="s">
        <v>38</v>
      </c>
      <c r="C11" s="4" t="s">
        <v>39</v>
      </c>
      <c r="D11" s="5">
        <v>1</v>
      </c>
      <c r="E11" s="5">
        <v>1</v>
      </c>
      <c r="F11" s="4" t="s">
        <v>40</v>
      </c>
      <c r="G11" s="4" t="s">
        <v>41</v>
      </c>
      <c r="H11" t="str">
        <f>_xlfn.DISPIMG("ID_474590261679442484E37ACCABA7A879",1)</f>
        <v>=DISPIMG("ID_474590261679442484E37ACCABA7A879",1)</v>
      </c>
      <c r="I11" s="12"/>
      <c r="J11" s="12" t="s">
        <v>16</v>
      </c>
      <c r="K11" s="12" t="s">
        <v>16</v>
      </c>
      <c r="L11" s="4" t="s">
        <v>16</v>
      </c>
    </row>
    <row r="12" ht="78" customHeight="1" spans="1:12">
      <c r="A12" s="4">
        <v>8</v>
      </c>
      <c r="B12" s="4" t="s">
        <v>42</v>
      </c>
      <c r="C12" s="4" t="s">
        <v>43</v>
      </c>
      <c r="D12" s="5">
        <v>1</v>
      </c>
      <c r="E12" s="5">
        <v>1</v>
      </c>
      <c r="F12" s="4" t="s">
        <v>40</v>
      </c>
      <c r="G12" s="4" t="s">
        <v>44</v>
      </c>
      <c r="H12" t="str">
        <f>_xlfn.DISPIMG("ID_775D5AC196054B87A33046E6F27BE8E2",1)</f>
        <v>=DISPIMG("ID_775D5AC196054B87A33046E6F27BE8E2",1)</v>
      </c>
      <c r="I12" s="12"/>
      <c r="J12" s="12" t="s">
        <v>16</v>
      </c>
      <c r="K12" s="12" t="s">
        <v>16</v>
      </c>
      <c r="L12" s="4" t="s">
        <v>16</v>
      </c>
    </row>
    <row r="13" spans="1:12">
      <c r="A13" s="23" t="s">
        <v>45</v>
      </c>
      <c r="B13" s="23" t="s">
        <v>45</v>
      </c>
      <c r="C13" s="23" t="s">
        <v>45</v>
      </c>
      <c r="D13" s="23" t="s">
        <v>45</v>
      </c>
      <c r="E13" s="2"/>
      <c r="F13" s="2"/>
      <c r="G13" s="2"/>
      <c r="H13" s="2"/>
      <c r="I13" s="2"/>
      <c r="J13" s="2"/>
      <c r="K13" s="2"/>
      <c r="L13" s="2"/>
    </row>
    <row r="14" ht="26" customHeight="1" spans="1:12">
      <c r="A14" s="4" t="s">
        <v>46</v>
      </c>
      <c r="B14" s="24">
        <f>SUM(D5:D12)</f>
        <v>12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26" customHeight="1" spans="1:12">
      <c r="A15" s="4" t="s">
        <v>47</v>
      </c>
      <c r="B15" s="24">
        <f>SUM(E5:E12)</f>
        <v>69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78" customHeight="1" spans="1:12">
      <c r="A16" s="4" t="s">
        <v>48</v>
      </c>
      <c r="B16" s="4" t="s">
        <v>49</v>
      </c>
      <c r="C16" s="2"/>
      <c r="D16" s="2"/>
      <c r="E16" s="2"/>
      <c r="F16" s="2"/>
      <c r="G16" s="2"/>
      <c r="H16" s="2"/>
      <c r="I16" s="2"/>
      <c r="J16" s="2"/>
      <c r="K16" s="2"/>
      <c r="L16" s="2"/>
    </row>
  </sheetData>
  <mergeCells count="3">
    <mergeCell ref="A1:L1"/>
    <mergeCell ref="A2:L2"/>
    <mergeCell ref="A13:D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showGridLines="0" workbookViewId="0">
      <selection activeCell="A1" sqref="A1:D1"/>
    </sheetView>
  </sheetViews>
  <sheetFormatPr defaultColWidth="9" defaultRowHeight="16.8" outlineLevelCol="3"/>
  <cols>
    <col min="1" max="1" width="34" customWidth="1"/>
    <col min="2" max="2" width="46" customWidth="1"/>
    <col min="3" max="3" width="38" customWidth="1"/>
    <col min="4" max="4" width="18" customWidth="1"/>
  </cols>
  <sheetData>
    <row r="1" ht="30" customHeight="1" spans="1:4">
      <c r="A1" s="1" t="s">
        <v>50</v>
      </c>
      <c r="B1" s="1" t="s">
        <v>50</v>
      </c>
      <c r="C1" s="1" t="s">
        <v>50</v>
      </c>
      <c r="D1" s="1" t="s">
        <v>50</v>
      </c>
    </row>
    <row r="2" spans="1:4">
      <c r="A2" s="2"/>
      <c r="B2" s="2"/>
      <c r="C2" s="2"/>
      <c r="D2" s="2"/>
    </row>
    <row r="3" spans="1:4">
      <c r="A3" s="3" t="s">
        <v>51</v>
      </c>
      <c r="B3" s="3" t="s">
        <v>52</v>
      </c>
      <c r="C3" s="3" t="s">
        <v>53</v>
      </c>
      <c r="D3" s="3" t="s">
        <v>54</v>
      </c>
    </row>
    <row r="4" ht="42" customHeight="1" spans="1:4">
      <c r="A4" s="4" t="s">
        <v>55</v>
      </c>
      <c r="B4" s="8" t="s">
        <v>16</v>
      </c>
      <c r="C4" s="8" t="s">
        <v>16</v>
      </c>
      <c r="D4" s="8" t="s">
        <v>16</v>
      </c>
    </row>
    <row r="5" ht="42" customHeight="1" spans="1:4">
      <c r="A5" s="4" t="s">
        <v>56</v>
      </c>
      <c r="B5" s="8" t="s">
        <v>16</v>
      </c>
      <c r="C5" s="8" t="s">
        <v>16</v>
      </c>
      <c r="D5" s="8" t="s">
        <v>16</v>
      </c>
    </row>
    <row r="6" ht="42" customHeight="1" spans="1:4">
      <c r="A6" s="4" t="s">
        <v>57</v>
      </c>
      <c r="B6" s="8" t="s">
        <v>16</v>
      </c>
      <c r="C6" s="8" t="s">
        <v>16</v>
      </c>
      <c r="D6" s="8" t="s">
        <v>16</v>
      </c>
    </row>
    <row r="7" ht="42" customHeight="1" spans="1:4">
      <c r="A7" s="4" t="s">
        <v>58</v>
      </c>
      <c r="B7" s="8" t="s">
        <v>16</v>
      </c>
      <c r="C7" s="8" t="s">
        <v>16</v>
      </c>
      <c r="D7" s="8" t="s">
        <v>16</v>
      </c>
    </row>
    <row r="8" ht="42" customHeight="1" spans="1:4">
      <c r="A8" s="4" t="s">
        <v>59</v>
      </c>
      <c r="B8" s="8" t="s">
        <v>16</v>
      </c>
      <c r="C8" s="8" t="s">
        <v>16</v>
      </c>
      <c r="D8" s="8" t="s">
        <v>16</v>
      </c>
    </row>
    <row r="9" ht="42" customHeight="1" spans="1:4">
      <c r="A9" s="4" t="s">
        <v>60</v>
      </c>
      <c r="B9" s="8" t="s">
        <v>16</v>
      </c>
      <c r="C9" s="8" t="s">
        <v>16</v>
      </c>
      <c r="D9" s="8" t="s">
        <v>16</v>
      </c>
    </row>
    <row r="10" ht="42" customHeight="1" spans="1:4">
      <c r="A10" s="4" t="s">
        <v>61</v>
      </c>
      <c r="B10" s="8" t="s">
        <v>16</v>
      </c>
      <c r="C10" s="8" t="s">
        <v>16</v>
      </c>
      <c r="D10" s="8" t="s">
        <v>16</v>
      </c>
    </row>
    <row r="11" ht="42" customHeight="1" spans="1:4">
      <c r="A11" s="4" t="s">
        <v>62</v>
      </c>
      <c r="B11" s="8" t="s">
        <v>16</v>
      </c>
      <c r="C11" s="8" t="s">
        <v>16</v>
      </c>
      <c r="D11" s="8" t="s">
        <v>16</v>
      </c>
    </row>
    <row r="12" ht="42" customHeight="1" spans="1:4">
      <c r="A12" s="4" t="s">
        <v>63</v>
      </c>
      <c r="B12" s="8" t="s">
        <v>16</v>
      </c>
      <c r="C12" s="8" t="s">
        <v>16</v>
      </c>
      <c r="D12" s="8" t="s">
        <v>16</v>
      </c>
    </row>
    <row r="13" ht="42" customHeight="1" spans="1:4">
      <c r="A13" s="4" t="s">
        <v>64</v>
      </c>
      <c r="B13" s="8" t="s">
        <v>16</v>
      </c>
      <c r="C13" s="8" t="s">
        <v>16</v>
      </c>
      <c r="D13" s="8" t="s">
        <v>16</v>
      </c>
    </row>
    <row r="14" ht="42" customHeight="1" spans="1:4">
      <c r="A14" s="4" t="s">
        <v>65</v>
      </c>
      <c r="B14" s="8" t="s">
        <v>16</v>
      </c>
      <c r="C14" s="8" t="s">
        <v>16</v>
      </c>
      <c r="D14" s="8" t="s">
        <v>16</v>
      </c>
    </row>
    <row r="15" ht="42" customHeight="1" spans="1:4">
      <c r="A15" s="4" t="s">
        <v>66</v>
      </c>
      <c r="B15" s="8" t="s">
        <v>16</v>
      </c>
      <c r="C15" s="8" t="s">
        <v>16</v>
      </c>
      <c r="D15" s="8" t="s">
        <v>16</v>
      </c>
    </row>
    <row r="16" ht="42" customHeight="1" spans="1:4">
      <c r="A16" s="4" t="s">
        <v>67</v>
      </c>
      <c r="B16" s="8" t="s">
        <v>16</v>
      </c>
      <c r="C16" s="8" t="s">
        <v>16</v>
      </c>
      <c r="D16" s="8" t="s">
        <v>16</v>
      </c>
    </row>
    <row r="17" ht="42" customHeight="1" spans="1:4">
      <c r="A17" s="4" t="s">
        <v>68</v>
      </c>
      <c r="B17" s="8" t="s">
        <v>16</v>
      </c>
      <c r="C17" s="8" t="s">
        <v>16</v>
      </c>
      <c r="D17" s="8" t="s">
        <v>16</v>
      </c>
    </row>
    <row r="18" ht="42" customHeight="1" spans="1:4">
      <c r="A18" s="4" t="s">
        <v>69</v>
      </c>
      <c r="B18" s="8" t="s">
        <v>16</v>
      </c>
      <c r="C18" s="8" t="s">
        <v>16</v>
      </c>
      <c r="D18" s="8" t="s">
        <v>16</v>
      </c>
    </row>
    <row r="19" ht="42" customHeight="1" spans="1:4">
      <c r="A19" s="4" t="s">
        <v>70</v>
      </c>
      <c r="B19" s="8" t="s">
        <v>16</v>
      </c>
      <c r="C19" s="8" t="s">
        <v>16</v>
      </c>
      <c r="D19" s="8" t="s">
        <v>16</v>
      </c>
    </row>
  </sheetData>
  <mergeCells count="1">
    <mergeCell ref="A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showGridLines="0" workbookViewId="0">
      <selection activeCell="A1" sqref="A1:E1"/>
    </sheetView>
  </sheetViews>
  <sheetFormatPr defaultColWidth="9" defaultRowHeight="16.8" outlineLevelCol="4"/>
  <cols>
    <col min="1" max="1" width="18" customWidth="1"/>
    <col min="2" max="2" width="46" customWidth="1"/>
    <col min="3" max="3" width="24" customWidth="1"/>
    <col min="4" max="4" width="16" customWidth="1"/>
    <col min="5" max="5" width="36" customWidth="1"/>
  </cols>
  <sheetData>
    <row r="1" ht="30" customHeight="1" spans="1:5">
      <c r="A1" s="1" t="s">
        <v>71</v>
      </c>
      <c r="B1" s="1" t="s">
        <v>71</v>
      </c>
      <c r="C1" s="1" t="s">
        <v>71</v>
      </c>
      <c r="D1" s="1" t="s">
        <v>71</v>
      </c>
      <c r="E1" s="1" t="s">
        <v>71</v>
      </c>
    </row>
    <row r="2" spans="1:5">
      <c r="A2" s="2"/>
      <c r="B2" s="2"/>
      <c r="C2" s="2"/>
      <c r="D2" s="2"/>
      <c r="E2" s="2"/>
    </row>
    <row r="3" spans="1:5">
      <c r="A3" s="3" t="s">
        <v>72</v>
      </c>
      <c r="B3" s="3" t="s">
        <v>73</v>
      </c>
      <c r="C3" s="3" t="s">
        <v>74</v>
      </c>
      <c r="D3" s="3" t="s">
        <v>75</v>
      </c>
      <c r="E3" s="3" t="s">
        <v>11</v>
      </c>
    </row>
    <row r="4" ht="38" customHeight="1" spans="1:5">
      <c r="A4" s="4" t="s">
        <v>76</v>
      </c>
      <c r="B4" s="4" t="s">
        <v>77</v>
      </c>
      <c r="C4" s="4" t="s">
        <v>78</v>
      </c>
      <c r="D4" s="8" t="s">
        <v>16</v>
      </c>
      <c r="E4" s="8" t="s">
        <v>16</v>
      </c>
    </row>
    <row r="5" ht="38" customHeight="1" spans="1:5">
      <c r="A5" s="4" t="s">
        <v>79</v>
      </c>
      <c r="B5" s="4" t="s">
        <v>80</v>
      </c>
      <c r="C5" s="4" t="s">
        <v>78</v>
      </c>
      <c r="D5" s="8" t="s">
        <v>16</v>
      </c>
      <c r="E5" s="8" t="s">
        <v>16</v>
      </c>
    </row>
    <row r="6" ht="38" customHeight="1" spans="1:5">
      <c r="A6" s="4" t="s">
        <v>81</v>
      </c>
      <c r="B6" s="4" t="s">
        <v>82</v>
      </c>
      <c r="C6" s="4" t="s">
        <v>78</v>
      </c>
      <c r="D6" s="8" t="s">
        <v>16</v>
      </c>
      <c r="E6" s="8" t="s">
        <v>16</v>
      </c>
    </row>
    <row r="7" ht="38" customHeight="1" spans="1:5">
      <c r="A7" s="4" t="s">
        <v>83</v>
      </c>
      <c r="B7" s="4" t="s">
        <v>84</v>
      </c>
      <c r="C7" s="4" t="s">
        <v>78</v>
      </c>
      <c r="D7" s="8" t="s">
        <v>16</v>
      </c>
      <c r="E7" s="8" t="s">
        <v>16</v>
      </c>
    </row>
    <row r="8" ht="38" customHeight="1" spans="1:5">
      <c r="A8" s="4" t="s">
        <v>85</v>
      </c>
      <c r="B8" s="4" t="s">
        <v>86</v>
      </c>
      <c r="C8" s="4" t="s">
        <v>78</v>
      </c>
      <c r="D8" s="8" t="s">
        <v>16</v>
      </c>
      <c r="E8" s="8" t="s">
        <v>16</v>
      </c>
    </row>
    <row r="9" ht="38" customHeight="1" spans="1:5">
      <c r="A9" s="4" t="s">
        <v>87</v>
      </c>
      <c r="B9" s="4" t="s">
        <v>88</v>
      </c>
      <c r="C9" s="4" t="s">
        <v>89</v>
      </c>
      <c r="D9" s="8" t="s">
        <v>16</v>
      </c>
      <c r="E9" s="8" t="s">
        <v>16</v>
      </c>
    </row>
    <row r="10" ht="38" customHeight="1" spans="1:5">
      <c r="A10" s="4" t="s">
        <v>90</v>
      </c>
      <c r="B10" s="4" t="s">
        <v>91</v>
      </c>
      <c r="C10" s="4" t="s">
        <v>92</v>
      </c>
      <c r="D10" s="8" t="s">
        <v>16</v>
      </c>
      <c r="E10" s="8" t="s">
        <v>16</v>
      </c>
    </row>
    <row r="11" ht="38" customHeight="1" spans="1:5">
      <c r="A11" s="4" t="s">
        <v>93</v>
      </c>
      <c r="B11" s="4" t="s">
        <v>94</v>
      </c>
      <c r="C11" s="4" t="s">
        <v>92</v>
      </c>
      <c r="D11" s="8" t="s">
        <v>16</v>
      </c>
      <c r="E11" s="8" t="s">
        <v>16</v>
      </c>
    </row>
    <row r="12" ht="38" customHeight="1" spans="1:5">
      <c r="A12" s="4" t="s">
        <v>95</v>
      </c>
      <c r="B12" s="4" t="s">
        <v>96</v>
      </c>
      <c r="C12" s="4" t="s">
        <v>97</v>
      </c>
      <c r="D12" s="8" t="s">
        <v>16</v>
      </c>
      <c r="E12" s="8" t="s">
        <v>16</v>
      </c>
    </row>
    <row r="13" ht="38" customHeight="1" spans="1:5">
      <c r="A13" s="4" t="s">
        <v>98</v>
      </c>
      <c r="B13" s="4" t="s">
        <v>99</v>
      </c>
      <c r="C13" s="4" t="s">
        <v>100</v>
      </c>
      <c r="D13" s="8" t="s">
        <v>16</v>
      </c>
      <c r="E13" s="8" t="s">
        <v>16</v>
      </c>
    </row>
    <row r="14" ht="38" customHeight="1" spans="1:5">
      <c r="A14" s="4" t="s">
        <v>101</v>
      </c>
      <c r="B14" s="4" t="s">
        <v>102</v>
      </c>
      <c r="C14" s="4" t="s">
        <v>103</v>
      </c>
      <c r="D14" s="8" t="s">
        <v>16</v>
      </c>
      <c r="E14" s="8" t="s">
        <v>16</v>
      </c>
    </row>
    <row r="15" ht="38" customHeight="1" spans="1:5">
      <c r="A15" s="4" t="s">
        <v>104</v>
      </c>
      <c r="B15" s="4" t="s">
        <v>105</v>
      </c>
      <c r="C15" s="4" t="s">
        <v>78</v>
      </c>
      <c r="D15" s="8" t="s">
        <v>16</v>
      </c>
      <c r="E15" s="8" t="s">
        <v>16</v>
      </c>
    </row>
    <row r="16" ht="38" customHeight="1" spans="1:5">
      <c r="A16" s="4" t="s">
        <v>106</v>
      </c>
      <c r="B16" s="4" t="s">
        <v>107</v>
      </c>
      <c r="C16" s="4" t="s">
        <v>78</v>
      </c>
      <c r="D16" s="8" t="s">
        <v>16</v>
      </c>
      <c r="E16" s="8" t="s">
        <v>16</v>
      </c>
    </row>
  </sheetData>
  <mergeCells count="1">
    <mergeCell ref="A1:E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showGridLines="0" workbookViewId="0">
      <selection activeCell="A1" sqref="A1:D1"/>
    </sheetView>
  </sheetViews>
  <sheetFormatPr defaultColWidth="9" defaultRowHeight="16.8" outlineLevelCol="3"/>
  <cols>
    <col min="1" max="1" width="36" customWidth="1"/>
    <col min="2" max="2" width="12" customWidth="1"/>
    <col min="3" max="3" width="46" customWidth="1"/>
    <col min="4" max="4" width="14" customWidth="1"/>
  </cols>
  <sheetData>
    <row r="1" ht="30" customHeight="1" spans="1:4">
      <c r="A1" s="1" t="s">
        <v>108</v>
      </c>
      <c r="B1" s="1" t="s">
        <v>108</v>
      </c>
      <c r="C1" s="1" t="s">
        <v>108</v>
      </c>
      <c r="D1" s="1" t="s">
        <v>108</v>
      </c>
    </row>
    <row r="2" spans="1:4">
      <c r="A2" s="2"/>
      <c r="B2" s="2"/>
      <c r="C2" s="2"/>
      <c r="D2" s="2"/>
    </row>
    <row r="3" spans="1:4">
      <c r="A3" s="3" t="s">
        <v>109</v>
      </c>
      <c r="B3" s="3" t="s">
        <v>110</v>
      </c>
      <c r="C3" s="3" t="s">
        <v>48</v>
      </c>
      <c r="D3" s="3" t="s">
        <v>111</v>
      </c>
    </row>
    <row r="4" spans="1:4">
      <c r="A4" s="4" t="s">
        <v>112</v>
      </c>
      <c r="B4" s="5">
        <v>59</v>
      </c>
      <c r="C4" s="4" t="s">
        <v>113</v>
      </c>
      <c r="D4" s="4" t="s">
        <v>114</v>
      </c>
    </row>
    <row r="5" spans="1:4">
      <c r="A5" s="4" t="s">
        <v>115</v>
      </c>
      <c r="B5" s="5">
        <v>8</v>
      </c>
      <c r="C5" s="4" t="s">
        <v>116</v>
      </c>
      <c r="D5" s="4" t="s">
        <v>114</v>
      </c>
    </row>
    <row r="6" spans="1:4">
      <c r="A6" s="4" t="s">
        <v>117</v>
      </c>
      <c r="B6" s="5">
        <v>2</v>
      </c>
      <c r="C6" s="4" t="s">
        <v>118</v>
      </c>
      <c r="D6" s="4" t="s">
        <v>114</v>
      </c>
    </row>
    <row r="7" spans="1:4">
      <c r="A7" s="4" t="s">
        <v>119</v>
      </c>
      <c r="B7" s="6">
        <f>SUM(B4:B6)</f>
        <v>69</v>
      </c>
      <c r="C7" s="4" t="s">
        <v>120</v>
      </c>
      <c r="D7" s="4" t="s">
        <v>121</v>
      </c>
    </row>
    <row r="8" spans="1:4">
      <c r="A8" s="2"/>
      <c r="B8" s="2"/>
      <c r="C8" s="2"/>
      <c r="D8" s="2"/>
    </row>
    <row r="9" spans="1:4">
      <c r="A9" s="7" t="s">
        <v>122</v>
      </c>
      <c r="B9" s="7" t="s">
        <v>122</v>
      </c>
      <c r="C9" s="7" t="s">
        <v>122</v>
      </c>
      <c r="D9" s="7" t="s">
        <v>122</v>
      </c>
    </row>
  </sheetData>
  <mergeCells count="2">
    <mergeCell ref="A1:D1"/>
    <mergeCell ref="A9:D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SKU明细</vt:lpstr>
      <vt:lpstr>供应商回复</vt:lpstr>
      <vt:lpstr>样品QC</vt:lpstr>
      <vt:lpstr>数量汇总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Jingzhe Hu</cp:lastModifiedBy>
  <dcterms:created xsi:type="dcterms:W3CDTF">2026-06-29T13:36:59Z</dcterms:created>
  <dcterms:modified xsi:type="dcterms:W3CDTF">2026-06-29T17:13:59Z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310919A83E4AFE9917E0426A82186A8B_43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