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Documents/"/>
    </mc:Choice>
  </mc:AlternateContent>
  <xr:revisionPtr revIDLastSave="0" documentId="13_ncr:1_{658D3259-448A-6C4F-ABAA-1C3980B1BF5F}" xr6:coauthVersionLast="36" xr6:coauthVersionMax="36" xr10:uidLastSave="{00000000-0000-0000-0000-000000000000}"/>
  <bookViews>
    <workbookView xWindow="0" yWindow="460" windowWidth="28800" windowHeight="16600" xr2:uid="{73666698-7364-F24F-B0D6-9601E2BC743F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Sheet1!$A$1:$P$51</definedName>
    <definedName name="_xlnm._FilterDatabase" localSheetId="2" hidden="1">Sheet2!$A$1:$B$15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N40" i="1" l="1"/>
  <c r="N39" i="1"/>
  <c r="N41" i="1" l="1"/>
  <c r="N38" i="1"/>
  <c r="N6" i="1"/>
  <c r="N13" i="1"/>
  <c r="N17" i="1"/>
  <c r="N19" i="1"/>
  <c r="N14" i="1"/>
  <c r="N7" i="1"/>
  <c r="N16" i="1"/>
  <c r="N10" i="1"/>
  <c r="N36" i="1"/>
  <c r="N28" i="1"/>
  <c r="N35" i="1"/>
  <c r="N34" i="1"/>
  <c r="N32" i="1"/>
  <c r="N31" i="1"/>
  <c r="N30" i="1"/>
  <c r="N29" i="1"/>
  <c r="N27" i="1"/>
  <c r="N25" i="1"/>
  <c r="N15" i="1"/>
  <c r="N26" i="1"/>
  <c r="N18" i="1"/>
  <c r="N5" i="1"/>
  <c r="N3" i="1"/>
  <c r="N33" i="1"/>
  <c r="N2" i="1"/>
  <c r="N8" i="1"/>
  <c r="N9" i="1"/>
  <c r="N11" i="1"/>
  <c r="N23" i="1"/>
  <c r="N24" i="1"/>
  <c r="N20" i="1"/>
  <c r="N21" i="1"/>
  <c r="N4" i="1"/>
  <c r="N12" i="1"/>
  <c r="T21" i="1" l="1"/>
  <c r="T28" i="1" s="1"/>
  <c r="K25" i="1"/>
  <c r="K23" i="1"/>
  <c r="K21" i="1"/>
  <c r="K20" i="1"/>
  <c r="K13" i="1"/>
  <c r="K9" i="1"/>
  <c r="K5" i="1"/>
  <c r="K6" i="1"/>
  <c r="K4" i="1"/>
</calcChain>
</file>

<file path=xl/sharedStrings.xml><?xml version="1.0" encoding="utf-8"?>
<sst xmlns="http://schemas.openxmlformats.org/spreadsheetml/2006/main" count="417" uniqueCount="240">
  <si>
    <t>Ser</t>
  </si>
  <si>
    <t>Name</t>
  </si>
  <si>
    <t>F/Members</t>
  </si>
  <si>
    <t>Salary</t>
  </si>
  <si>
    <t>Mob</t>
  </si>
  <si>
    <t>Address</t>
  </si>
  <si>
    <t>Vill</t>
  </si>
  <si>
    <t>P/O</t>
  </si>
  <si>
    <t>Teh</t>
  </si>
  <si>
    <t>Distt</t>
  </si>
  <si>
    <t>Saqib Hussain</t>
  </si>
  <si>
    <t>HQ</t>
  </si>
  <si>
    <t>0316-5109656</t>
  </si>
  <si>
    <t>Parhal</t>
  </si>
  <si>
    <t>Ghick Blal</t>
  </si>
  <si>
    <t>Gujar Khan</t>
  </si>
  <si>
    <t>Rwp</t>
  </si>
  <si>
    <t>0343-5064796</t>
  </si>
  <si>
    <t>Babul</t>
  </si>
  <si>
    <t>Pholart</t>
  </si>
  <si>
    <t>Samsa</t>
  </si>
  <si>
    <t>Kotli</t>
  </si>
  <si>
    <t>Shahid Ali</t>
  </si>
  <si>
    <t xml:space="preserve">Rahim Khan </t>
  </si>
  <si>
    <t>Mithyani</t>
  </si>
  <si>
    <t>Nowshero Feroz</t>
  </si>
  <si>
    <t>Basir Khan</t>
  </si>
  <si>
    <t>0343-4430577</t>
  </si>
  <si>
    <t>Bilitang</t>
  </si>
  <si>
    <t>Kohat</t>
  </si>
  <si>
    <t>Muhammad Yasin (Washerman)</t>
  </si>
  <si>
    <t>65/4 R</t>
  </si>
  <si>
    <t>Sahiwal</t>
  </si>
  <si>
    <t>Muhammad Shoaib</t>
  </si>
  <si>
    <t>0343-5581029</t>
  </si>
  <si>
    <t>Basti Kondani</t>
  </si>
  <si>
    <t>Cheena</t>
  </si>
  <si>
    <t>Bhakkar</t>
  </si>
  <si>
    <t>Zaheer Ahmed</t>
  </si>
  <si>
    <t>0343-8906889</t>
  </si>
  <si>
    <t>Morhall</t>
  </si>
  <si>
    <t>Khanpur</t>
  </si>
  <si>
    <t>Haripur</t>
  </si>
  <si>
    <t>0323-5323324</t>
  </si>
  <si>
    <t>Hub</t>
  </si>
  <si>
    <t>Umar Daraz</t>
  </si>
  <si>
    <t>0343-7005245</t>
  </si>
  <si>
    <t>Chk no.245/WB</t>
  </si>
  <si>
    <t>Adda Zakhera</t>
  </si>
  <si>
    <t>Dnyua pur</t>
  </si>
  <si>
    <t>Lodherahn</t>
  </si>
  <si>
    <t>Ahmed Ali</t>
  </si>
  <si>
    <t>0342-5061979</t>
  </si>
  <si>
    <t>Wah cant</t>
  </si>
  <si>
    <t>Shouban Ahmed</t>
  </si>
  <si>
    <t>0302-4684396</t>
  </si>
  <si>
    <t>Chk no.303 EB</t>
  </si>
  <si>
    <t>Borewala</t>
  </si>
  <si>
    <t>Vehari</t>
  </si>
  <si>
    <t>Asad Inayat</t>
  </si>
  <si>
    <t>0312-8229982</t>
  </si>
  <si>
    <t>Manshera</t>
  </si>
  <si>
    <t>Jamshaid Akbar</t>
  </si>
  <si>
    <t>0345-4110552</t>
  </si>
  <si>
    <t>Mankeera</t>
  </si>
  <si>
    <t>Haydrabad</t>
  </si>
  <si>
    <t>Manthaal</t>
  </si>
  <si>
    <t>Mubasher Saddique</t>
  </si>
  <si>
    <t>0344-0485600</t>
  </si>
  <si>
    <t>Kalyaal</t>
  </si>
  <si>
    <t>Khushab</t>
  </si>
  <si>
    <t>Muhammad Tasleem</t>
  </si>
  <si>
    <t>0301-2417380</t>
  </si>
  <si>
    <t>Mubarak pur</t>
  </si>
  <si>
    <t>Ahmed pur sharkya</t>
  </si>
  <si>
    <t>Bahawalpur</t>
  </si>
  <si>
    <t>Zawar Hussain</t>
  </si>
  <si>
    <t>0343-2127823</t>
  </si>
  <si>
    <t>Kotla Meran</t>
  </si>
  <si>
    <t>Murghai</t>
  </si>
  <si>
    <t>Rajanpur</t>
  </si>
  <si>
    <t>Bilal Nawaz</t>
  </si>
  <si>
    <t>0333-9689587</t>
  </si>
  <si>
    <t>Lachi</t>
  </si>
  <si>
    <t>Muhammad Husnain</t>
  </si>
  <si>
    <t>0345-0404505</t>
  </si>
  <si>
    <t>Chah Padkhoo</t>
  </si>
  <si>
    <t>Karari kot</t>
  </si>
  <si>
    <t>Bhakar</t>
  </si>
  <si>
    <t>Muhammad Ali</t>
  </si>
  <si>
    <t>Gulshen Umer</t>
  </si>
  <si>
    <t>Rahim Yar Khan</t>
  </si>
  <si>
    <t>Hamdan Saeed</t>
  </si>
  <si>
    <t>0315-9246734</t>
  </si>
  <si>
    <t>Sarfraz kala</t>
  </si>
  <si>
    <t>Warsik Colony</t>
  </si>
  <si>
    <t>Peshawar</t>
  </si>
  <si>
    <t>Muhammad Aamir</t>
  </si>
  <si>
    <t>Rect</t>
  </si>
  <si>
    <t>Chk no.625</t>
  </si>
  <si>
    <t>Chk no. 626</t>
  </si>
  <si>
    <t>Kot Adu</t>
  </si>
  <si>
    <t>Muzaffar Gharh</t>
  </si>
  <si>
    <t>Muhammad Umer</t>
  </si>
  <si>
    <t>89 ESHORAD</t>
  </si>
  <si>
    <t>0348-5294278</t>
  </si>
  <si>
    <t>Jameel Khan</t>
  </si>
  <si>
    <t>0342-0983876</t>
  </si>
  <si>
    <t>Bar Khas Bagouna</t>
  </si>
  <si>
    <t>Dheri Alha Dand</t>
  </si>
  <si>
    <t>Batkhela</t>
  </si>
  <si>
    <t>Malakand</t>
  </si>
  <si>
    <t>Waqar Ali</t>
  </si>
  <si>
    <t>0345-0406408</t>
  </si>
  <si>
    <t>Prayan mor kalasky</t>
  </si>
  <si>
    <t>Wazirabad</t>
  </si>
  <si>
    <t>Nasim Haider</t>
  </si>
  <si>
    <t>0313-3032431</t>
  </si>
  <si>
    <t>Muhamma Sumwar</t>
  </si>
  <si>
    <t>Mirpur Saroko</t>
  </si>
  <si>
    <t>Thata</t>
  </si>
  <si>
    <t>NLC</t>
  </si>
  <si>
    <t xml:space="preserve">Zafar Ullah </t>
  </si>
  <si>
    <t>0349-0908519</t>
  </si>
  <si>
    <t>Asad Ullah Pur</t>
  </si>
  <si>
    <t>Phalia</t>
  </si>
  <si>
    <t>Mandi Baha Ud Din</t>
  </si>
  <si>
    <t>Shakir Hussain</t>
  </si>
  <si>
    <t>Aaqo Wal</t>
  </si>
  <si>
    <t>Tala Gang</t>
  </si>
  <si>
    <t>Chakwal</t>
  </si>
  <si>
    <t>Sarfraz Ahmed</t>
  </si>
  <si>
    <t>0307-8047136</t>
  </si>
  <si>
    <t>Wazir Abad</t>
  </si>
  <si>
    <t>Gujranwala</t>
  </si>
  <si>
    <t>Muhammad Munir</t>
  </si>
  <si>
    <t>0343-6050532</t>
  </si>
  <si>
    <t xml:space="preserve">Bao Chak </t>
  </si>
  <si>
    <t>Gakhar Mandi</t>
  </si>
  <si>
    <t>Guranwala</t>
  </si>
  <si>
    <t>Asmat Ullah</t>
  </si>
  <si>
    <t>0300-7757477</t>
  </si>
  <si>
    <t>Thatha Dad</t>
  </si>
  <si>
    <t>Tariq Masood</t>
  </si>
  <si>
    <t>0311-9767819</t>
  </si>
  <si>
    <t xml:space="preserve"> Dingra Wali</t>
  </si>
  <si>
    <t>Mansehra</t>
  </si>
  <si>
    <t>NCB Ajmal</t>
  </si>
  <si>
    <t>69 Med</t>
  </si>
  <si>
    <t>Pano Aqil</t>
  </si>
  <si>
    <t>DI Khan</t>
  </si>
  <si>
    <t>Abottabad</t>
  </si>
  <si>
    <t>Risalpur</t>
  </si>
  <si>
    <t>Multan</t>
  </si>
  <si>
    <t>Karachi</t>
  </si>
  <si>
    <t>Cost</t>
  </si>
  <si>
    <t>0306-9531940</t>
  </si>
  <si>
    <t>Fare</t>
  </si>
  <si>
    <t>Taxila</t>
  </si>
  <si>
    <t>0344-6187687</t>
  </si>
  <si>
    <t>CSD</t>
  </si>
  <si>
    <t>Remarks</t>
  </si>
  <si>
    <t>Chakjamal</t>
  </si>
  <si>
    <t>Qty</t>
  </si>
  <si>
    <t>Chammala</t>
  </si>
  <si>
    <t>Kashif</t>
  </si>
  <si>
    <t>Bhai</t>
  </si>
  <si>
    <t>Baji Shakila</t>
  </si>
  <si>
    <t>Ayesha</t>
  </si>
  <si>
    <t>Mona</t>
  </si>
  <si>
    <t>Own</t>
  </si>
  <si>
    <t>Total Req</t>
  </si>
  <si>
    <t>NOK</t>
  </si>
  <si>
    <t>Dft</t>
  </si>
  <si>
    <t>Yasir Bhai</t>
  </si>
  <si>
    <t>NCB Ahmed</t>
  </si>
  <si>
    <t>Lahore</t>
  </si>
  <si>
    <t>Details</t>
  </si>
  <si>
    <t>Muhammad Fiaz</t>
  </si>
  <si>
    <t>Nasir Akram</t>
  </si>
  <si>
    <t>Rustam</t>
  </si>
  <si>
    <t>78 Sigs</t>
  </si>
  <si>
    <t>0308-5175049</t>
  </si>
  <si>
    <t>Old</t>
  </si>
  <si>
    <t>New</t>
  </si>
  <si>
    <t>0303-6152774</t>
  </si>
  <si>
    <t>Capt Qasim for Channan</t>
  </si>
  <si>
    <t>Maj Ahmed Raza</t>
  </si>
  <si>
    <t>Sigs 30 Corps</t>
  </si>
  <si>
    <t>0312-8228333‬</t>
  </si>
  <si>
    <t>Jumbo Box Qty</t>
  </si>
  <si>
    <t>COD Kala</t>
  </si>
  <si>
    <t>0333-5458977‬</t>
  </si>
  <si>
    <t>-</t>
  </si>
  <si>
    <t>Badoo Ki</t>
  </si>
  <si>
    <t>0323 5168638</t>
  </si>
  <si>
    <t>0342 8447837</t>
  </si>
  <si>
    <t>0335 7425771</t>
  </si>
  <si>
    <t>‭0306 8831647‬</t>
  </si>
  <si>
    <t>Gul Pari</t>
  </si>
  <si>
    <t>Taj</t>
  </si>
  <si>
    <t>0333 1563571</t>
  </si>
  <si>
    <t>0345 5365190</t>
  </si>
  <si>
    <t>Nk Irshad</t>
  </si>
  <si>
    <t>21 Sigs</t>
  </si>
  <si>
    <t>0302 8998878</t>
  </si>
  <si>
    <t>M Fiaz</t>
  </si>
  <si>
    <t>Akmal</t>
  </si>
  <si>
    <t>M Irshad Iqbal</t>
  </si>
  <si>
    <t>Ghulam Jilani</t>
  </si>
  <si>
    <t>M Surtaj (self)</t>
  </si>
  <si>
    <t>Saleem</t>
  </si>
  <si>
    <t>0334 6482974</t>
  </si>
  <si>
    <t>Shakir</t>
  </si>
  <si>
    <t>Samia BB</t>
  </si>
  <si>
    <t>Mudassar</t>
  </si>
  <si>
    <t>Nil</t>
  </si>
  <si>
    <t>Block 9</t>
  </si>
  <si>
    <t>Johr abad</t>
  </si>
  <si>
    <t>Khoshab</t>
  </si>
  <si>
    <t>Shamim Akhtar</t>
  </si>
  <si>
    <t>Ref</t>
  </si>
  <si>
    <t>Son in printing press</t>
  </si>
  <si>
    <t>0314 3071881</t>
  </si>
  <si>
    <t>Jathanwala</t>
  </si>
  <si>
    <t>Ref No</t>
  </si>
  <si>
    <t>0313 5119121</t>
  </si>
  <si>
    <t>H Sajjad</t>
  </si>
  <si>
    <t>Maj Qasim</t>
  </si>
  <si>
    <t>0344 5578624</t>
  </si>
  <si>
    <t>Poorana matta</t>
  </si>
  <si>
    <t>Mardan</t>
  </si>
  <si>
    <t>Khn</t>
  </si>
  <si>
    <t>status</t>
  </si>
  <si>
    <t>delivered</t>
  </si>
  <si>
    <t>pending</t>
  </si>
  <si>
    <t>issue</t>
  </si>
  <si>
    <t>in progress</t>
  </si>
  <si>
    <t>Sponsor</t>
  </si>
  <si>
    <t>pte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</si>
</sst>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2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0" fontId="0" fillId="9" borderId="1" xfId="2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 wrapText="1"/>
    </xf>
    <xf numFmtId="0" fontId="0" fillId="8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3E1A-6C66-1342-A002-E9A8006D6351}">
  <dimension ref="A1:U50"/>
  <sheetViews>
    <sheetView tabSelected="1" zoomScale="75" zoomScaleNormal="130" workbookViewId="0">
      <selection sqref="A1:P41"/>
    </sheetView>
  </sheetViews>
  <sheetFormatPr baseColWidth="10" defaultRowHeight="14" x14ac:dyDescent="0.2"/>
  <cols>
    <col min="1" max="1" width="8.83203125" style="1" bestFit="1" customWidth="1"/>
    <col min="2" max="2" width="28.33203125" style="2" bestFit="1" customWidth="1"/>
    <col min="3" max="3" width="13" style="78" bestFit="1" customWidth="1"/>
    <col min="4" max="4" width="12.1640625" style="50" bestFit="1" customWidth="1"/>
    <col min="5" max="5" width="16" style="2" bestFit="1" customWidth="1"/>
    <col min="6" max="6" width="11.83203125" style="1" bestFit="1" customWidth="1"/>
    <col min="7" max="7" width="14.33203125" style="74" bestFit="1" customWidth="1"/>
    <col min="8" max="8" width="17.6640625" style="2" bestFit="1" customWidth="1"/>
    <col min="9" max="9" width="14.83203125" style="2" bestFit="1" customWidth="1"/>
    <col min="10" max="10" width="17.5" style="1" bestFit="1" customWidth="1"/>
    <col min="11" max="11" width="17.1640625" style="2" bestFit="1" customWidth="1"/>
    <col min="12" max="12" width="14.1640625" style="3" bestFit="1" customWidth="1"/>
    <col min="13" max="13" width="14" style="3" bestFit="1" customWidth="1"/>
    <col min="14" max="14" width="6.6640625" style="74" bestFit="1" customWidth="1"/>
    <col min="15" max="15" width="7.6640625" style="74" bestFit="1" customWidth="1"/>
    <col min="16" max="16" width="19.6640625" style="4" bestFit="1" customWidth="1"/>
    <col min="17" max="17" width="25.33203125" style="2" customWidth="1"/>
    <col min="18" max="18" width="14.1640625" style="2" bestFit="1" customWidth="1"/>
    <col min="19" max="16384" width="10.83203125" style="2"/>
  </cols>
  <sheetData>
    <row r="1" spans="1:20" ht="17" x14ac:dyDescent="0.2">
      <c r="A1" s="14" t="s">
        <v>0</v>
      </c>
      <c r="B1" s="66" t="s">
        <v>1</v>
      </c>
      <c r="C1" s="67" t="s">
        <v>238</v>
      </c>
      <c r="D1" s="67" t="s">
        <v>239</v>
      </c>
      <c r="E1" s="64" t="s">
        <v>2</v>
      </c>
      <c r="F1" s="64" t="s">
        <v>3</v>
      </c>
      <c r="G1" s="67" t="s">
        <v>4</v>
      </c>
      <c r="H1" s="64" t="s">
        <v>6</v>
      </c>
      <c r="I1" s="64" t="s">
        <v>7</v>
      </c>
      <c r="J1" s="64" t="s">
        <v>8</v>
      </c>
      <c r="K1" s="64" t="s">
        <v>9</v>
      </c>
      <c r="L1" s="11" t="s">
        <v>160</v>
      </c>
      <c r="M1" s="11" t="s">
        <v>190</v>
      </c>
      <c r="N1" s="67" t="s">
        <v>155</v>
      </c>
      <c r="O1" s="75" t="s">
        <v>157</v>
      </c>
      <c r="P1" s="12" t="s">
        <v>233</v>
      </c>
      <c r="Q1" s="10"/>
      <c r="R1" s="34"/>
      <c r="S1" s="34"/>
    </row>
    <row r="2" spans="1:20" ht="17" x14ac:dyDescent="0.2">
      <c r="A2" s="13">
        <v>1</v>
      </c>
      <c r="B2" s="53" t="s">
        <v>10</v>
      </c>
      <c r="C2" s="15" t="s">
        <v>209</v>
      </c>
      <c r="D2" s="51" t="s">
        <v>11</v>
      </c>
      <c r="E2" s="13">
        <v>6</v>
      </c>
      <c r="F2" s="13">
        <v>26950</v>
      </c>
      <c r="G2" s="15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54" t="s">
        <v>16</v>
      </c>
      <c r="M2" s="15">
        <v>1</v>
      </c>
      <c r="N2" s="18">
        <f>5872*M2</f>
        <v>5872</v>
      </c>
      <c r="O2" s="18"/>
      <c r="P2" s="9" t="s">
        <v>234</v>
      </c>
      <c r="Q2" s="10"/>
      <c r="R2" s="34"/>
      <c r="S2" s="34"/>
    </row>
    <row r="3" spans="1:20" ht="17" x14ac:dyDescent="0.2">
      <c r="A3" s="65">
        <v>2</v>
      </c>
      <c r="B3" s="53" t="s">
        <v>179</v>
      </c>
      <c r="C3" s="15"/>
      <c r="D3" s="15" t="s">
        <v>11</v>
      </c>
      <c r="E3" s="13">
        <v>6</v>
      </c>
      <c r="F3" s="13">
        <v>28886</v>
      </c>
      <c r="G3" s="15" t="s">
        <v>17</v>
      </c>
      <c r="H3" s="13" t="s">
        <v>18</v>
      </c>
      <c r="I3" s="13" t="s">
        <v>19</v>
      </c>
      <c r="J3" s="13" t="s">
        <v>20</v>
      </c>
      <c r="K3" s="13" t="s">
        <v>21</v>
      </c>
      <c r="L3" s="45" t="s">
        <v>21</v>
      </c>
      <c r="M3" s="15">
        <v>1</v>
      </c>
      <c r="N3" s="18">
        <f>5872*M3</f>
        <v>5872</v>
      </c>
      <c r="O3" s="18"/>
      <c r="P3" s="9" t="s">
        <v>234</v>
      </c>
      <c r="Q3" s="10"/>
      <c r="R3" s="7" t="s">
        <v>160</v>
      </c>
      <c r="S3" s="7" t="s">
        <v>183</v>
      </c>
      <c r="T3" s="35" t="s">
        <v>184</v>
      </c>
    </row>
    <row r="4" spans="1:20" ht="17" x14ac:dyDescent="0.2">
      <c r="A4" s="13">
        <v>3</v>
      </c>
      <c r="B4" s="53" t="s">
        <v>22</v>
      </c>
      <c r="C4" s="15"/>
      <c r="D4" s="15" t="s">
        <v>11</v>
      </c>
      <c r="E4" s="13">
        <v>7</v>
      </c>
      <c r="F4" s="13">
        <v>21303</v>
      </c>
      <c r="G4" s="15" t="s">
        <v>156</v>
      </c>
      <c r="H4" s="13" t="s">
        <v>23</v>
      </c>
      <c r="I4" s="13" t="s">
        <v>24</v>
      </c>
      <c r="J4" s="13" t="s">
        <v>25</v>
      </c>
      <c r="K4" s="13" t="str">
        <f>J4</f>
        <v>Nowshero Feroz</v>
      </c>
      <c r="L4" s="41" t="s">
        <v>149</v>
      </c>
      <c r="M4" s="15">
        <v>1</v>
      </c>
      <c r="N4" s="18">
        <f>5872*M4</f>
        <v>5872</v>
      </c>
      <c r="O4" s="18"/>
      <c r="P4" s="9" t="s">
        <v>234</v>
      </c>
      <c r="Q4" s="10"/>
      <c r="R4" s="37" t="s">
        <v>151</v>
      </c>
      <c r="S4" s="8">
        <v>1</v>
      </c>
      <c r="T4" s="16">
        <v>1</v>
      </c>
    </row>
    <row r="5" spans="1:20" ht="17" x14ac:dyDescent="0.2">
      <c r="A5" s="65">
        <v>4</v>
      </c>
      <c r="B5" s="53" t="s">
        <v>26</v>
      </c>
      <c r="C5" s="15"/>
      <c r="D5" s="15" t="s">
        <v>11</v>
      </c>
      <c r="E5" s="13">
        <v>7</v>
      </c>
      <c r="F5" s="13">
        <v>17632</v>
      </c>
      <c r="G5" s="15" t="s">
        <v>27</v>
      </c>
      <c r="H5" s="13" t="s">
        <v>28</v>
      </c>
      <c r="I5" s="13" t="s">
        <v>193</v>
      </c>
      <c r="J5" s="13" t="s">
        <v>29</v>
      </c>
      <c r="K5" s="13" t="str">
        <f>J5</f>
        <v>Kohat</v>
      </c>
      <c r="L5" s="19" t="s">
        <v>29</v>
      </c>
      <c r="M5" s="15">
        <v>1</v>
      </c>
      <c r="N5" s="18">
        <f>5872*M5</f>
        <v>5872</v>
      </c>
      <c r="O5" s="18"/>
      <c r="P5" s="9" t="s">
        <v>234</v>
      </c>
      <c r="Q5" s="10"/>
      <c r="R5" s="37" t="s">
        <v>75</v>
      </c>
      <c r="S5" s="8">
        <v>2</v>
      </c>
      <c r="T5" s="16">
        <v>2</v>
      </c>
    </row>
    <row r="6" spans="1:20" ht="17" x14ac:dyDescent="0.2">
      <c r="A6" s="17">
        <v>5</v>
      </c>
      <c r="B6" s="53" t="s">
        <v>30</v>
      </c>
      <c r="C6" s="15"/>
      <c r="D6" s="15" t="s">
        <v>11</v>
      </c>
      <c r="E6" s="13">
        <v>4</v>
      </c>
      <c r="F6" s="13">
        <v>12000</v>
      </c>
      <c r="G6" s="15" t="s">
        <v>196</v>
      </c>
      <c r="H6" s="13" t="s">
        <v>31</v>
      </c>
      <c r="I6" s="13" t="s">
        <v>193</v>
      </c>
      <c r="J6" s="13" t="s">
        <v>32</v>
      </c>
      <c r="K6" s="13" t="str">
        <f>J6</f>
        <v>Sahiwal</v>
      </c>
      <c r="L6" s="57" t="s">
        <v>134</v>
      </c>
      <c r="M6" s="15">
        <v>1</v>
      </c>
      <c r="N6" s="18">
        <f>5872*M6</f>
        <v>5872</v>
      </c>
      <c r="O6" s="18"/>
      <c r="P6" s="9" t="s">
        <v>235</v>
      </c>
      <c r="Q6" s="10"/>
      <c r="R6" s="37" t="s">
        <v>191</v>
      </c>
      <c r="S6" s="8">
        <v>10</v>
      </c>
      <c r="T6" s="16">
        <v>10</v>
      </c>
    </row>
    <row r="7" spans="1:20" ht="17" x14ac:dyDescent="0.2">
      <c r="A7" s="65">
        <v>6</v>
      </c>
      <c r="B7" s="53" t="s">
        <v>33</v>
      </c>
      <c r="C7" s="15"/>
      <c r="D7" s="15" t="s">
        <v>11</v>
      </c>
      <c r="E7" s="65">
        <v>9</v>
      </c>
      <c r="F7" s="65">
        <v>21000</v>
      </c>
      <c r="G7" s="15" t="s">
        <v>34</v>
      </c>
      <c r="H7" s="65" t="s">
        <v>35</v>
      </c>
      <c r="I7" s="65" t="s">
        <v>36</v>
      </c>
      <c r="J7" s="65" t="s">
        <v>37</v>
      </c>
      <c r="K7" s="20" t="s">
        <v>37</v>
      </c>
      <c r="L7" s="56" t="s">
        <v>150</v>
      </c>
      <c r="M7" s="15">
        <v>1</v>
      </c>
      <c r="N7" s="18">
        <f>5872*M7</f>
        <v>5872</v>
      </c>
      <c r="O7" s="18"/>
      <c r="P7" s="9" t="s">
        <v>237</v>
      </c>
      <c r="Q7" s="10"/>
      <c r="R7" s="37" t="s">
        <v>150</v>
      </c>
      <c r="S7" s="8">
        <v>3</v>
      </c>
      <c r="T7" s="16">
        <v>3</v>
      </c>
    </row>
    <row r="8" spans="1:20" ht="17" x14ac:dyDescent="0.2">
      <c r="A8" s="17">
        <v>7</v>
      </c>
      <c r="B8" s="53" t="s">
        <v>38</v>
      </c>
      <c r="C8" s="15" t="s">
        <v>211</v>
      </c>
      <c r="D8" s="52">
        <v>1</v>
      </c>
      <c r="E8" s="65">
        <v>6</v>
      </c>
      <c r="F8" s="65">
        <v>29000</v>
      </c>
      <c r="G8" s="15" t="s">
        <v>39</v>
      </c>
      <c r="H8" s="13" t="s">
        <v>40</v>
      </c>
      <c r="I8" s="13" t="s">
        <v>41</v>
      </c>
      <c r="J8" s="13" t="s">
        <v>193</v>
      </c>
      <c r="K8" s="13" t="s">
        <v>42</v>
      </c>
      <c r="L8" s="54" t="s">
        <v>16</v>
      </c>
      <c r="M8" s="15">
        <v>1</v>
      </c>
      <c r="N8" s="18">
        <f>5872*M8</f>
        <v>5872</v>
      </c>
      <c r="O8" s="18"/>
      <c r="P8" s="9" t="s">
        <v>234</v>
      </c>
      <c r="Q8" s="10"/>
      <c r="R8" s="37" t="s">
        <v>134</v>
      </c>
      <c r="S8" s="8">
        <v>18</v>
      </c>
      <c r="T8" s="36">
        <v>14</v>
      </c>
    </row>
    <row r="9" spans="1:20" ht="17" x14ac:dyDescent="0.2">
      <c r="A9" s="13">
        <v>8</v>
      </c>
      <c r="B9" s="53" t="s">
        <v>178</v>
      </c>
      <c r="C9" s="15" t="s">
        <v>206</v>
      </c>
      <c r="D9" s="51">
        <v>1</v>
      </c>
      <c r="E9" s="13">
        <v>8</v>
      </c>
      <c r="F9" s="13">
        <v>29000</v>
      </c>
      <c r="G9" s="15" t="s">
        <v>43</v>
      </c>
      <c r="H9" s="13" t="s">
        <v>44</v>
      </c>
      <c r="I9" s="13" t="s">
        <v>193</v>
      </c>
      <c r="J9" s="13" t="s">
        <v>42</v>
      </c>
      <c r="K9" s="13" t="str">
        <f>J9</f>
        <v>Haripur</v>
      </c>
      <c r="L9" s="54" t="s">
        <v>16</v>
      </c>
      <c r="M9" s="15">
        <v>1</v>
      </c>
      <c r="N9" s="18">
        <f>5872*M9</f>
        <v>5872</v>
      </c>
      <c r="O9" s="18"/>
      <c r="P9" s="9" t="s">
        <v>234</v>
      </c>
      <c r="Q9" s="10"/>
      <c r="R9" s="37" t="s">
        <v>154</v>
      </c>
      <c r="S9" s="8">
        <v>1</v>
      </c>
      <c r="T9" s="16">
        <v>1</v>
      </c>
    </row>
    <row r="10" spans="1:20" ht="17" x14ac:dyDescent="0.2">
      <c r="A10" s="13">
        <v>9</v>
      </c>
      <c r="B10" s="53" t="s">
        <v>45</v>
      </c>
      <c r="C10" s="15"/>
      <c r="D10" s="15">
        <v>1</v>
      </c>
      <c r="E10" s="13">
        <v>8</v>
      </c>
      <c r="F10" s="13">
        <v>24148</v>
      </c>
      <c r="G10" s="15" t="s">
        <v>46</v>
      </c>
      <c r="H10" s="13" t="s">
        <v>47</v>
      </c>
      <c r="I10" s="13" t="s">
        <v>48</v>
      </c>
      <c r="J10" s="13" t="s">
        <v>49</v>
      </c>
      <c r="K10" s="13" t="s">
        <v>50</v>
      </c>
      <c r="L10" s="55" t="s">
        <v>75</v>
      </c>
      <c r="M10" s="15">
        <v>1</v>
      </c>
      <c r="N10" s="18">
        <f>5872*M10</f>
        <v>5872</v>
      </c>
      <c r="O10" s="18"/>
      <c r="P10" s="9" t="s">
        <v>237</v>
      </c>
      <c r="Q10" s="10"/>
      <c r="R10" s="37" t="s">
        <v>29</v>
      </c>
      <c r="S10" s="8">
        <v>2</v>
      </c>
      <c r="T10" s="36">
        <v>1</v>
      </c>
    </row>
    <row r="11" spans="1:20" ht="17" x14ac:dyDescent="0.2">
      <c r="A11" s="17">
        <v>10</v>
      </c>
      <c r="B11" s="53" t="s">
        <v>51</v>
      </c>
      <c r="C11" s="15" t="s">
        <v>51</v>
      </c>
      <c r="D11" s="51">
        <v>2</v>
      </c>
      <c r="E11" s="13">
        <v>7</v>
      </c>
      <c r="F11" s="13">
        <v>27294</v>
      </c>
      <c r="G11" s="15" t="s">
        <v>52</v>
      </c>
      <c r="H11" s="13" t="s">
        <v>53</v>
      </c>
      <c r="I11" s="13" t="s">
        <v>193</v>
      </c>
      <c r="J11" s="13" t="s">
        <v>158</v>
      </c>
      <c r="K11" s="13" t="s">
        <v>16</v>
      </c>
      <c r="L11" s="54" t="s">
        <v>16</v>
      </c>
      <c r="M11" s="15">
        <v>1</v>
      </c>
      <c r="N11" s="18">
        <f>5872*M11</f>
        <v>5872</v>
      </c>
      <c r="O11" s="18"/>
      <c r="P11" s="9" t="s">
        <v>234</v>
      </c>
      <c r="Q11" s="10"/>
      <c r="R11" s="37" t="s">
        <v>21</v>
      </c>
      <c r="S11" s="8">
        <v>1</v>
      </c>
      <c r="T11" s="16">
        <v>1</v>
      </c>
    </row>
    <row r="12" spans="1:20" ht="17" x14ac:dyDescent="0.2">
      <c r="A12" s="65">
        <v>11</v>
      </c>
      <c r="B12" s="53" t="s">
        <v>54</v>
      </c>
      <c r="C12" s="15"/>
      <c r="D12" s="51">
        <v>2</v>
      </c>
      <c r="E12" s="13">
        <v>6</v>
      </c>
      <c r="F12" s="13">
        <v>20541</v>
      </c>
      <c r="G12" s="15" t="s">
        <v>55</v>
      </c>
      <c r="H12" s="13" t="s">
        <v>56</v>
      </c>
      <c r="I12" s="13" t="s">
        <v>193</v>
      </c>
      <c r="J12" s="13" t="s">
        <v>57</v>
      </c>
      <c r="K12" s="13" t="s">
        <v>58</v>
      </c>
      <c r="L12" s="42" t="s">
        <v>153</v>
      </c>
      <c r="M12" s="15">
        <v>1</v>
      </c>
      <c r="N12" s="18">
        <f>5872*M12</f>
        <v>5872</v>
      </c>
      <c r="O12" s="18"/>
      <c r="P12" s="9" t="s">
        <v>234</v>
      </c>
      <c r="Q12" s="10"/>
      <c r="R12" s="37" t="s">
        <v>153</v>
      </c>
      <c r="S12" s="8">
        <v>3</v>
      </c>
      <c r="T12" s="16">
        <v>3</v>
      </c>
    </row>
    <row r="13" spans="1:20" ht="17" x14ac:dyDescent="0.2">
      <c r="A13" s="13">
        <v>12</v>
      </c>
      <c r="B13" s="53" t="s">
        <v>59</v>
      </c>
      <c r="C13" s="15"/>
      <c r="D13" s="15">
        <v>3</v>
      </c>
      <c r="E13" s="13">
        <v>7</v>
      </c>
      <c r="F13" s="13">
        <v>27765</v>
      </c>
      <c r="G13" s="15" t="s">
        <v>60</v>
      </c>
      <c r="H13" s="13" t="s">
        <v>61</v>
      </c>
      <c r="I13" s="13" t="s">
        <v>193</v>
      </c>
      <c r="J13" s="13" t="s">
        <v>146</v>
      </c>
      <c r="K13" s="13" t="str">
        <f>J13</f>
        <v>Mansehra</v>
      </c>
      <c r="L13" s="48" t="s">
        <v>151</v>
      </c>
      <c r="M13" s="15">
        <v>1</v>
      </c>
      <c r="N13" s="18">
        <f>5872*M13</f>
        <v>5872</v>
      </c>
      <c r="O13" s="18"/>
      <c r="P13" s="9" t="s">
        <v>237</v>
      </c>
      <c r="Q13" s="10"/>
      <c r="R13" s="37" t="s">
        <v>149</v>
      </c>
      <c r="S13" s="8">
        <v>1</v>
      </c>
      <c r="T13" s="16">
        <v>1</v>
      </c>
    </row>
    <row r="14" spans="1:20" ht="17" x14ac:dyDescent="0.2">
      <c r="A14" s="13">
        <v>13</v>
      </c>
      <c r="B14" s="53" t="s">
        <v>62</v>
      </c>
      <c r="C14" s="15"/>
      <c r="D14" s="15">
        <v>3</v>
      </c>
      <c r="E14" s="13">
        <v>7</v>
      </c>
      <c r="F14" s="13">
        <v>21000</v>
      </c>
      <c r="G14" s="15" t="s">
        <v>63</v>
      </c>
      <c r="H14" s="13" t="s">
        <v>64</v>
      </c>
      <c r="I14" s="13" t="s">
        <v>65</v>
      </c>
      <c r="J14" s="13" t="s">
        <v>66</v>
      </c>
      <c r="K14" s="20" t="s">
        <v>37</v>
      </c>
      <c r="L14" s="56" t="s">
        <v>150</v>
      </c>
      <c r="M14" s="15">
        <v>1</v>
      </c>
      <c r="N14" s="18">
        <f>5872*M14</f>
        <v>5872</v>
      </c>
      <c r="O14" s="18"/>
      <c r="P14" s="9" t="s">
        <v>236</v>
      </c>
      <c r="Q14" s="10"/>
      <c r="R14" s="37" t="s">
        <v>96</v>
      </c>
      <c r="S14" s="8">
        <v>1</v>
      </c>
      <c r="T14" s="16">
        <v>1</v>
      </c>
    </row>
    <row r="15" spans="1:20" ht="17" x14ac:dyDescent="0.2">
      <c r="A15" s="17">
        <v>14</v>
      </c>
      <c r="B15" s="53" t="s">
        <v>67</v>
      </c>
      <c r="C15" s="15"/>
      <c r="D15" s="15">
        <v>3</v>
      </c>
      <c r="E15" s="13">
        <v>5</v>
      </c>
      <c r="F15" s="13">
        <v>21000</v>
      </c>
      <c r="G15" s="15" t="s">
        <v>68</v>
      </c>
      <c r="H15" s="13" t="s">
        <v>69</v>
      </c>
      <c r="I15" s="13" t="s">
        <v>193</v>
      </c>
      <c r="J15" s="13" t="s">
        <v>70</v>
      </c>
      <c r="K15" s="20" t="s">
        <v>70</v>
      </c>
      <c r="L15" s="58" t="s">
        <v>134</v>
      </c>
      <c r="M15" s="15">
        <v>1</v>
      </c>
      <c r="N15" s="18">
        <f>5872*M15</f>
        <v>5872</v>
      </c>
      <c r="O15" s="18">
        <v>1000</v>
      </c>
      <c r="P15" s="9" t="s">
        <v>235</v>
      </c>
      <c r="Q15" s="10"/>
      <c r="R15" s="37" t="s">
        <v>91</v>
      </c>
      <c r="S15" s="8">
        <v>1</v>
      </c>
      <c r="T15" s="16">
        <v>1</v>
      </c>
    </row>
    <row r="16" spans="1:20" ht="17" x14ac:dyDescent="0.2">
      <c r="A16" s="13">
        <v>15</v>
      </c>
      <c r="B16" s="53" t="s">
        <v>71</v>
      </c>
      <c r="C16" s="15"/>
      <c r="D16" s="15">
        <v>3</v>
      </c>
      <c r="E16" s="13">
        <v>6</v>
      </c>
      <c r="F16" s="13">
        <v>24000</v>
      </c>
      <c r="G16" s="15" t="s">
        <v>72</v>
      </c>
      <c r="H16" s="13" t="s">
        <v>73</v>
      </c>
      <c r="I16" s="13" t="s">
        <v>193</v>
      </c>
      <c r="J16" s="13" t="s">
        <v>74</v>
      </c>
      <c r="K16" s="13" t="s">
        <v>75</v>
      </c>
      <c r="L16" s="55" t="s">
        <v>75</v>
      </c>
      <c r="M16" s="15">
        <v>1</v>
      </c>
      <c r="N16" s="18">
        <f>5872*M16</f>
        <v>5872</v>
      </c>
      <c r="O16" s="18"/>
      <c r="P16" s="9" t="s">
        <v>236</v>
      </c>
      <c r="Q16" s="10"/>
      <c r="R16" s="37" t="s">
        <v>152</v>
      </c>
      <c r="S16" s="8">
        <v>1</v>
      </c>
      <c r="T16" s="16">
        <v>1</v>
      </c>
    </row>
    <row r="17" spans="1:21" ht="17" x14ac:dyDescent="0.2">
      <c r="A17" s="65">
        <v>16</v>
      </c>
      <c r="B17" s="53" t="s">
        <v>76</v>
      </c>
      <c r="C17" s="15"/>
      <c r="D17" s="15">
        <v>3</v>
      </c>
      <c r="E17" s="13">
        <v>8</v>
      </c>
      <c r="F17" s="13">
        <v>19315</v>
      </c>
      <c r="G17" s="15" t="s">
        <v>77</v>
      </c>
      <c r="H17" s="13" t="s">
        <v>78</v>
      </c>
      <c r="I17" s="13" t="s">
        <v>79</v>
      </c>
      <c r="J17" s="13" t="s">
        <v>80</v>
      </c>
      <c r="K17" s="13" t="s">
        <v>80</v>
      </c>
      <c r="L17" s="43" t="s">
        <v>153</v>
      </c>
      <c r="M17" s="15">
        <v>1</v>
      </c>
      <c r="N17" s="18">
        <f>5872*M17</f>
        <v>5872</v>
      </c>
      <c r="O17" s="18"/>
      <c r="P17" s="9" t="s">
        <v>234</v>
      </c>
      <c r="Q17" s="10"/>
      <c r="R17" s="37" t="s">
        <v>16</v>
      </c>
      <c r="S17" s="8">
        <v>7</v>
      </c>
      <c r="T17" s="36">
        <v>10</v>
      </c>
    </row>
    <row r="18" spans="1:21" ht="17" x14ac:dyDescent="0.2">
      <c r="A18" s="65">
        <v>17</v>
      </c>
      <c r="B18" s="53" t="s">
        <v>81</v>
      </c>
      <c r="C18" s="15"/>
      <c r="D18" s="15">
        <v>3</v>
      </c>
      <c r="E18" s="65">
        <v>11</v>
      </c>
      <c r="F18" s="65">
        <v>28715</v>
      </c>
      <c r="G18" s="15" t="s">
        <v>82</v>
      </c>
      <c r="H18" s="65" t="s">
        <v>83</v>
      </c>
      <c r="I18" s="65" t="s">
        <v>193</v>
      </c>
      <c r="J18" s="65" t="s">
        <v>29</v>
      </c>
      <c r="K18" s="20" t="s">
        <v>29</v>
      </c>
      <c r="L18" s="58" t="s">
        <v>134</v>
      </c>
      <c r="M18" s="15">
        <v>1</v>
      </c>
      <c r="N18" s="18">
        <f>5872*M18</f>
        <v>5872</v>
      </c>
      <c r="O18" s="18"/>
      <c r="P18" s="9" t="s">
        <v>236</v>
      </c>
      <c r="Q18" s="10"/>
      <c r="R18" s="9" t="s">
        <v>176</v>
      </c>
      <c r="S18" s="16">
        <v>10</v>
      </c>
      <c r="T18" s="16">
        <v>10</v>
      </c>
    </row>
    <row r="19" spans="1:21" ht="17" x14ac:dyDescent="0.2">
      <c r="A19" s="13">
        <v>18</v>
      </c>
      <c r="B19" s="53" t="s">
        <v>84</v>
      </c>
      <c r="C19" s="15"/>
      <c r="D19" s="15">
        <v>3</v>
      </c>
      <c r="E19" s="13">
        <v>9</v>
      </c>
      <c r="F19" s="13">
        <v>20238</v>
      </c>
      <c r="G19" s="15" t="s">
        <v>85</v>
      </c>
      <c r="H19" s="13" t="s">
        <v>86</v>
      </c>
      <c r="I19" s="13" t="s">
        <v>87</v>
      </c>
      <c r="J19" s="13" t="s">
        <v>88</v>
      </c>
      <c r="K19" s="20" t="s">
        <v>37</v>
      </c>
      <c r="L19" s="56" t="s">
        <v>150</v>
      </c>
      <c r="M19" s="15">
        <v>1</v>
      </c>
      <c r="N19" s="18">
        <f>5872*M19</f>
        <v>5872</v>
      </c>
      <c r="O19" s="18"/>
      <c r="P19" s="9" t="s">
        <v>237</v>
      </c>
      <c r="Q19" s="10"/>
    </row>
    <row r="20" spans="1:21" ht="17" x14ac:dyDescent="0.2">
      <c r="A20" s="17">
        <v>19</v>
      </c>
      <c r="B20" s="53" t="s">
        <v>89</v>
      </c>
      <c r="C20" s="15"/>
      <c r="D20" s="15">
        <v>3</v>
      </c>
      <c r="E20" s="13">
        <v>4</v>
      </c>
      <c r="F20" s="13">
        <v>20558</v>
      </c>
      <c r="G20" s="15" t="s">
        <v>185</v>
      </c>
      <c r="H20" s="13" t="s">
        <v>90</v>
      </c>
      <c r="I20" s="13" t="s">
        <v>193</v>
      </c>
      <c r="J20" s="13" t="s">
        <v>91</v>
      </c>
      <c r="K20" s="13" t="str">
        <f>J20</f>
        <v>Rahim Yar Khan</v>
      </c>
      <c r="L20" s="39" t="s">
        <v>91</v>
      </c>
      <c r="M20" s="15">
        <v>1</v>
      </c>
      <c r="N20" s="18">
        <f>5872*M20</f>
        <v>5872</v>
      </c>
      <c r="O20" s="18"/>
      <c r="P20" s="9" t="s">
        <v>234</v>
      </c>
      <c r="Q20" s="10"/>
      <c r="R20" s="25"/>
      <c r="S20" s="26">
        <v>800</v>
      </c>
      <c r="T20" s="24"/>
      <c r="U20" s="27"/>
    </row>
    <row r="21" spans="1:21" ht="17" x14ac:dyDescent="0.2">
      <c r="A21" s="13">
        <v>20</v>
      </c>
      <c r="B21" s="53" t="s">
        <v>92</v>
      </c>
      <c r="C21" s="15"/>
      <c r="D21" s="15">
        <v>3</v>
      </c>
      <c r="E21" s="13">
        <v>10</v>
      </c>
      <c r="F21" s="13">
        <v>29200</v>
      </c>
      <c r="G21" s="15" t="s">
        <v>93</v>
      </c>
      <c r="H21" s="13" t="s">
        <v>94</v>
      </c>
      <c r="I21" s="13" t="s">
        <v>95</v>
      </c>
      <c r="J21" s="13" t="s">
        <v>96</v>
      </c>
      <c r="K21" s="13" t="str">
        <f>J21</f>
        <v>Peshawar</v>
      </c>
      <c r="L21" s="40" t="s">
        <v>96</v>
      </c>
      <c r="M21" s="15">
        <v>1</v>
      </c>
      <c r="N21" s="18">
        <f>5872*M21</f>
        <v>5872</v>
      </c>
      <c r="O21" s="18"/>
      <c r="P21" s="9" t="s">
        <v>234</v>
      </c>
      <c r="Q21" s="10"/>
      <c r="R21" s="30" t="s">
        <v>171</v>
      </c>
      <c r="S21" s="28" t="s">
        <v>172</v>
      </c>
      <c r="T21" s="28">
        <f>SUM(N3:N42)</f>
        <v>339704</v>
      </c>
      <c r="U21" s="28">
        <v>333000</v>
      </c>
    </row>
    <row r="22" spans="1:21" ht="17" x14ac:dyDescent="0.2">
      <c r="A22" s="17">
        <v>21</v>
      </c>
      <c r="B22" s="53" t="s">
        <v>97</v>
      </c>
      <c r="C22" s="15"/>
      <c r="D22" s="15" t="s">
        <v>98</v>
      </c>
      <c r="E22" s="13">
        <v>6</v>
      </c>
      <c r="F22" s="13">
        <v>20000</v>
      </c>
      <c r="G22" s="15" t="s">
        <v>159</v>
      </c>
      <c r="H22" s="13" t="s">
        <v>99</v>
      </c>
      <c r="I22" s="13" t="s">
        <v>100</v>
      </c>
      <c r="J22" s="13" t="s">
        <v>101</v>
      </c>
      <c r="K22" s="13" t="s">
        <v>102</v>
      </c>
      <c r="L22" s="42" t="s">
        <v>153</v>
      </c>
      <c r="M22" s="15">
        <v>1</v>
      </c>
      <c r="N22" s="18">
        <v>5000</v>
      </c>
      <c r="O22" s="18"/>
      <c r="P22" s="9" t="s">
        <v>234</v>
      </c>
      <c r="Q22" s="10"/>
      <c r="R22" s="11" t="s">
        <v>166</v>
      </c>
      <c r="S22" s="16">
        <v>8000</v>
      </c>
      <c r="T22" s="31">
        <v>199000</v>
      </c>
      <c r="U22" s="32"/>
    </row>
    <row r="23" spans="1:21" ht="17" x14ac:dyDescent="0.2">
      <c r="A23" s="65">
        <v>22</v>
      </c>
      <c r="B23" s="53" t="s">
        <v>103</v>
      </c>
      <c r="C23" s="15"/>
      <c r="D23" s="15" t="s">
        <v>104</v>
      </c>
      <c r="E23" s="13">
        <v>5</v>
      </c>
      <c r="F23" s="13">
        <v>15000</v>
      </c>
      <c r="G23" s="15" t="s">
        <v>105</v>
      </c>
      <c r="H23" s="13" t="s">
        <v>42</v>
      </c>
      <c r="I23" s="13" t="s">
        <v>193</v>
      </c>
      <c r="J23" s="13" t="s">
        <v>42</v>
      </c>
      <c r="K23" s="65" t="str">
        <f>J23</f>
        <v>Haripur</v>
      </c>
      <c r="L23" s="54" t="s">
        <v>16</v>
      </c>
      <c r="M23" s="15">
        <v>1</v>
      </c>
      <c r="N23" s="18">
        <f>5872*M23</f>
        <v>5872</v>
      </c>
      <c r="O23" s="18"/>
      <c r="P23" s="9" t="s">
        <v>234</v>
      </c>
      <c r="Q23" s="10"/>
      <c r="R23" s="11" t="s">
        <v>167</v>
      </c>
      <c r="S23" s="16">
        <v>5000</v>
      </c>
      <c r="T23" s="31">
        <v>112085</v>
      </c>
      <c r="U23" s="32"/>
    </row>
    <row r="24" spans="1:21" ht="17" x14ac:dyDescent="0.2">
      <c r="A24" s="13">
        <v>23</v>
      </c>
      <c r="B24" s="53" t="s">
        <v>106</v>
      </c>
      <c r="C24" s="15"/>
      <c r="D24" s="15" t="s">
        <v>104</v>
      </c>
      <c r="E24" s="13">
        <v>8</v>
      </c>
      <c r="F24" s="13">
        <v>18000</v>
      </c>
      <c r="G24" s="15" t="s">
        <v>107</v>
      </c>
      <c r="H24" s="13" t="s">
        <v>108</v>
      </c>
      <c r="I24" s="13" t="s">
        <v>109</v>
      </c>
      <c r="J24" s="13" t="s">
        <v>110</v>
      </c>
      <c r="K24" s="65" t="s">
        <v>111</v>
      </c>
      <c r="L24" s="38" t="s">
        <v>152</v>
      </c>
      <c r="M24" s="15">
        <v>1</v>
      </c>
      <c r="N24" s="18">
        <f>5872*M24</f>
        <v>5872</v>
      </c>
      <c r="O24" s="18"/>
      <c r="P24" s="9" t="s">
        <v>234</v>
      </c>
      <c r="Q24" s="10"/>
      <c r="R24" s="11" t="s">
        <v>168</v>
      </c>
      <c r="S24" s="16"/>
      <c r="T24" s="31">
        <v>5000</v>
      </c>
      <c r="U24" s="32"/>
    </row>
    <row r="25" spans="1:21" ht="17" x14ac:dyDescent="0.2">
      <c r="A25" s="17">
        <v>24</v>
      </c>
      <c r="B25" s="53" t="s">
        <v>112</v>
      </c>
      <c r="C25" s="15"/>
      <c r="D25" s="15" t="s">
        <v>104</v>
      </c>
      <c r="E25" s="13">
        <v>10</v>
      </c>
      <c r="F25" s="13">
        <v>15000</v>
      </c>
      <c r="G25" s="15" t="s">
        <v>113</v>
      </c>
      <c r="H25" s="13" t="s">
        <v>114</v>
      </c>
      <c r="I25" s="13" t="s">
        <v>193</v>
      </c>
      <c r="J25" s="13" t="s">
        <v>115</v>
      </c>
      <c r="K25" s="13" t="str">
        <f>K24</f>
        <v>Malakand</v>
      </c>
      <c r="L25" s="58" t="s">
        <v>134</v>
      </c>
      <c r="M25" s="15">
        <v>1</v>
      </c>
      <c r="N25" s="18">
        <f>5872*M25</f>
        <v>5872</v>
      </c>
      <c r="O25" s="18"/>
      <c r="P25" s="9" t="s">
        <v>237</v>
      </c>
      <c r="Q25" s="10"/>
      <c r="R25" s="11" t="s">
        <v>169</v>
      </c>
      <c r="S25" s="16"/>
      <c r="T25" s="16"/>
      <c r="U25" s="32"/>
    </row>
    <row r="26" spans="1:21" ht="17" x14ac:dyDescent="0.2">
      <c r="A26" s="13">
        <v>25</v>
      </c>
      <c r="B26" s="53" t="s">
        <v>116</v>
      </c>
      <c r="C26" s="15"/>
      <c r="D26" s="15" t="s">
        <v>11</v>
      </c>
      <c r="E26" s="13">
        <v>13</v>
      </c>
      <c r="F26" s="13">
        <v>21000</v>
      </c>
      <c r="G26" s="15" t="s">
        <v>117</v>
      </c>
      <c r="H26" s="13" t="s">
        <v>118</v>
      </c>
      <c r="I26" s="13" t="s">
        <v>193</v>
      </c>
      <c r="J26" s="13" t="s">
        <v>119</v>
      </c>
      <c r="K26" s="13" t="s">
        <v>120</v>
      </c>
      <c r="L26" s="46" t="s">
        <v>154</v>
      </c>
      <c r="M26" s="15">
        <v>1</v>
      </c>
      <c r="N26" s="18">
        <f>5872*M26</f>
        <v>5872</v>
      </c>
      <c r="O26" s="18"/>
      <c r="P26" s="9" t="s">
        <v>234</v>
      </c>
      <c r="Q26" s="10"/>
      <c r="R26" s="11" t="s">
        <v>170</v>
      </c>
      <c r="S26" s="16"/>
      <c r="T26" s="16"/>
      <c r="U26" s="32"/>
    </row>
    <row r="27" spans="1:21" ht="17" x14ac:dyDescent="0.2">
      <c r="A27" s="13">
        <v>27</v>
      </c>
      <c r="B27" s="14" t="s">
        <v>122</v>
      </c>
      <c r="C27" s="15"/>
      <c r="D27" s="15" t="s">
        <v>121</v>
      </c>
      <c r="E27" s="13">
        <v>3</v>
      </c>
      <c r="F27" s="13">
        <v>17000</v>
      </c>
      <c r="G27" s="15" t="s">
        <v>123</v>
      </c>
      <c r="H27" s="13" t="s">
        <v>124</v>
      </c>
      <c r="I27" s="13" t="s">
        <v>193</v>
      </c>
      <c r="J27" s="13" t="s">
        <v>125</v>
      </c>
      <c r="K27" s="13" t="s">
        <v>126</v>
      </c>
      <c r="L27" s="58" t="s">
        <v>134</v>
      </c>
      <c r="M27" s="15">
        <v>1</v>
      </c>
      <c r="N27" s="18">
        <f>5872*M27</f>
        <v>5872</v>
      </c>
      <c r="O27" s="18"/>
      <c r="P27" s="9" t="s">
        <v>235</v>
      </c>
      <c r="Q27" s="10"/>
      <c r="R27" s="11" t="s">
        <v>174</v>
      </c>
      <c r="S27" s="16"/>
      <c r="T27" s="31">
        <v>5000</v>
      </c>
      <c r="U27" s="32"/>
    </row>
    <row r="28" spans="1:21" ht="17" x14ac:dyDescent="0.2">
      <c r="A28" s="13">
        <v>28</v>
      </c>
      <c r="B28" s="53" t="s">
        <v>127</v>
      </c>
      <c r="C28" s="15" t="s">
        <v>213</v>
      </c>
      <c r="D28" s="15" t="s">
        <v>121</v>
      </c>
      <c r="E28" s="13">
        <v>5</v>
      </c>
      <c r="F28" s="13">
        <v>17000</v>
      </c>
      <c r="G28" s="15" t="s">
        <v>212</v>
      </c>
      <c r="H28" s="13" t="s">
        <v>128</v>
      </c>
      <c r="I28" s="13" t="s">
        <v>193</v>
      </c>
      <c r="J28" s="13" t="s">
        <v>129</v>
      </c>
      <c r="K28" s="13" t="s">
        <v>130</v>
      </c>
      <c r="L28" s="57" t="s">
        <v>134</v>
      </c>
      <c r="M28" s="15">
        <v>1</v>
      </c>
      <c r="N28" s="18">
        <f>5872*M28</f>
        <v>5872</v>
      </c>
      <c r="O28" s="18"/>
      <c r="P28" s="9" t="s">
        <v>235</v>
      </c>
      <c r="Q28" s="10"/>
      <c r="R28" s="33" t="s">
        <v>173</v>
      </c>
      <c r="S28" s="30"/>
      <c r="T28" s="30">
        <f>T21-SUM(T22:T27)</f>
        <v>18619</v>
      </c>
      <c r="U28" s="32"/>
    </row>
    <row r="29" spans="1:21" ht="17" x14ac:dyDescent="0.2">
      <c r="A29" s="13">
        <v>29</v>
      </c>
      <c r="B29" s="14" t="s">
        <v>131</v>
      </c>
      <c r="C29" s="15"/>
      <c r="D29" s="15" t="s">
        <v>121</v>
      </c>
      <c r="E29" s="13">
        <v>7</v>
      </c>
      <c r="F29" s="13">
        <v>17000</v>
      </c>
      <c r="G29" s="15" t="s">
        <v>132</v>
      </c>
      <c r="H29" s="13" t="s">
        <v>194</v>
      </c>
      <c r="I29" s="13" t="s">
        <v>193</v>
      </c>
      <c r="J29" s="13" t="s">
        <v>133</v>
      </c>
      <c r="K29" s="13" t="s">
        <v>134</v>
      </c>
      <c r="L29" s="58" t="s">
        <v>134</v>
      </c>
      <c r="M29" s="15">
        <v>1</v>
      </c>
      <c r="N29" s="18">
        <f>5872*M29</f>
        <v>5872</v>
      </c>
      <c r="O29" s="18"/>
      <c r="P29" s="9" t="s">
        <v>235</v>
      </c>
      <c r="Q29" s="10"/>
    </row>
    <row r="30" spans="1:21" ht="17" x14ac:dyDescent="0.2">
      <c r="A30" s="13">
        <v>30</v>
      </c>
      <c r="B30" s="14" t="s">
        <v>135</v>
      </c>
      <c r="C30" s="15"/>
      <c r="D30" s="15" t="s">
        <v>121</v>
      </c>
      <c r="E30" s="13">
        <v>9</v>
      </c>
      <c r="F30" s="13">
        <v>17000</v>
      </c>
      <c r="G30" s="15" t="s">
        <v>136</v>
      </c>
      <c r="H30" s="13" t="s">
        <v>137</v>
      </c>
      <c r="I30" s="13" t="s">
        <v>138</v>
      </c>
      <c r="J30" s="13" t="s">
        <v>139</v>
      </c>
      <c r="K30" s="13" t="s">
        <v>134</v>
      </c>
      <c r="L30" s="58" t="s">
        <v>134</v>
      </c>
      <c r="M30" s="15">
        <v>1</v>
      </c>
      <c r="N30" s="18">
        <f>5872*M30</f>
        <v>5872</v>
      </c>
      <c r="O30" s="18"/>
      <c r="P30" s="9" t="s">
        <v>235</v>
      </c>
      <c r="Q30" s="10"/>
    </row>
    <row r="31" spans="1:21" ht="17" x14ac:dyDescent="0.2">
      <c r="A31" s="13">
        <v>31</v>
      </c>
      <c r="B31" s="53" t="s">
        <v>140</v>
      </c>
      <c r="C31" s="15"/>
      <c r="D31" s="15" t="s">
        <v>121</v>
      </c>
      <c r="E31" s="13">
        <v>8</v>
      </c>
      <c r="F31" s="13">
        <v>17000</v>
      </c>
      <c r="G31" s="15" t="s">
        <v>141</v>
      </c>
      <c r="H31" s="13" t="s">
        <v>142</v>
      </c>
      <c r="I31" s="13" t="s">
        <v>193</v>
      </c>
      <c r="J31" s="13" t="s">
        <v>134</v>
      </c>
      <c r="K31" s="13" t="s">
        <v>134</v>
      </c>
      <c r="L31" s="58" t="s">
        <v>134</v>
      </c>
      <c r="M31" s="15">
        <v>1</v>
      </c>
      <c r="N31" s="18">
        <f>5872*M31</f>
        <v>5872</v>
      </c>
      <c r="O31" s="18"/>
      <c r="P31" s="9" t="s">
        <v>235</v>
      </c>
      <c r="Q31" s="10"/>
    </row>
    <row r="32" spans="1:21" ht="17" x14ac:dyDescent="0.2">
      <c r="A32" s="65">
        <v>32</v>
      </c>
      <c r="B32" s="14" t="s">
        <v>143</v>
      </c>
      <c r="C32" s="15"/>
      <c r="D32" s="15" t="s">
        <v>121</v>
      </c>
      <c r="E32" s="65">
        <v>10</v>
      </c>
      <c r="F32" s="65">
        <v>17000</v>
      </c>
      <c r="G32" s="15" t="s">
        <v>144</v>
      </c>
      <c r="H32" s="65" t="s">
        <v>145</v>
      </c>
      <c r="I32" s="65" t="s">
        <v>193</v>
      </c>
      <c r="J32" s="65" t="s">
        <v>134</v>
      </c>
      <c r="K32" s="65" t="s">
        <v>134</v>
      </c>
      <c r="L32" s="58" t="s">
        <v>134</v>
      </c>
      <c r="M32" s="15">
        <v>1</v>
      </c>
      <c r="N32" s="18">
        <f>5872*M32</f>
        <v>5872</v>
      </c>
      <c r="O32" s="18"/>
      <c r="P32" s="9" t="s">
        <v>235</v>
      </c>
      <c r="Q32" s="10"/>
    </row>
    <row r="33" spans="1:17" ht="17" x14ac:dyDescent="0.2">
      <c r="A33" s="16">
        <v>33</v>
      </c>
      <c r="B33" s="53" t="s">
        <v>147</v>
      </c>
      <c r="C33" s="15" t="s">
        <v>207</v>
      </c>
      <c r="D33" s="51" t="s">
        <v>148</v>
      </c>
      <c r="E33" s="8"/>
      <c r="F33" s="8"/>
      <c r="G33" s="18" t="s">
        <v>192</v>
      </c>
      <c r="H33" s="8" t="s">
        <v>130</v>
      </c>
      <c r="I33" s="8"/>
      <c r="J33" s="8"/>
      <c r="K33" s="15" t="s">
        <v>130</v>
      </c>
      <c r="L33" s="54" t="s">
        <v>16</v>
      </c>
      <c r="M33" s="15">
        <v>1</v>
      </c>
      <c r="N33" s="18">
        <f>5872*M33</f>
        <v>5872</v>
      </c>
      <c r="O33" s="18"/>
      <c r="P33" s="9" t="s">
        <v>234</v>
      </c>
      <c r="Q33" s="10"/>
    </row>
    <row r="34" spans="1:17" ht="16" x14ac:dyDescent="0.2">
      <c r="A34" s="16">
        <v>34</v>
      </c>
      <c r="B34" s="59" t="s">
        <v>186</v>
      </c>
      <c r="C34" s="76"/>
      <c r="D34" s="18" t="s">
        <v>181</v>
      </c>
      <c r="E34" s="8"/>
      <c r="F34" s="8"/>
      <c r="G34" s="18" t="s">
        <v>195</v>
      </c>
      <c r="H34" s="8"/>
      <c r="I34" s="8"/>
      <c r="J34" s="8"/>
      <c r="K34" s="8"/>
      <c r="L34" s="57" t="s">
        <v>134</v>
      </c>
      <c r="M34" s="15">
        <v>1</v>
      </c>
      <c r="N34" s="18">
        <f>5872*M34</f>
        <v>5872</v>
      </c>
      <c r="O34" s="18"/>
      <c r="P34" s="9" t="s">
        <v>236</v>
      </c>
      <c r="Q34" s="10"/>
    </row>
    <row r="35" spans="1:17" ht="16" x14ac:dyDescent="0.2">
      <c r="A35" s="16">
        <v>36</v>
      </c>
      <c r="B35" s="59" t="s">
        <v>187</v>
      </c>
      <c r="C35" s="76"/>
      <c r="D35" s="18" t="s">
        <v>188</v>
      </c>
      <c r="E35" s="8"/>
      <c r="F35" s="8"/>
      <c r="G35" s="18" t="s">
        <v>189</v>
      </c>
      <c r="H35" s="8"/>
      <c r="I35" s="8"/>
      <c r="J35" s="8"/>
      <c r="K35" s="8"/>
      <c r="L35" s="44" t="s">
        <v>176</v>
      </c>
      <c r="M35" s="15">
        <v>10</v>
      </c>
      <c r="N35" s="18">
        <f>5872*M35</f>
        <v>58720</v>
      </c>
      <c r="O35" s="18"/>
      <c r="P35" s="9" t="s">
        <v>234</v>
      </c>
      <c r="Q35" s="10"/>
    </row>
    <row r="36" spans="1:17" ht="16" x14ac:dyDescent="0.2">
      <c r="A36" s="16">
        <v>37</v>
      </c>
      <c r="B36" s="21" t="s">
        <v>165</v>
      </c>
      <c r="C36" s="76"/>
      <c r="D36" s="18" t="s">
        <v>164</v>
      </c>
      <c r="E36" s="8"/>
      <c r="F36" s="8"/>
      <c r="G36" s="18" t="s">
        <v>198</v>
      </c>
      <c r="H36" s="8" t="s">
        <v>164</v>
      </c>
      <c r="I36" s="8"/>
      <c r="J36" s="8"/>
      <c r="K36" s="8"/>
      <c r="L36" s="47" t="s">
        <v>191</v>
      </c>
      <c r="M36" s="15">
        <v>10</v>
      </c>
      <c r="N36" s="18">
        <f>5872*M36</f>
        <v>58720</v>
      </c>
      <c r="O36" s="18"/>
      <c r="P36" s="9" t="s">
        <v>236</v>
      </c>
      <c r="Q36" s="10"/>
    </row>
    <row r="37" spans="1:17" ht="17" x14ac:dyDescent="0.2">
      <c r="A37" s="13">
        <v>39</v>
      </c>
      <c r="B37" s="53" t="s">
        <v>203</v>
      </c>
      <c r="C37" s="15" t="s">
        <v>208</v>
      </c>
      <c r="D37" s="15" t="s">
        <v>204</v>
      </c>
      <c r="E37" s="64"/>
      <c r="F37" s="64"/>
      <c r="G37" s="15" t="s">
        <v>205</v>
      </c>
      <c r="H37" s="13" t="s">
        <v>16</v>
      </c>
      <c r="I37" s="13"/>
      <c r="J37" s="13"/>
      <c r="K37" s="65"/>
      <c r="L37" s="47" t="s">
        <v>16</v>
      </c>
      <c r="M37" s="8">
        <v>1</v>
      </c>
      <c r="N37" s="18">
        <f>5872*M37</f>
        <v>5872</v>
      </c>
      <c r="O37" s="75"/>
      <c r="P37" s="9" t="s">
        <v>234</v>
      </c>
      <c r="Q37" s="10"/>
    </row>
    <row r="38" spans="1:17" ht="17" x14ac:dyDescent="0.2">
      <c r="A38" s="65">
        <v>40</v>
      </c>
      <c r="B38" s="53" t="s">
        <v>199</v>
      </c>
      <c r="C38" s="15"/>
      <c r="D38" s="15" t="s">
        <v>181</v>
      </c>
      <c r="E38" s="65"/>
      <c r="F38" s="65"/>
      <c r="G38" s="15" t="s">
        <v>201</v>
      </c>
      <c r="H38" s="65" t="s">
        <v>16</v>
      </c>
      <c r="I38" s="65"/>
      <c r="J38" s="65"/>
      <c r="K38" s="65"/>
      <c r="L38" s="54" t="s">
        <v>16</v>
      </c>
      <c r="M38" s="68">
        <v>2</v>
      </c>
      <c r="N38" s="18">
        <f>5872*M38</f>
        <v>11744</v>
      </c>
      <c r="O38" s="18"/>
      <c r="P38" s="9" t="s">
        <v>234</v>
      </c>
      <c r="Q38" s="10"/>
    </row>
    <row r="39" spans="1:17" ht="17" x14ac:dyDescent="0.2">
      <c r="A39" s="13">
        <v>41</v>
      </c>
      <c r="B39" s="53" t="s">
        <v>200</v>
      </c>
      <c r="C39" s="15" t="s">
        <v>210</v>
      </c>
      <c r="D39" s="15" t="s">
        <v>181</v>
      </c>
      <c r="E39" s="13"/>
      <c r="F39" s="13"/>
      <c r="G39" s="15" t="s">
        <v>202</v>
      </c>
      <c r="H39" s="13" t="s">
        <v>16</v>
      </c>
      <c r="I39" s="13"/>
      <c r="J39" s="13"/>
      <c r="K39" s="13"/>
      <c r="L39" s="54" t="s">
        <v>16</v>
      </c>
      <c r="M39" s="68">
        <v>1</v>
      </c>
      <c r="N39" s="18">
        <f>5872*M39</f>
        <v>5872</v>
      </c>
      <c r="O39" s="18"/>
      <c r="P39" s="9" t="s">
        <v>234</v>
      </c>
      <c r="Q39" s="10"/>
    </row>
    <row r="40" spans="1:17" ht="17" x14ac:dyDescent="0.2">
      <c r="A40" s="17">
        <v>42</v>
      </c>
      <c r="B40" s="53" t="s">
        <v>180</v>
      </c>
      <c r="C40" s="15"/>
      <c r="D40" s="15" t="s">
        <v>11</v>
      </c>
      <c r="E40" s="13">
        <v>7</v>
      </c>
      <c r="F40" s="13">
        <v>23000</v>
      </c>
      <c r="G40" s="15" t="s">
        <v>182</v>
      </c>
      <c r="H40" s="13" t="s">
        <v>16</v>
      </c>
      <c r="I40" s="13"/>
      <c r="J40" s="13"/>
      <c r="K40" s="13"/>
      <c r="L40" s="57" t="s">
        <v>232</v>
      </c>
      <c r="M40" s="68">
        <v>1</v>
      </c>
      <c r="N40" s="18">
        <f>5872*M40</f>
        <v>5872</v>
      </c>
      <c r="O40" s="18"/>
      <c r="P40" s="9" t="s">
        <v>237</v>
      </c>
      <c r="Q40" s="10"/>
    </row>
    <row r="41" spans="1:17" ht="17" x14ac:dyDescent="0.2">
      <c r="A41" s="13">
        <v>43</v>
      </c>
      <c r="B41" s="53" t="s">
        <v>175</v>
      </c>
      <c r="C41" s="15"/>
      <c r="D41" s="15" t="s">
        <v>181</v>
      </c>
      <c r="E41" s="13"/>
      <c r="F41" s="13"/>
      <c r="G41" s="15" t="s">
        <v>197</v>
      </c>
      <c r="H41" s="13"/>
      <c r="I41" s="13"/>
      <c r="J41" s="13"/>
      <c r="K41" s="13"/>
      <c r="L41" s="57" t="s">
        <v>134</v>
      </c>
      <c r="M41" s="15">
        <v>1</v>
      </c>
      <c r="N41" s="18">
        <f>5872*M41</f>
        <v>5872</v>
      </c>
      <c r="O41" s="18"/>
      <c r="P41" s="9" t="s">
        <v>236</v>
      </c>
      <c r="Q41" s="10"/>
    </row>
    <row r="42" spans="1:17" ht="16" x14ac:dyDescent="0.2">
      <c r="A42" s="22"/>
      <c r="B42" s="23"/>
      <c r="C42" s="25"/>
      <c r="D42" s="25"/>
      <c r="E42" s="22"/>
      <c r="F42" s="22"/>
      <c r="G42" s="25"/>
      <c r="H42" s="22"/>
      <c r="I42" s="22"/>
      <c r="J42" s="22"/>
      <c r="K42" s="22"/>
      <c r="L42" s="24"/>
      <c r="Q42" s="10"/>
    </row>
    <row r="43" spans="1:17" ht="16" x14ac:dyDescent="0.2">
      <c r="A43" s="28"/>
      <c r="B43" s="10"/>
      <c r="C43" s="77"/>
      <c r="D43" s="49"/>
      <c r="E43" s="10"/>
      <c r="F43" s="28"/>
      <c r="G43" s="73"/>
      <c r="H43" s="10"/>
      <c r="I43" s="10"/>
      <c r="J43" s="28"/>
      <c r="K43" s="10"/>
      <c r="L43" s="29"/>
      <c r="Q43" s="10"/>
    </row>
    <row r="44" spans="1:17" ht="16" x14ac:dyDescent="0.2">
      <c r="A44" s="28"/>
      <c r="B44" s="10"/>
      <c r="C44" s="77"/>
      <c r="D44" s="2"/>
      <c r="E44" s="10"/>
      <c r="F44" s="28"/>
      <c r="I44" s="10"/>
      <c r="J44" s="28"/>
      <c r="K44" s="10"/>
      <c r="L44" s="29"/>
      <c r="Q44" s="10"/>
    </row>
    <row r="45" spans="1:17" ht="16" x14ac:dyDescent="0.2">
      <c r="A45" s="28"/>
      <c r="B45" s="10"/>
      <c r="C45" s="77"/>
      <c r="D45" s="49"/>
      <c r="E45" s="10"/>
      <c r="F45" s="28"/>
      <c r="G45" s="73"/>
      <c r="H45" s="10"/>
      <c r="I45" s="10"/>
      <c r="J45" s="28"/>
      <c r="K45" s="10"/>
      <c r="L45" s="29"/>
      <c r="Q45" s="10"/>
    </row>
    <row r="46" spans="1:17" ht="16" x14ac:dyDescent="0.2">
      <c r="A46" s="28"/>
      <c r="B46" s="10"/>
      <c r="C46" s="77"/>
      <c r="D46" s="49"/>
      <c r="E46" s="10"/>
      <c r="F46" s="28"/>
      <c r="G46" s="73"/>
      <c r="H46" s="10"/>
      <c r="I46" s="10"/>
      <c r="J46" s="28"/>
      <c r="K46" s="10"/>
      <c r="L46" s="29"/>
      <c r="Q46" s="10"/>
    </row>
    <row r="47" spans="1:17" ht="16" x14ac:dyDescent="0.2">
      <c r="A47" s="28"/>
      <c r="B47" s="10"/>
      <c r="C47" s="77"/>
      <c r="D47" s="49"/>
      <c r="E47" s="10"/>
      <c r="F47" s="28"/>
      <c r="G47" s="73"/>
      <c r="H47" s="10"/>
      <c r="I47" s="10"/>
      <c r="J47" s="28"/>
      <c r="K47" s="10"/>
      <c r="L47" s="29"/>
      <c r="Q47" s="10"/>
    </row>
    <row r="48" spans="1:17" ht="16" x14ac:dyDescent="0.2">
      <c r="A48" s="28"/>
      <c r="B48" s="10"/>
      <c r="C48" s="77"/>
      <c r="D48" s="49"/>
      <c r="E48" s="10"/>
      <c r="F48" s="28"/>
      <c r="G48" s="73"/>
      <c r="H48" s="10"/>
      <c r="I48" s="10"/>
      <c r="J48" s="28"/>
      <c r="K48" s="10"/>
      <c r="L48" s="29"/>
      <c r="Q48" s="10"/>
    </row>
    <row r="49" spans="1:17" ht="16" x14ac:dyDescent="0.2">
      <c r="A49" s="28"/>
      <c r="B49" s="10"/>
      <c r="C49" s="77"/>
      <c r="D49" s="49"/>
      <c r="E49" s="10"/>
      <c r="F49" s="28"/>
      <c r="G49" s="73"/>
      <c r="H49" s="10"/>
      <c r="I49" s="10"/>
      <c r="J49" s="28"/>
      <c r="K49" s="10"/>
      <c r="L49" s="29"/>
      <c r="Q49" s="10"/>
    </row>
    <row r="50" spans="1:17" ht="16" x14ac:dyDescent="0.2">
      <c r="A50" s="28"/>
      <c r="B50" s="10"/>
      <c r="C50" s="77"/>
      <c r="D50" s="49"/>
      <c r="E50" s="10"/>
      <c r="F50" s="28"/>
      <c r="G50" s="73"/>
      <c r="H50" s="10"/>
      <c r="I50" s="10"/>
      <c r="J50" s="28"/>
      <c r="K50" s="10"/>
      <c r="L50" s="29"/>
      <c r="Q50" s="10"/>
    </row>
  </sheetData>
  <autoFilter ref="A1:P51" xr:uid="{8C55B8F6-37C0-B14C-8F00-2637E03AAA56}">
    <sortState ref="A2:P51">
      <sortCondition ref="A1:A51"/>
    </sortState>
  </autoFilter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DAD2-FC26-F641-855E-9FD38B51C942}">
  <dimension ref="A1:S5"/>
  <sheetViews>
    <sheetView workbookViewId="0">
      <selection activeCell="N5" sqref="N5"/>
    </sheetView>
  </sheetViews>
  <sheetFormatPr baseColWidth="10" defaultRowHeight="16" x14ac:dyDescent="0.2"/>
  <cols>
    <col min="4" max="4" width="12.6640625" bestFit="1" customWidth="1"/>
    <col min="5" max="5" width="10.83203125" style="6"/>
    <col min="6" max="6" width="18" bestFit="1" customWidth="1"/>
    <col min="7" max="7" width="12.6640625" style="6" bestFit="1" customWidth="1"/>
    <col min="13" max="13" width="13.6640625" bestFit="1" customWidth="1"/>
  </cols>
  <sheetData>
    <row r="1" spans="1:19" s="2" customFormat="1" ht="17" x14ac:dyDescent="0.2">
      <c r="A1" s="70" t="s">
        <v>0</v>
      </c>
      <c r="B1" s="71" t="s">
        <v>1</v>
      </c>
      <c r="C1" s="61"/>
      <c r="D1" s="72" t="s">
        <v>225</v>
      </c>
      <c r="E1" s="69" t="s">
        <v>2</v>
      </c>
      <c r="F1" s="69" t="s">
        <v>3</v>
      </c>
      <c r="G1" s="69" t="s">
        <v>4</v>
      </c>
      <c r="H1" s="60" t="s">
        <v>5</v>
      </c>
      <c r="I1" s="60"/>
      <c r="J1" s="60"/>
      <c r="K1" s="60"/>
      <c r="L1" s="8"/>
      <c r="M1" s="8"/>
      <c r="N1" s="8"/>
      <c r="O1" s="8"/>
      <c r="P1" s="9"/>
      <c r="Q1" s="63" t="s">
        <v>177</v>
      </c>
    </row>
    <row r="2" spans="1:19" s="2" customFormat="1" ht="17" x14ac:dyDescent="0.2">
      <c r="A2" s="70"/>
      <c r="B2" s="71"/>
      <c r="C2" s="61" t="s">
        <v>221</v>
      </c>
      <c r="D2" s="72"/>
      <c r="E2" s="69"/>
      <c r="F2" s="69"/>
      <c r="G2" s="69"/>
      <c r="H2" s="60" t="s">
        <v>6</v>
      </c>
      <c r="I2" s="60" t="s">
        <v>7</v>
      </c>
      <c r="J2" s="60" t="s">
        <v>8</v>
      </c>
      <c r="K2" s="60" t="s">
        <v>9</v>
      </c>
      <c r="L2" s="11" t="s">
        <v>160</v>
      </c>
      <c r="M2" s="11" t="s">
        <v>190</v>
      </c>
      <c r="N2" s="62" t="s">
        <v>155</v>
      </c>
      <c r="O2" s="11" t="s">
        <v>157</v>
      </c>
      <c r="P2" s="12" t="s">
        <v>161</v>
      </c>
      <c r="Q2" s="10"/>
      <c r="R2" s="34"/>
      <c r="S2" s="34"/>
    </row>
    <row r="3" spans="1:19" x14ac:dyDescent="0.2">
      <c r="A3">
        <v>1</v>
      </c>
      <c r="B3" t="s">
        <v>214</v>
      </c>
      <c r="C3" t="s">
        <v>215</v>
      </c>
      <c r="D3" t="s">
        <v>226</v>
      </c>
      <c r="E3" s="6">
        <v>4</v>
      </c>
      <c r="F3" t="s">
        <v>216</v>
      </c>
      <c r="H3" t="s">
        <v>217</v>
      </c>
      <c r="I3" t="s">
        <v>218</v>
      </c>
      <c r="J3" t="s">
        <v>219</v>
      </c>
      <c r="K3" t="s">
        <v>219</v>
      </c>
      <c r="L3" t="s">
        <v>134</v>
      </c>
    </row>
    <row r="4" spans="1:19" x14ac:dyDescent="0.2">
      <c r="A4">
        <v>2</v>
      </c>
      <c r="B4" t="s">
        <v>220</v>
      </c>
      <c r="C4" t="s">
        <v>215</v>
      </c>
      <c r="D4" t="s">
        <v>226</v>
      </c>
      <c r="E4" s="6">
        <v>3</v>
      </c>
      <c r="F4" t="s">
        <v>222</v>
      </c>
      <c r="G4" s="6" t="s">
        <v>223</v>
      </c>
      <c r="H4" t="s">
        <v>224</v>
      </c>
      <c r="J4" t="s">
        <v>219</v>
      </c>
      <c r="K4" t="s">
        <v>219</v>
      </c>
      <c r="L4" t="s">
        <v>134</v>
      </c>
    </row>
    <row r="5" spans="1:19" x14ac:dyDescent="0.2">
      <c r="A5">
        <v>3</v>
      </c>
      <c r="B5" t="s">
        <v>227</v>
      </c>
      <c r="C5" t="s">
        <v>228</v>
      </c>
      <c r="D5" t="s">
        <v>195</v>
      </c>
      <c r="E5" s="6">
        <v>10</v>
      </c>
      <c r="F5">
        <v>29000</v>
      </c>
      <c r="G5" t="s">
        <v>229</v>
      </c>
      <c r="H5" t="s">
        <v>230</v>
      </c>
      <c r="K5" t="s">
        <v>231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F792-9D99-EB42-A8F9-590AF6078FD8}">
  <dimension ref="A1:B15"/>
  <sheetViews>
    <sheetView zoomScale="180" workbookViewId="0">
      <selection sqref="A1:B15"/>
    </sheetView>
  </sheetViews>
  <sheetFormatPr baseColWidth="10" defaultRowHeight="16" x14ac:dyDescent="0.2"/>
  <cols>
    <col min="1" max="1" width="14.1640625" style="6" bestFit="1" customWidth="1"/>
    <col min="2" max="2" width="10.83203125" style="6"/>
  </cols>
  <sheetData>
    <row r="1" spans="1:2" x14ac:dyDescent="0.2">
      <c r="A1" s="7" t="s">
        <v>160</v>
      </c>
      <c r="B1" s="7" t="s">
        <v>163</v>
      </c>
    </row>
    <row r="2" spans="1:2" x14ac:dyDescent="0.2">
      <c r="A2" s="5" t="s">
        <v>151</v>
      </c>
      <c r="B2" s="5">
        <v>1</v>
      </c>
    </row>
    <row r="3" spans="1:2" x14ac:dyDescent="0.2">
      <c r="A3" s="5" t="s">
        <v>75</v>
      </c>
      <c r="B3" s="5">
        <v>2</v>
      </c>
    </row>
    <row r="4" spans="1:2" x14ac:dyDescent="0.2">
      <c r="A4" s="5" t="s">
        <v>162</v>
      </c>
      <c r="B4" s="5">
        <v>10</v>
      </c>
    </row>
    <row r="5" spans="1:2" x14ac:dyDescent="0.2">
      <c r="A5" s="5" t="s">
        <v>150</v>
      </c>
      <c r="B5" s="5">
        <v>3</v>
      </c>
    </row>
    <row r="6" spans="1:2" x14ac:dyDescent="0.2">
      <c r="A6" s="5" t="s">
        <v>134</v>
      </c>
      <c r="B6" s="5">
        <v>23</v>
      </c>
    </row>
    <row r="7" spans="1:2" x14ac:dyDescent="0.2">
      <c r="A7" s="5" t="s">
        <v>154</v>
      </c>
      <c r="B7" s="5">
        <v>1</v>
      </c>
    </row>
    <row r="8" spans="1:2" x14ac:dyDescent="0.2">
      <c r="A8" s="5" t="s">
        <v>29</v>
      </c>
      <c r="B8" s="5">
        <v>2</v>
      </c>
    </row>
    <row r="9" spans="1:2" x14ac:dyDescent="0.2">
      <c r="A9" s="5" t="s">
        <v>21</v>
      </c>
      <c r="B9" s="5">
        <v>1</v>
      </c>
    </row>
    <row r="10" spans="1:2" x14ac:dyDescent="0.2">
      <c r="A10" s="5" t="s">
        <v>153</v>
      </c>
      <c r="B10" s="5">
        <v>3</v>
      </c>
    </row>
    <row r="11" spans="1:2" x14ac:dyDescent="0.2">
      <c r="A11" s="5" t="s">
        <v>149</v>
      </c>
      <c r="B11" s="5">
        <v>1</v>
      </c>
    </row>
    <row r="12" spans="1:2" x14ac:dyDescent="0.2">
      <c r="A12" s="5" t="s">
        <v>96</v>
      </c>
      <c r="B12" s="5">
        <v>1</v>
      </c>
    </row>
    <row r="13" spans="1:2" x14ac:dyDescent="0.2">
      <c r="A13" s="5" t="s">
        <v>91</v>
      </c>
      <c r="B13" s="5">
        <v>1</v>
      </c>
    </row>
    <row r="14" spans="1:2" x14ac:dyDescent="0.2">
      <c r="A14" s="5" t="s">
        <v>152</v>
      </c>
      <c r="B14" s="5">
        <v>1</v>
      </c>
    </row>
    <row r="15" spans="1:2" x14ac:dyDescent="0.2">
      <c r="A15" s="5" t="s">
        <v>16</v>
      </c>
      <c r="B15" s="5">
        <v>7</v>
      </c>
    </row>
  </sheetData>
  <autoFilter ref="A1:B15" xr:uid="{87CF9E8E-AF73-BA46-8B2C-DDC0DF19EEA6}">
    <sortState ref="A2:B15">
      <sortCondition ref="A1:A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And Iram</dc:creator>
  <cp:lastModifiedBy>qasim ali</cp:lastModifiedBy>
  <dcterms:created xsi:type="dcterms:W3CDTF">2019-05-01T16:11:04Z</dcterms:created>
  <dcterms:modified xsi:type="dcterms:W3CDTF">2019-05-29T02:26:22Z</dcterms:modified>
</cp:coreProperties>
</file>