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2.3\"/>
    </mc:Choice>
  </mc:AlternateContent>
  <xr:revisionPtr revIDLastSave="0" documentId="13_ncr:1_{02E52E7E-6048-4341-B1C6-FAD6255F91CB}" xr6:coauthVersionLast="45" xr6:coauthVersionMax="45" xr10:uidLastSave="{00000000-0000-0000-0000-000000000000}"/>
  <bookViews>
    <workbookView xWindow="-98" yWindow="-98" windowWidth="19095" windowHeight="12075" xr2:uid="{BA1136FF-B352-4D42-A673-1D0E0BDF525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2" i="1"/>
  <c r="J5" i="1"/>
  <c r="J8" i="1"/>
  <c r="H17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H4" i="1"/>
  <c r="H2" i="1"/>
  <c r="O2" i="1"/>
  <c r="X2" i="1" s="1"/>
  <c r="Y2" i="1" s="1"/>
  <c r="I5" i="1" l="1"/>
  <c r="I23" i="1"/>
  <c r="I2" i="1"/>
  <c r="I8" i="1"/>
  <c r="I17" i="1"/>
  <c r="I14" i="1"/>
  <c r="A28" i="1"/>
  <c r="F35" i="1"/>
  <c r="F36" i="1"/>
  <c r="F37" i="1"/>
  <c r="F38" i="1"/>
  <c r="F39" i="1"/>
  <c r="F31" i="1"/>
  <c r="F32" i="1"/>
  <c r="F33" i="1"/>
  <c r="F34" i="1"/>
  <c r="G24" i="1"/>
  <c r="G25" i="1"/>
  <c r="G23" i="1"/>
  <c r="G21" i="1"/>
  <c r="G22" i="1"/>
  <c r="G20" i="1"/>
  <c r="G18" i="1"/>
  <c r="G19" i="1"/>
  <c r="G1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I11" i="1" l="1"/>
  <c r="I20" i="1"/>
</calcChain>
</file>

<file path=xl/sharedStrings.xml><?xml version="1.0" encoding="utf-8"?>
<sst xmlns="http://schemas.openxmlformats.org/spreadsheetml/2006/main" count="40" uniqueCount="40">
  <si>
    <t>R, mm</t>
  </si>
  <si>
    <t>N</t>
  </si>
  <si>
    <t>t</t>
  </si>
  <si>
    <t>T</t>
  </si>
  <si>
    <t>пустой</t>
  </si>
  <si>
    <t>крышка</t>
  </si>
  <si>
    <t>парал</t>
  </si>
  <si>
    <t>m</t>
  </si>
  <si>
    <t>стенка</t>
  </si>
  <si>
    <t>два полугкруга вместе</t>
  </si>
  <si>
    <t>два полукруга + стенка</t>
  </si>
  <si>
    <t>два полукруга + стенка + крышка</t>
  </si>
  <si>
    <t>крышка + стенка</t>
  </si>
  <si>
    <t>два полукруга</t>
  </si>
  <si>
    <t>d</t>
  </si>
  <si>
    <t>r, mm</t>
  </si>
  <si>
    <t>dL</t>
  </si>
  <si>
    <t>dR</t>
  </si>
  <si>
    <t>dr</t>
  </si>
  <si>
    <t>m1</t>
  </si>
  <si>
    <t>m2</t>
  </si>
  <si>
    <t>D крышки, cm</t>
  </si>
  <si>
    <t>D стенки, cm</t>
  </si>
  <si>
    <t>d стенки, cm</t>
  </si>
  <si>
    <t>h стенки, cm</t>
  </si>
  <si>
    <t>d крышки, cm</t>
  </si>
  <si>
    <t>a парал, cm</t>
  </si>
  <si>
    <t>b парал, cm</t>
  </si>
  <si>
    <t>c парал, cm</t>
  </si>
  <si>
    <t>d, cm</t>
  </si>
  <si>
    <t>h, cm</t>
  </si>
  <si>
    <t>d - делений одной полоинки от центра, mm</t>
  </si>
  <si>
    <t>m12 - массы половинок</t>
  </si>
  <si>
    <t>k</t>
  </si>
  <si>
    <t>dk</t>
  </si>
  <si>
    <t>L, mm</t>
  </si>
  <si>
    <t>z0, mm</t>
  </si>
  <si>
    <t>I</t>
  </si>
  <si>
    <t>Icp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</si>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</sst>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0" fontId="0" fillId="0" borderId="5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EB4B-20D5-403B-89E6-6435B8A65BD6}">
  <dimension ref="A1:Y39"/>
  <sheetViews>
    <sheetView tabSelected="1" topLeftCell="D1" workbookViewId="0">
      <selection activeCell="O12" sqref="O12"/>
    </sheetView>
  </sheetViews>
  <sheetFormatPr defaultRowHeight="14.25" x14ac:dyDescent="0.45"/>
  <cols>
    <col min="21" max="21" width="11.59765625" bestFit="1" customWidth="1"/>
  </cols>
  <sheetData>
    <row r="1" spans="4:25" ht="14.65" thickBot="1" x14ac:dyDescent="0.5">
      <c r="D1" t="s">
        <v>1</v>
      </c>
      <c r="E1" t="s">
        <v>2</v>
      </c>
      <c r="F1" t="s">
        <v>3</v>
      </c>
      <c r="G1" t="s">
        <v>7</v>
      </c>
      <c r="H1" t="s">
        <v>37</v>
      </c>
      <c r="I1" t="s">
        <v>38</v>
      </c>
      <c r="J1" t="s">
        <v>39</v>
      </c>
      <c r="O1" t="s">
        <v>36</v>
      </c>
      <c r="P1" s="7" t="s">
        <v>35</v>
      </c>
      <c r="Q1" s="7" t="s">
        <v>0</v>
      </c>
      <c r="R1" t="s">
        <v>15</v>
      </c>
      <c r="S1" t="s">
        <v>16</v>
      </c>
      <c r="T1" t="s">
        <v>17</v>
      </c>
      <c r="U1" t="s">
        <v>18</v>
      </c>
      <c r="X1" t="s">
        <v>33</v>
      </c>
      <c r="Y1" t="s">
        <v>34</v>
      </c>
    </row>
    <row r="2" spans="4:25" x14ac:dyDescent="0.45">
      <c r="D2" s="1">
        <v>10</v>
      </c>
      <c r="E2" s="5">
        <v>44.289000000000001</v>
      </c>
      <c r="F2" s="5">
        <f>E2/D2</f>
        <v>4.4289000000000005</v>
      </c>
      <c r="G2" s="5">
        <v>993.5</v>
      </c>
      <c r="H2">
        <f>X$2*G2*F2*F2/1000</f>
        <v>7.8696633229482817E-3</v>
      </c>
      <c r="I2">
        <f>SUM(H2:H4)/3</f>
        <v>7.9106115071700955E-3</v>
      </c>
      <c r="J2">
        <f>G2*Q2*Q2/1000/1000/2/1000</f>
        <v>6.6152992300000006E-3</v>
      </c>
      <c r="K2" s="2" t="s">
        <v>4</v>
      </c>
      <c r="O2">
        <f>SQRT(P2*P2-Q2*Q2)</f>
        <v>2165.9279397062128</v>
      </c>
      <c r="P2" s="7">
        <v>2169</v>
      </c>
      <c r="Q2" s="7">
        <v>115.4</v>
      </c>
      <c r="R2">
        <v>30.5</v>
      </c>
      <c r="S2">
        <v>1</v>
      </c>
      <c r="T2">
        <v>0.5</v>
      </c>
      <c r="U2">
        <v>0.3</v>
      </c>
      <c r="X2">
        <f>9.81*Q2/1000*R2/1000/4/3.1415/3.1415/O2*1000</f>
        <v>4.0382809712005729E-4</v>
      </c>
      <c r="Y2">
        <f>X2*SQRT(T2*T2/Q2/Q2+U2*U2/R2/R2+S2*S2/P2/P2)</f>
        <v>4.3443630184200239E-6</v>
      </c>
    </row>
    <row r="3" spans="4:25" x14ac:dyDescent="0.45">
      <c r="D3" s="6">
        <v>10</v>
      </c>
      <c r="E3" s="7">
        <v>44.469000000000001</v>
      </c>
      <c r="F3" s="7">
        <f t="shared" ref="F3:F39" si="0">E3/D3</f>
        <v>4.4469000000000003</v>
      </c>
      <c r="G3" s="7">
        <v>993.5</v>
      </c>
      <c r="H3">
        <f t="shared" ref="H3:H4" si="1">X$2*G3*F3*F3/1000</f>
        <v>7.9337613137891519E-3</v>
      </c>
      <c r="K3" s="8"/>
    </row>
    <row r="4" spans="4:25" ht="14.65" thickBot="1" x14ac:dyDescent="0.5">
      <c r="D4" s="3">
        <v>10</v>
      </c>
      <c r="E4" s="9">
        <v>44.454000000000001</v>
      </c>
      <c r="F4" s="9">
        <f t="shared" si="0"/>
        <v>4.4454000000000002</v>
      </c>
      <c r="G4" s="9">
        <v>993.5</v>
      </c>
      <c r="H4">
        <f t="shared" si="1"/>
        <v>7.9284098847728548E-3</v>
      </c>
      <c r="K4" s="4"/>
    </row>
    <row r="5" spans="4:25" x14ac:dyDescent="0.45">
      <c r="D5" s="1">
        <v>31</v>
      </c>
      <c r="E5" s="12">
        <v>123.28</v>
      </c>
      <c r="F5" s="5">
        <f t="shared" si="0"/>
        <v>3.9767741935483873</v>
      </c>
      <c r="G5" s="5">
        <v>580.6</v>
      </c>
      <c r="H5">
        <f>X$2*(G5+G$2)*F5*F5/1000-H$2</f>
        <v>2.1832216940887821E-3</v>
      </c>
      <c r="I5">
        <f t="shared" ref="I3:I23" si="2">SUM(H5:H7)/3</f>
        <v>2.1882922053055348E-3</v>
      </c>
      <c r="J5">
        <f>G5/2/1000*P12/2*P12/2/100/100</f>
        <v>2.0728145749999995E-3</v>
      </c>
      <c r="K5" s="2" t="s">
        <v>5</v>
      </c>
    </row>
    <row r="6" spans="4:25" x14ac:dyDescent="0.45">
      <c r="D6" s="6">
        <v>10</v>
      </c>
      <c r="E6" s="10">
        <v>39.811</v>
      </c>
      <c r="F6" s="7">
        <f t="shared" si="0"/>
        <v>3.9811000000000001</v>
      </c>
      <c r="G6" s="7">
        <v>580.6</v>
      </c>
      <c r="H6">
        <f t="shared" ref="H6:H39" si="3">X$2*(G6+G$2)*F6*F6/1000-H$2</f>
        <v>2.2051039959410795E-3</v>
      </c>
      <c r="K6" s="8"/>
      <c r="P6" t="s">
        <v>19</v>
      </c>
      <c r="Q6" t="s">
        <v>20</v>
      </c>
      <c r="S6" t="s">
        <v>32</v>
      </c>
    </row>
    <row r="7" spans="4:25" ht="14.65" thickBot="1" x14ac:dyDescent="0.5">
      <c r="D7" s="3">
        <v>11</v>
      </c>
      <c r="E7" s="13">
        <v>43.73</v>
      </c>
      <c r="F7" s="9">
        <f t="shared" si="0"/>
        <v>3.9754545454545451</v>
      </c>
      <c r="G7" s="9">
        <v>580.6</v>
      </c>
      <c r="H7">
        <f t="shared" si="3"/>
        <v>2.1765509258867433E-3</v>
      </c>
      <c r="K7" s="4"/>
      <c r="P7">
        <v>764.3</v>
      </c>
      <c r="Q7">
        <v>764.8</v>
      </c>
    </row>
    <row r="8" spans="4:25" x14ac:dyDescent="0.45">
      <c r="D8" s="1">
        <v>11</v>
      </c>
      <c r="E8" s="5">
        <v>47.323999999999998</v>
      </c>
      <c r="F8" s="5">
        <f t="shared" si="0"/>
        <v>4.3021818181818183</v>
      </c>
      <c r="G8" s="12">
        <v>737.7</v>
      </c>
      <c r="H8">
        <f t="shared" si="3"/>
        <v>5.0699499584118072E-3</v>
      </c>
      <c r="I8">
        <f t="shared" si="2"/>
        <v>5.1133928729683387E-3</v>
      </c>
      <c r="J8">
        <f>G8/1000/2*(P12/2*P12/2/100/100+(P12/2-R12)*(P12/2-R12)/100/100)</f>
        <v>5.0537060624999998E-3</v>
      </c>
      <c r="K8" s="2" t="s">
        <v>8</v>
      </c>
    </row>
    <row r="9" spans="4:25" x14ac:dyDescent="0.45">
      <c r="D9" s="6">
        <v>5</v>
      </c>
      <c r="E9" s="10">
        <v>21.548999999999999</v>
      </c>
      <c r="F9" s="7">
        <f t="shared" si="0"/>
        <v>4.3098000000000001</v>
      </c>
      <c r="G9" s="10">
        <v>737.7</v>
      </c>
      <c r="H9">
        <f t="shared" si="3"/>
        <v>5.1158167343356917E-3</v>
      </c>
      <c r="K9" s="8"/>
    </row>
    <row r="10" spans="4:25" ht="14.65" thickBot="1" x14ac:dyDescent="0.5">
      <c r="D10" s="14">
        <v>5</v>
      </c>
      <c r="E10" s="13">
        <v>21.581</v>
      </c>
      <c r="F10" s="9">
        <f t="shared" si="0"/>
        <v>4.3162000000000003</v>
      </c>
      <c r="G10" s="13">
        <v>737.7</v>
      </c>
      <c r="H10">
        <f t="shared" si="3"/>
        <v>5.1544119261575164E-3</v>
      </c>
      <c r="K10" s="4"/>
    </row>
    <row r="11" spans="4:25" x14ac:dyDescent="0.45">
      <c r="D11" s="15">
        <v>5</v>
      </c>
      <c r="E11" s="12">
        <v>19.018000000000001</v>
      </c>
      <c r="F11" s="5">
        <f t="shared" si="0"/>
        <v>3.8036000000000003</v>
      </c>
      <c r="G11" s="12">
        <v>1101.0999999999999</v>
      </c>
      <c r="H11">
        <f t="shared" si="3"/>
        <v>4.3676846407130383E-3</v>
      </c>
      <c r="I11">
        <f t="shared" si="2"/>
        <v>4.311591928867136E-3</v>
      </c>
      <c r="J11">
        <f>G11/12/1000*(P19*P19/100/100+R19*R19/100/100)</f>
        <v>4.4185317009166666E-3</v>
      </c>
      <c r="K11" s="2" t="s">
        <v>6</v>
      </c>
      <c r="P11" t="s">
        <v>21</v>
      </c>
      <c r="R11" t="s">
        <v>25</v>
      </c>
    </row>
    <row r="12" spans="4:25" x14ac:dyDescent="0.45">
      <c r="D12" s="16">
        <v>5</v>
      </c>
      <c r="E12" s="10">
        <v>18.969000000000001</v>
      </c>
      <c r="F12" s="7">
        <f t="shared" si="0"/>
        <v>3.7938000000000001</v>
      </c>
      <c r="G12" s="10">
        <v>1101.0999999999999</v>
      </c>
      <c r="H12">
        <f t="shared" si="3"/>
        <v>4.3047066645990253E-3</v>
      </c>
      <c r="K12" s="8"/>
      <c r="P12">
        <v>16.899999999999999</v>
      </c>
      <c r="R12">
        <v>0.35</v>
      </c>
    </row>
    <row r="13" spans="4:25" ht="14.65" thickBot="1" x14ac:dyDescent="0.5">
      <c r="D13" s="16">
        <v>5</v>
      </c>
      <c r="E13" s="10">
        <v>18.936</v>
      </c>
      <c r="F13" s="7">
        <f t="shared" si="0"/>
        <v>3.7871999999999999</v>
      </c>
      <c r="G13" s="10">
        <v>1101.0999999999999</v>
      </c>
      <c r="H13">
        <f t="shared" si="3"/>
        <v>4.2623844812893445E-3</v>
      </c>
      <c r="K13" s="8"/>
    </row>
    <row r="14" spans="4:25" x14ac:dyDescent="0.45">
      <c r="D14" s="15">
        <v>5</v>
      </c>
      <c r="E14" s="12">
        <v>15.382999999999999</v>
      </c>
      <c r="F14" s="12">
        <f t="shared" si="0"/>
        <v>3.0766</v>
      </c>
      <c r="G14" s="12">
        <v>1528.1</v>
      </c>
      <c r="H14">
        <f t="shared" si="3"/>
        <v>1.7689553696848947E-3</v>
      </c>
      <c r="I14">
        <f t="shared" si="2"/>
        <v>1.7423030832959003E-3</v>
      </c>
      <c r="K14" s="2" t="s">
        <v>9</v>
      </c>
      <c r="P14" t="s">
        <v>22</v>
      </c>
      <c r="R14" t="s">
        <v>23</v>
      </c>
      <c r="T14" t="s">
        <v>24</v>
      </c>
    </row>
    <row r="15" spans="4:25" x14ac:dyDescent="0.45">
      <c r="D15" s="16">
        <v>5</v>
      </c>
      <c r="E15" s="10">
        <v>15.359</v>
      </c>
      <c r="F15" s="10">
        <f t="shared" si="0"/>
        <v>3.0718000000000001</v>
      </c>
      <c r="G15" s="10">
        <v>1528.1</v>
      </c>
      <c r="H15">
        <f t="shared" si="3"/>
        <v>1.7389031828899133E-3</v>
      </c>
      <c r="K15" s="8"/>
      <c r="P15">
        <v>16.7</v>
      </c>
      <c r="R15">
        <v>0.48</v>
      </c>
      <c r="T15">
        <v>4.07</v>
      </c>
    </row>
    <row r="16" spans="4:25" ht="14.65" thickBot="1" x14ac:dyDescent="0.5">
      <c r="D16" s="14">
        <v>8</v>
      </c>
      <c r="E16" s="13">
        <v>24.548999999999999</v>
      </c>
      <c r="F16" s="13">
        <f t="shared" si="0"/>
        <v>3.0686249999999999</v>
      </c>
      <c r="G16" s="13">
        <v>1528.1</v>
      </c>
      <c r="H16">
        <f t="shared" si="3"/>
        <v>1.7190506973128929E-3</v>
      </c>
      <c r="K16" s="4"/>
    </row>
    <row r="17" spans="1:20" x14ac:dyDescent="0.45">
      <c r="D17" s="16">
        <v>7</v>
      </c>
      <c r="E17" s="10">
        <v>23.297999999999998</v>
      </c>
      <c r="F17" s="10">
        <f t="shared" si="0"/>
        <v>3.3282857142857138</v>
      </c>
      <c r="G17" s="7">
        <f>G14+G8</f>
        <v>2265.8000000000002</v>
      </c>
      <c r="H17">
        <f>X$2*(G17+G$2)*F17*F17/1000-H$2</f>
        <v>6.7104893291238046E-3</v>
      </c>
      <c r="I17">
        <f t="shared" si="2"/>
        <v>6.6831400945174188E-3</v>
      </c>
      <c r="K17" s="8" t="s">
        <v>10</v>
      </c>
    </row>
    <row r="18" spans="1:20" x14ac:dyDescent="0.45">
      <c r="D18" s="16">
        <v>5</v>
      </c>
      <c r="E18" s="10">
        <v>16.614999999999998</v>
      </c>
      <c r="F18" s="10">
        <f t="shared" si="0"/>
        <v>3.3229999999999995</v>
      </c>
      <c r="G18" s="7">
        <f t="shared" ref="G18:G19" si="4">G15+G9</f>
        <v>2265.8000000000002</v>
      </c>
      <c r="H18">
        <f t="shared" si="3"/>
        <v>6.6642160627264409E-3</v>
      </c>
      <c r="K18" s="8"/>
      <c r="P18" t="s">
        <v>26</v>
      </c>
      <c r="R18" t="s">
        <v>27</v>
      </c>
      <c r="T18" t="s">
        <v>28</v>
      </c>
    </row>
    <row r="19" spans="1:20" ht="14.65" thickBot="1" x14ac:dyDescent="0.5">
      <c r="D19" s="14">
        <v>5</v>
      </c>
      <c r="E19" s="13">
        <v>16.620999999999999</v>
      </c>
      <c r="F19" s="13">
        <f t="shared" si="0"/>
        <v>3.3241999999999998</v>
      </c>
      <c r="G19" s="9">
        <f t="shared" si="4"/>
        <v>2265.8000000000002</v>
      </c>
      <c r="H19">
        <f t="shared" si="3"/>
        <v>6.6747148917020108E-3</v>
      </c>
      <c r="K19" s="4"/>
      <c r="P19">
        <v>21.8</v>
      </c>
      <c r="R19">
        <v>2.5099999999999998</v>
      </c>
      <c r="T19">
        <v>2.5099999999999998</v>
      </c>
    </row>
    <row r="20" spans="1:20" x14ac:dyDescent="0.45">
      <c r="D20" s="15">
        <v>5</v>
      </c>
      <c r="E20" s="12">
        <v>16.352</v>
      </c>
      <c r="F20" s="12">
        <f t="shared" si="0"/>
        <v>3.2704</v>
      </c>
      <c r="G20" s="5">
        <f>G17+G5</f>
        <v>2846.4</v>
      </c>
      <c r="H20">
        <f t="shared" si="3"/>
        <v>8.7154405263188059E-3</v>
      </c>
      <c r="I20">
        <f t="shared" si="2"/>
        <v>8.7662404833535306E-3</v>
      </c>
      <c r="K20" s="2" t="s">
        <v>11</v>
      </c>
    </row>
    <row r="21" spans="1:20" x14ac:dyDescent="0.45">
      <c r="D21" s="16">
        <v>5</v>
      </c>
      <c r="E21" s="10">
        <v>16.363</v>
      </c>
      <c r="F21" s="10">
        <f t="shared" si="0"/>
        <v>3.2725999999999997</v>
      </c>
      <c r="G21" s="7">
        <f t="shared" ref="G21:G22" si="5">G18+G6</f>
        <v>2846.4</v>
      </c>
      <c r="H21">
        <f t="shared" si="3"/>
        <v>8.7377616497033399E-3</v>
      </c>
      <c r="K21" s="8"/>
      <c r="P21" t="s">
        <v>29</v>
      </c>
      <c r="R21" t="s">
        <v>30</v>
      </c>
    </row>
    <row r="22" spans="1:20" ht="14.65" thickBot="1" x14ac:dyDescent="0.5">
      <c r="D22" s="14">
        <v>5</v>
      </c>
      <c r="E22" s="13">
        <v>16.416</v>
      </c>
      <c r="F22" s="13">
        <f t="shared" si="0"/>
        <v>3.2831999999999999</v>
      </c>
      <c r="G22" s="9">
        <f t="shared" si="5"/>
        <v>2846.4</v>
      </c>
      <c r="H22">
        <f t="shared" si="3"/>
        <v>8.8455192740384443E-3</v>
      </c>
      <c r="K22" s="4"/>
      <c r="P22">
        <v>8.7899999999999991</v>
      </c>
      <c r="R22" s="11">
        <v>3.01</v>
      </c>
    </row>
    <row r="23" spans="1:20" x14ac:dyDescent="0.45">
      <c r="D23" s="15">
        <v>5</v>
      </c>
      <c r="E23" s="12">
        <v>20.024999999999999</v>
      </c>
      <c r="F23" s="12">
        <f t="shared" si="0"/>
        <v>4.0049999999999999</v>
      </c>
      <c r="G23" s="5">
        <f>G5+G8</f>
        <v>1318.3000000000002</v>
      </c>
      <c r="H23">
        <f t="shared" si="3"/>
        <v>7.1048195268478519E-3</v>
      </c>
      <c r="I23">
        <f t="shared" si="2"/>
        <v>7.0794325401962272E-3</v>
      </c>
      <c r="K23" s="2" t="s">
        <v>12</v>
      </c>
    </row>
    <row r="24" spans="1:20" x14ac:dyDescent="0.45">
      <c r="D24" s="16">
        <v>5</v>
      </c>
      <c r="E24" s="10">
        <v>19.97</v>
      </c>
      <c r="F24" s="10">
        <f t="shared" si="0"/>
        <v>3.9939999999999998</v>
      </c>
      <c r="G24" s="7">
        <f t="shared" ref="G24:G25" si="6">G6+G9</f>
        <v>1318.3000000000002</v>
      </c>
      <c r="H24">
        <f t="shared" si="3"/>
        <v>7.0226756541624472E-3</v>
      </c>
      <c r="K24" s="8"/>
    </row>
    <row r="25" spans="1:20" ht="14.65" thickBot="1" x14ac:dyDescent="0.5">
      <c r="C25" t="s">
        <v>14</v>
      </c>
      <c r="D25" s="16">
        <v>5</v>
      </c>
      <c r="E25" s="10">
        <v>20.029</v>
      </c>
      <c r="F25" s="10">
        <f t="shared" si="0"/>
        <v>4.0057999999999998</v>
      </c>
      <c r="G25" s="7">
        <f t="shared" si="6"/>
        <v>1318.3000000000002</v>
      </c>
      <c r="H25">
        <f t="shared" si="3"/>
        <v>7.1108024395783818E-3</v>
      </c>
      <c r="K25" s="8"/>
    </row>
    <row r="26" spans="1:20" x14ac:dyDescent="0.45">
      <c r="C26" s="1">
        <v>1</v>
      </c>
      <c r="D26" s="12">
        <v>5</v>
      </c>
      <c r="E26" s="12">
        <v>15.327999999999999</v>
      </c>
      <c r="F26" s="12">
        <f t="shared" si="0"/>
        <v>3.0655999999999999</v>
      </c>
      <c r="G26" s="12">
        <v>1528.1</v>
      </c>
      <c r="H26">
        <f t="shared" si="3"/>
        <v>1.7001552225241971E-3</v>
      </c>
      <c r="K26" s="5" t="s">
        <v>13</v>
      </c>
    </row>
    <row r="27" spans="1:20" x14ac:dyDescent="0.45">
      <c r="A27" t="s">
        <v>31</v>
      </c>
      <c r="C27" s="6">
        <v>2</v>
      </c>
      <c r="D27" s="10">
        <v>5</v>
      </c>
      <c r="E27" s="10">
        <v>15.476000000000001</v>
      </c>
      <c r="F27" s="10">
        <f t="shared" si="0"/>
        <v>3.0952000000000002</v>
      </c>
      <c r="G27" s="10">
        <v>1528.1</v>
      </c>
      <c r="H27">
        <f t="shared" si="3"/>
        <v>1.8858507953301764E-3</v>
      </c>
      <c r="I27" s="8"/>
    </row>
    <row r="28" spans="1:20" x14ac:dyDescent="0.45">
      <c r="A28">
        <f>Q2/22</f>
        <v>5.245454545454546</v>
      </c>
      <c r="C28" s="6">
        <v>3</v>
      </c>
      <c r="D28" s="10">
        <v>5</v>
      </c>
      <c r="E28" s="10">
        <v>15.683999999999999</v>
      </c>
      <c r="F28" s="10">
        <f t="shared" si="0"/>
        <v>3.1368</v>
      </c>
      <c r="G28" s="10">
        <v>1528.1</v>
      </c>
      <c r="H28">
        <f t="shared" si="3"/>
        <v>2.149844459305883E-3</v>
      </c>
      <c r="I28" s="8"/>
    </row>
    <row r="29" spans="1:20" x14ac:dyDescent="0.45">
      <c r="C29" s="6">
        <v>4</v>
      </c>
      <c r="D29" s="10">
        <v>5</v>
      </c>
      <c r="E29" s="10">
        <v>15.837</v>
      </c>
      <c r="F29" s="10">
        <f t="shared" si="0"/>
        <v>3.1673999999999998</v>
      </c>
      <c r="G29" s="10">
        <v>1528.1</v>
      </c>
      <c r="H29">
        <f t="shared" si="3"/>
        <v>2.3462818413003735E-3</v>
      </c>
      <c r="I29" s="8"/>
    </row>
    <row r="30" spans="1:20" x14ac:dyDescent="0.45">
      <c r="C30" s="6">
        <v>5</v>
      </c>
      <c r="D30" s="10">
        <v>5</v>
      </c>
      <c r="E30" s="10">
        <v>16.027999999999999</v>
      </c>
      <c r="F30" s="10">
        <f t="shared" si="0"/>
        <v>3.2055999999999996</v>
      </c>
      <c r="G30" s="10">
        <v>1528.1</v>
      </c>
      <c r="H30">
        <f t="shared" si="3"/>
        <v>2.594183829425235E-3</v>
      </c>
      <c r="I30" s="8"/>
    </row>
    <row r="31" spans="1:20" x14ac:dyDescent="0.45">
      <c r="C31" s="6">
        <v>6</v>
      </c>
      <c r="D31" s="10">
        <v>5</v>
      </c>
      <c r="E31" s="10">
        <v>16.494</v>
      </c>
      <c r="F31" s="10">
        <f t="shared" si="0"/>
        <v>3.2988</v>
      </c>
      <c r="G31" s="10">
        <v>1528.1</v>
      </c>
      <c r="H31">
        <f t="shared" si="3"/>
        <v>3.2114832678008572E-3</v>
      </c>
      <c r="I31" s="8"/>
    </row>
    <row r="32" spans="1:20" x14ac:dyDescent="0.45">
      <c r="C32" s="6">
        <v>7</v>
      </c>
      <c r="D32" s="10">
        <v>5</v>
      </c>
      <c r="E32" s="10">
        <v>16.864000000000001</v>
      </c>
      <c r="F32" s="10">
        <f t="shared" si="0"/>
        <v>3.3728000000000002</v>
      </c>
      <c r="G32" s="10">
        <v>1528.1</v>
      </c>
      <c r="H32">
        <f t="shared" si="3"/>
        <v>3.7142128579240423E-3</v>
      </c>
      <c r="I32" s="8"/>
    </row>
    <row r="33" spans="3:9" x14ac:dyDescent="0.45">
      <c r="C33" s="6">
        <v>8</v>
      </c>
      <c r="D33" s="10">
        <v>5</v>
      </c>
      <c r="E33" s="7">
        <v>17.277000000000001</v>
      </c>
      <c r="F33" s="10">
        <f t="shared" si="0"/>
        <v>3.4554</v>
      </c>
      <c r="G33" s="10">
        <v>1528.1</v>
      </c>
      <c r="H33">
        <f t="shared" si="3"/>
        <v>4.2885395607637818E-3</v>
      </c>
      <c r="I33" s="8"/>
    </row>
    <row r="34" spans="3:9" x14ac:dyDescent="0.45">
      <c r="C34" s="6">
        <v>9</v>
      </c>
      <c r="D34" s="10">
        <v>5</v>
      </c>
      <c r="E34" s="7">
        <v>17.835999999999999</v>
      </c>
      <c r="F34" s="10">
        <f t="shared" si="0"/>
        <v>3.5671999999999997</v>
      </c>
      <c r="G34" s="10">
        <v>1528.1</v>
      </c>
      <c r="H34">
        <f t="shared" si="3"/>
        <v>5.0880285079249934E-3</v>
      </c>
      <c r="I34" s="8"/>
    </row>
    <row r="35" spans="3:9" x14ac:dyDescent="0.45">
      <c r="C35" s="6">
        <v>10</v>
      </c>
      <c r="D35" s="10">
        <v>5</v>
      </c>
      <c r="E35" s="7">
        <v>18.254999999999999</v>
      </c>
      <c r="F35" s="10">
        <f t="shared" si="0"/>
        <v>3.6509999999999998</v>
      </c>
      <c r="G35" s="10">
        <v>1528.1</v>
      </c>
      <c r="H35">
        <f t="shared" si="3"/>
        <v>5.7039787896322001E-3</v>
      </c>
      <c r="I35" s="8"/>
    </row>
    <row r="36" spans="3:9" x14ac:dyDescent="0.45">
      <c r="C36" s="6">
        <v>11</v>
      </c>
      <c r="D36" s="10">
        <v>5</v>
      </c>
      <c r="E36" s="7">
        <v>18.866</v>
      </c>
      <c r="F36" s="10">
        <f t="shared" si="0"/>
        <v>3.7732000000000001</v>
      </c>
      <c r="G36" s="10">
        <v>1528.1</v>
      </c>
      <c r="H36">
        <f t="shared" si="3"/>
        <v>6.6278120566828705E-3</v>
      </c>
      <c r="I36" s="8"/>
    </row>
    <row r="37" spans="3:9" x14ac:dyDescent="0.45">
      <c r="C37" s="6">
        <v>12</v>
      </c>
      <c r="D37" s="10">
        <v>5</v>
      </c>
      <c r="E37" s="7">
        <v>19.399000000000001</v>
      </c>
      <c r="F37" s="10">
        <f t="shared" si="0"/>
        <v>3.8798000000000004</v>
      </c>
      <c r="G37" s="10">
        <v>1528.1</v>
      </c>
      <c r="H37">
        <f t="shared" si="3"/>
        <v>7.4585454080011594E-3</v>
      </c>
      <c r="I37" s="8"/>
    </row>
    <row r="38" spans="3:9" x14ac:dyDescent="0.45">
      <c r="C38" s="6">
        <v>13</v>
      </c>
      <c r="D38" s="10">
        <v>5</v>
      </c>
      <c r="E38" s="7">
        <v>20.068999999999999</v>
      </c>
      <c r="F38" s="10">
        <f t="shared" si="0"/>
        <v>4.0137999999999998</v>
      </c>
      <c r="G38" s="10">
        <v>1528.1</v>
      </c>
      <c r="H38">
        <f t="shared" si="3"/>
        <v>8.5356370153628833E-3</v>
      </c>
      <c r="I38" s="8"/>
    </row>
    <row r="39" spans="3:9" ht="14.65" thickBot="1" x14ac:dyDescent="0.5">
      <c r="C39" s="3">
        <v>14</v>
      </c>
      <c r="D39" s="13">
        <v>5</v>
      </c>
      <c r="E39" s="9">
        <v>20.706</v>
      </c>
      <c r="F39" s="13">
        <f t="shared" si="0"/>
        <v>4.1411999999999995</v>
      </c>
      <c r="G39" s="13">
        <v>1528.1</v>
      </c>
      <c r="H39">
        <f t="shared" si="3"/>
        <v>9.5935893997937637E-3</v>
      </c>
      <c r="I39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2023-11-10T06:12:18Z</dcterms:created>
  <dcterms:modified xsi:type="dcterms:W3CDTF">2023-11-14T17:02:22Z</dcterms:modified>
</cp:coreProperties>
</file>